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<sst xmlns="http://schemas.openxmlformats.org/spreadsheetml/2006/main" count="45" uniqueCount="41">
  <si>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RESERVA PARA RIESGOS CATASTRÓFICOS</t>
  </si>
  <si>
    <t>AL 30 DE JUNIO  DE 1998</t>
  </si>
  <si>
    <t>(En Dólares Americanos)</t>
  </si>
  <si>
    <t>Compañía</t>
  </si>
  <si>
    <t>Cúmulo retenido</t>
  </si>
  <si>
    <t>PML 15%</t>
  </si>
  <si>
    <t>Amparo XL</t>
  </si>
  <si>
    <t>Prioridad</t>
  </si>
  <si>
    <t>Déficit de</t>
  </si>
  <si>
    <t>Reserva Catastrófica</t>
  </si>
  <si>
    <t>Reserva</t>
  </si>
  <si>
    <t>CXL</t>
  </si>
  <si>
    <t>Lima/Callao</t>
  </si>
  <si>
    <t>Castastrófico</t>
  </si>
  <si>
    <t>Amparo</t>
  </si>
  <si>
    <t>Exigencia 06-98</t>
  </si>
  <si>
    <t>Constituida</t>
  </si>
  <si>
    <t>VIgente Hasta</t>
  </si>
  <si>
    <t>El Pacífico- Peruano Suiza</t>
  </si>
  <si>
    <t>RI</t>
  </si>
  <si>
    <t>97.06.30</t>
  </si>
  <si>
    <t>El Sol - Nacional</t>
  </si>
  <si>
    <t>PP</t>
  </si>
  <si>
    <t>Generali Perú</t>
  </si>
  <si>
    <t>FE</t>
  </si>
  <si>
    <t>La Fénix Peruana</t>
  </si>
  <si>
    <t>PA</t>
  </si>
  <si>
    <t>La Positiva</t>
  </si>
  <si>
    <t>PO</t>
  </si>
  <si>
    <t>La Vitalicia</t>
  </si>
  <si>
    <t>VI</t>
  </si>
  <si>
    <t>Popular y Porvenir</t>
  </si>
  <si>
    <t>SA</t>
  </si>
  <si>
    <t>Rímac Internacional</t>
  </si>
  <si>
    <t>CN</t>
  </si>
  <si>
    <t>Sul América</t>
  </si>
  <si>
    <t>GE</t>
  </si>
  <si>
    <t>97.12.31</t>
  </si>
  <si>
    <t>Wiese Aetna</t>
  </si>
  <si>
    <t>SN</t>
  </si>
  <si>
    <t>Total Sistema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</si>
</sst>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8515625" style="0" customWidth="1"/>
    <col min="2" max="2" width="12.421875" style="0" customWidth="1"/>
    <col min="8" max="8" width="12.28125" style="0" customWidth="1"/>
    <col min="10" max="10" width="2.00390625" style="0" hidden="1" customWidth="1"/>
    <col min="11" max="11" width="11.28125" style="0" hidden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0.5" customHeight="1">
      <c r="A4" s="3"/>
      <c r="B4" s="2"/>
      <c r="C4" s="2"/>
      <c r="D4" s="2"/>
      <c r="E4" s="2"/>
      <c r="F4" s="2"/>
      <c r="G4" s="2"/>
      <c r="H4" s="2"/>
      <c r="I4" s="2"/>
      <c r="J4" s="2"/>
    </row>
    <row r="5" ht="13.5" customHeight="1">
      <c r="A5" s="4"/>
    </row>
    <row r="6" spans="1:11" ht="12.75">
      <c r="A6" s="5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  <c r="H6" s="9"/>
      <c r="I6" s="6" t="s">
        <v>10</v>
      </c>
      <c r="J6" s="2"/>
      <c r="K6" s="10" t="s">
        <v>11</v>
      </c>
    </row>
    <row r="7" spans="1:11" ht="12.75">
      <c r="A7" s="11"/>
      <c r="B7" s="12" t="s">
        <v>12</v>
      </c>
      <c r="C7" s="13"/>
      <c r="D7" s="13" t="s">
        <v>13</v>
      </c>
      <c r="E7" s="13"/>
      <c r="F7" s="13" t="s">
        <v>14</v>
      </c>
      <c r="G7" s="14">
        <v>1</v>
      </c>
      <c r="H7" s="15" t="s">
        <v>15</v>
      </c>
      <c r="I7" s="13" t="s">
        <v>16</v>
      </c>
      <c r="J7" s="2"/>
      <c r="K7" s="16" t="s">
        <v>17</v>
      </c>
    </row>
    <row r="8" spans="1:11" ht="12.75" customHeight="1">
      <c r="A8" s="17"/>
      <c r="B8" s="18"/>
      <c r="C8" s="19"/>
      <c r="D8" s="19"/>
      <c r="E8" s="19"/>
      <c r="F8" s="19"/>
      <c r="G8" s="20"/>
      <c r="H8" s="21"/>
      <c r="I8" s="22"/>
      <c r="J8" s="2"/>
      <c r="K8" s="16"/>
    </row>
    <row r="9" spans="1:11" ht="24.75" customHeight="1">
      <c r="A9" s="23" t="s">
        <v>18</v>
      </c>
      <c r="B9" s="24">
        <v>552887408</v>
      </c>
      <c r="C9" s="24">
        <f aca="true" t="shared" si="0" ref="C9:C18">+B9*15%</f>
        <v>82933111.2</v>
      </c>
      <c r="D9" s="24">
        <v>82933111</v>
      </c>
      <c r="E9" s="24">
        <v>5497767.9</v>
      </c>
      <c r="F9" s="24">
        <f aca="true" t="shared" si="1" ref="F9:F14">IF(D9-C9&lt;0,C9-D9,0)</f>
        <v>0.20000000298023224</v>
      </c>
      <c r="G9" s="24">
        <f aca="true" t="shared" si="2" ref="G9:G18">+E9+F9</f>
        <v>5497768.100000003</v>
      </c>
      <c r="H9" s="24">
        <f aca="true" t="shared" si="3" ref="H9:H18">+E9*80%+F9</f>
        <v>4398214.520000003</v>
      </c>
      <c r="I9" s="25">
        <v>5080000</v>
      </c>
      <c r="J9" s="26" t="s">
        <v>19</v>
      </c>
      <c r="K9" s="27" t="s">
        <v>20</v>
      </c>
    </row>
    <row r="10" spans="1:11" ht="24.75" customHeight="1">
      <c r="A10" s="28" t="s">
        <v>21</v>
      </c>
      <c r="B10" s="24">
        <v>83205607</v>
      </c>
      <c r="C10" s="24">
        <f t="shared" si="0"/>
        <v>12480841.049999999</v>
      </c>
      <c r="D10" s="24">
        <v>22904000</v>
      </c>
      <c r="E10" s="24">
        <v>534000</v>
      </c>
      <c r="F10" s="24">
        <f t="shared" si="1"/>
        <v>0</v>
      </c>
      <c r="G10" s="24">
        <f t="shared" si="2"/>
        <v>534000</v>
      </c>
      <c r="H10" s="24">
        <f t="shared" si="3"/>
        <v>427200</v>
      </c>
      <c r="I10" s="25">
        <v>480600</v>
      </c>
      <c r="J10" s="26" t="s">
        <v>22</v>
      </c>
      <c r="K10" s="27"/>
    </row>
    <row r="11" spans="1:11" ht="24.75" customHeight="1">
      <c r="A11" s="23" t="s">
        <v>23</v>
      </c>
      <c r="B11" s="24">
        <v>207055861</v>
      </c>
      <c r="C11" s="24">
        <f t="shared" si="0"/>
        <v>31058379.15</v>
      </c>
      <c r="D11" s="24">
        <v>44005000</v>
      </c>
      <c r="E11" s="24">
        <v>650000</v>
      </c>
      <c r="F11" s="24">
        <f t="shared" si="1"/>
        <v>0</v>
      </c>
      <c r="G11" s="24">
        <f t="shared" si="2"/>
        <v>650000</v>
      </c>
      <c r="H11" s="24">
        <f t="shared" si="3"/>
        <v>520000</v>
      </c>
      <c r="I11" s="25">
        <v>344444</v>
      </c>
      <c r="J11" s="26" t="s">
        <v>24</v>
      </c>
      <c r="K11" s="27"/>
    </row>
    <row r="12" spans="1:11" ht="24.75" customHeight="1">
      <c r="A12" s="23" t="s">
        <v>25</v>
      </c>
      <c r="B12" s="24">
        <v>256309528</v>
      </c>
      <c r="C12" s="24">
        <f t="shared" si="0"/>
        <v>38446429.199999996</v>
      </c>
      <c r="D12" s="24">
        <v>40000000</v>
      </c>
      <c r="E12" s="24">
        <v>3000000</v>
      </c>
      <c r="F12" s="24">
        <f t="shared" si="1"/>
        <v>0</v>
      </c>
      <c r="G12" s="24">
        <f t="shared" si="2"/>
        <v>3000000</v>
      </c>
      <c r="H12" s="24">
        <f t="shared" si="3"/>
        <v>2400000</v>
      </c>
      <c r="I12" s="25">
        <v>2415001</v>
      </c>
      <c r="J12" s="26" t="s">
        <v>26</v>
      </c>
      <c r="K12" s="27"/>
    </row>
    <row r="13" spans="1:11" s="30" customFormat="1" ht="24.75" customHeight="1">
      <c r="A13" s="29" t="s">
        <v>27</v>
      </c>
      <c r="B13" s="24">
        <v>168360557</v>
      </c>
      <c r="C13" s="24">
        <f t="shared" si="0"/>
        <v>25254083.55</v>
      </c>
      <c r="D13" s="24">
        <v>44835000</v>
      </c>
      <c r="E13" s="24">
        <v>165000</v>
      </c>
      <c r="F13" s="24">
        <f t="shared" si="1"/>
        <v>0</v>
      </c>
      <c r="G13" s="24">
        <f t="shared" si="2"/>
        <v>165000</v>
      </c>
      <c r="H13" s="24">
        <f t="shared" si="3"/>
        <v>132000</v>
      </c>
      <c r="I13" s="25">
        <v>200000</v>
      </c>
      <c r="J13" s="26" t="s">
        <v>28</v>
      </c>
      <c r="K13" s="27"/>
    </row>
    <row r="14" spans="1:11" ht="24.75" customHeight="1">
      <c r="A14" s="28" t="s">
        <v>29</v>
      </c>
      <c r="B14" s="24">
        <v>97148075</v>
      </c>
      <c r="C14" s="24">
        <f t="shared" si="0"/>
        <v>14572211.25</v>
      </c>
      <c r="D14" s="24">
        <v>23593855</v>
      </c>
      <c r="E14" s="24">
        <v>100000</v>
      </c>
      <c r="F14" s="24">
        <f t="shared" si="1"/>
        <v>0</v>
      </c>
      <c r="G14" s="24">
        <f t="shared" si="2"/>
        <v>100000</v>
      </c>
      <c r="H14" s="24">
        <f t="shared" si="3"/>
        <v>80000</v>
      </c>
      <c r="I14" s="25">
        <v>80000</v>
      </c>
      <c r="J14" s="26" t="s">
        <v>30</v>
      </c>
      <c r="K14" s="27" t="s">
        <v>20</v>
      </c>
    </row>
    <row r="15" spans="1:11" ht="24.75" customHeight="1">
      <c r="A15" s="23" t="s">
        <v>31</v>
      </c>
      <c r="B15" s="24">
        <v>140007177</v>
      </c>
      <c r="C15" s="24">
        <f t="shared" si="0"/>
        <v>21001076.55</v>
      </c>
      <c r="D15" s="24">
        <v>23760000</v>
      </c>
      <c r="E15" s="24">
        <v>198000</v>
      </c>
      <c r="F15" s="24">
        <v>0</v>
      </c>
      <c r="G15" s="24">
        <f t="shared" si="2"/>
        <v>198000</v>
      </c>
      <c r="H15" s="24">
        <f t="shared" si="3"/>
        <v>158400</v>
      </c>
      <c r="I15" s="25">
        <v>178200</v>
      </c>
      <c r="J15" s="26" t="s">
        <v>32</v>
      </c>
      <c r="K15" s="27" t="s">
        <v>20</v>
      </c>
    </row>
    <row r="16" spans="1:11" ht="24.75" customHeight="1">
      <c r="A16" s="23" t="s">
        <v>33</v>
      </c>
      <c r="B16" s="24">
        <v>1005385602</v>
      </c>
      <c r="C16" s="24">
        <f t="shared" si="0"/>
        <v>150807840.29999998</v>
      </c>
      <c r="D16" s="24">
        <v>200040000</v>
      </c>
      <c r="E16" s="24">
        <v>750000</v>
      </c>
      <c r="F16" s="24">
        <f>IF(D16-C16&lt;0,C16-D16,0)</f>
        <v>0</v>
      </c>
      <c r="G16" s="24">
        <f t="shared" si="2"/>
        <v>750000</v>
      </c>
      <c r="H16" s="24">
        <f t="shared" si="3"/>
        <v>600000</v>
      </c>
      <c r="I16" s="25">
        <v>1521805</v>
      </c>
      <c r="J16" s="26" t="s">
        <v>34</v>
      </c>
      <c r="K16" s="27" t="s">
        <v>20</v>
      </c>
    </row>
    <row r="17" spans="1:11" ht="24.75" customHeight="1">
      <c r="A17" s="23" t="s">
        <v>35</v>
      </c>
      <c r="B17" s="24">
        <v>157511814</v>
      </c>
      <c r="C17" s="24">
        <f t="shared" si="0"/>
        <v>23626772.099999998</v>
      </c>
      <c r="D17" s="24">
        <v>34155000</v>
      </c>
      <c r="E17" s="24">
        <v>200000</v>
      </c>
      <c r="F17" s="24">
        <f>IF(D17-C17&lt;0,C17-D17,0)</f>
        <v>0</v>
      </c>
      <c r="G17" s="24">
        <f t="shared" si="2"/>
        <v>200000</v>
      </c>
      <c r="H17" s="24">
        <f t="shared" si="3"/>
        <v>160000</v>
      </c>
      <c r="I17" s="25">
        <v>166000</v>
      </c>
      <c r="J17" s="26" t="s">
        <v>36</v>
      </c>
      <c r="K17" s="27" t="s">
        <v>37</v>
      </c>
    </row>
    <row r="18" spans="1:11" ht="24.75" customHeight="1">
      <c r="A18" s="28" t="s">
        <v>38</v>
      </c>
      <c r="B18" s="24">
        <v>426000427</v>
      </c>
      <c r="C18" s="24">
        <f t="shared" si="0"/>
        <v>63900064.05</v>
      </c>
      <c r="D18" s="24">
        <v>71424000</v>
      </c>
      <c r="E18" s="24">
        <v>450000</v>
      </c>
      <c r="F18" s="24">
        <f>IF(D18-C18&lt;0,C18-D18,0)</f>
        <v>0</v>
      </c>
      <c r="G18" s="24">
        <f t="shared" si="2"/>
        <v>450000</v>
      </c>
      <c r="H18" s="24">
        <f t="shared" si="3"/>
        <v>360000</v>
      </c>
      <c r="I18" s="25">
        <v>510000</v>
      </c>
      <c r="J18" s="26" t="s">
        <v>39</v>
      </c>
      <c r="K18" s="27" t="s">
        <v>20</v>
      </c>
    </row>
    <row r="19" spans="1:11" ht="19.5" customHeight="1">
      <c r="A19" s="28"/>
      <c r="B19" s="24"/>
      <c r="C19" s="24"/>
      <c r="D19" s="24"/>
      <c r="E19" s="24"/>
      <c r="F19" s="24"/>
      <c r="G19" s="24"/>
      <c r="H19" s="24"/>
      <c r="I19" s="25"/>
      <c r="J19" s="31"/>
      <c r="K19" s="32"/>
    </row>
    <row r="20" spans="1:11" ht="24.75" customHeight="1">
      <c r="A20" s="33" t="s">
        <v>40</v>
      </c>
      <c r="B20" s="34">
        <f aca="true" t="shared" si="4" ref="B20:I20">SUM(B9:B19)</f>
        <v>3093872056</v>
      </c>
      <c r="C20" s="34">
        <f t="shared" si="4"/>
        <v>464080808.40000004</v>
      </c>
      <c r="D20" s="34">
        <f t="shared" si="4"/>
        <v>587649966</v>
      </c>
      <c r="E20" s="34">
        <f t="shared" si="4"/>
        <v>11544767.9</v>
      </c>
      <c r="F20" s="34">
        <f t="shared" si="4"/>
        <v>0.20000000298023224</v>
      </c>
      <c r="G20" s="34">
        <f t="shared" si="4"/>
        <v>11544768.100000003</v>
      </c>
      <c r="H20" s="34">
        <f t="shared" si="4"/>
        <v>9235814.520000003</v>
      </c>
      <c r="I20" s="35">
        <f t="shared" si="4"/>
        <v>10976050</v>
      </c>
      <c r="J20" s="31"/>
      <c r="K20" s="32"/>
    </row>
    <row r="21" spans="1:9" ht="12.75">
      <c r="A21" s="36"/>
      <c r="I21" s="37"/>
    </row>
    <row r="22" ht="12.75">
      <c r="I22" s="37"/>
    </row>
    <row r="23" ht="12.75">
      <c r="I23" s="37"/>
    </row>
    <row r="24" ht="12.75">
      <c r="I24" s="37"/>
    </row>
    <row r="25" ht="12.75">
      <c r="I25" s="3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1998-08-26T15:37:21Z</dcterms:created>
  <cp:category/>
  <cp:version/>
  <cp:contentType/>
  <cp:contentStatus/>
</cp:coreProperties>
</file>