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Edp" sheetId="1" r:id="rId1"/>
  </sheets>
  <externalReferences>
    <externalReference r:id="rId4"/>
    <externalReference r:id="rId5"/>
    <externalReference r:id="rId6"/>
    <externalReference r:id="rId7"/>
  </externalReferences>
  <definedNames>
    <definedName name="CONTINENTAL">#REF!</definedName>
    <definedName name="Datos1">#REF!,#REF!,#REF!</definedName>
    <definedName name="Datos2">#REF!,#REF!</definedName>
    <definedName name="Datos3">#REF!,#REF!</definedName>
    <definedName name="INDICE">[1]!INDICE</definedName>
    <definedName name="Inicio">'[3]02-T_DEP'!#REF!</definedName>
    <definedName name="inicio1" localSheetId="0">'Edp'!$B$10</definedName>
    <definedName name="inicio2" localSheetId="0">'Edp'!$H$10</definedName>
    <definedName name="inicio3" localSheetId="0">'Edp'!$B$31</definedName>
    <definedName name="inicio4" localSheetId="0">'Edp'!$H$31</definedName>
    <definedName name="uuu">#REF!</definedName>
  </definedNames>
  <calcPr fullCalcOnLoad="1"/>
</workbook>
</file>

<file path=xl/sharedStrings.xml><?xml version="1.0" encoding="utf-8"?>
<sst xmlns="http://schemas.openxmlformats.org/spreadsheetml/2006/main" count="87" uniqueCount="27">
  <si>
    <t>Ranking de Créditos Directos por Tipo</t>
  </si>
  <si>
    <t>(En miles de nuevos soles)</t>
  </si>
  <si>
    <t>Créditos Comerciales</t>
  </si>
  <si>
    <t>Créditos a Microempresas</t>
  </si>
  <si>
    <t>Empresas</t>
  </si>
  <si>
    <t>Monto</t>
  </si>
  <si>
    <t>Participación                           (%)</t>
  </si>
  <si>
    <t>Porcentaje                        Acumulado</t>
  </si>
  <si>
    <t>%</t>
  </si>
  <si>
    <t>ACUMULADO</t>
  </si>
  <si>
    <t>EDPYME Raíz</t>
  </si>
  <si>
    <t>EDPYME Edyficar</t>
  </si>
  <si>
    <t>EDPYME Proempresa</t>
  </si>
  <si>
    <t>EDPYME Confianza</t>
  </si>
  <si>
    <t>EDPYME Nueva Visión</t>
  </si>
  <si>
    <t>EDPYME Crear Arequipa</t>
  </si>
  <si>
    <t>EDPYME Crear Tacna</t>
  </si>
  <si>
    <t>EDPYME Solidaridad</t>
  </si>
  <si>
    <t>EDPYME Pro Negocios</t>
  </si>
  <si>
    <t>EDPYME Alternativa</t>
  </si>
  <si>
    <t>EDPYME Crear Trujillo</t>
  </si>
  <si>
    <t>EDPYME Credivisión</t>
  </si>
  <si>
    <t>EDPYME Efectiva</t>
  </si>
  <si>
    <t>EDPYME Crear Cusco</t>
  </si>
  <si>
    <t>Créditos de Consumo</t>
  </si>
  <si>
    <t>Créditos Hipotecarios para Vivienda</t>
  </si>
  <si>
    <t>NOTA : Información obtenida del Balance de Comprobación. Incluye cartera vigente, refinanciada, reestructurada, vencida y en cobranza judicial.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</si>
</sst>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_ * #,##0_ ;_ * \-#,##0_ ;_ * &quot;-&quot;_ ;_ @_ "/>
    <numFmt numFmtId="165" formatCode="_ * #,##0____________\ ;_ * \-#,##0____________\ ;_ * &quot;-&quot;??????_ ;_ @_ "/>
    <numFmt numFmtId="166" formatCode="_ * #,##0.00____________\ ;_ * \-#,##0.00____________\ ;_ * &quot;-&quot;??????_ ;_ @_ "/>
    <numFmt numFmtId="167" formatCode="_ * #\ ###\ ##0,____________\ ;_(* \(#\ ###\ ##0,\)__________\ ;_ * &quot; -&quot;????_____ ;_ @_ "/>
    <numFmt numFmtId="168" formatCode="\A\l\ dd\ &quot;de&quot;\ mmmm\ &quot;de&quot;\ yyyy"/>
    <numFmt numFmtId="169" formatCode="\(\A\l\ dd\ &quot;de&quot;\ mmmm\ &quot;de&quot;\ yyyy\)"/>
  </numFmts>
  <fonts count="2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24"/>
      <name val="Times New Roman"/>
      <family val="1"/>
    </font>
    <font>
      <sz val="25.5"/>
      <name val="Times New Roman"/>
      <family val="1"/>
    </font>
    <font>
      <sz val="15.5"/>
      <name val="Times New Roman"/>
      <family val="1"/>
    </font>
    <font>
      <b/>
      <sz val="16"/>
      <name val="Times New Roman"/>
      <family val="1"/>
    </font>
    <font>
      <sz val="14.5"/>
      <name val="Times New Roman"/>
      <family val="1"/>
    </font>
    <font>
      <sz val="14"/>
      <name val="Times New Roman"/>
      <family val="1"/>
    </font>
    <font>
      <sz val="9"/>
      <name val="Arial Narrow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0.5"/>
      <name val="Arial Narrow"/>
      <family val="2"/>
    </font>
    <font>
      <b/>
      <sz val="11"/>
      <name val="Times New Roman"/>
      <family val="1"/>
    </font>
    <font>
      <sz val="11"/>
      <name val="Arial"/>
      <family val="0"/>
    </font>
    <font>
      <sz val="11"/>
      <name val="Arial Narrow"/>
      <family val="2"/>
    </font>
    <font>
      <b/>
      <sz val="9"/>
      <name val="Arial Narrow"/>
      <family val="2"/>
    </font>
    <font>
      <b/>
      <sz val="9"/>
      <color indexed="9"/>
      <name val="Arial Narrow"/>
      <family val="2"/>
    </font>
    <font>
      <sz val="10"/>
      <name val="Arial Narrow"/>
      <family val="2"/>
    </font>
    <font>
      <sz val="10.5"/>
      <color indexed="9"/>
      <name val="Arial Narrow"/>
      <family val="2"/>
    </font>
    <font>
      <sz val="9"/>
      <color indexed="9"/>
      <name val="Arial Narrow"/>
      <family val="2"/>
    </font>
    <font>
      <sz val="13"/>
      <color indexed="9"/>
      <name val="Times New Roman"/>
      <family val="1"/>
    </font>
    <font>
      <sz val="11"/>
      <color indexed="9"/>
      <name val="Arial Narrow"/>
      <family val="2"/>
    </font>
    <font>
      <sz val="8.5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Protection="0">
      <alignment/>
    </xf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3" fillId="0" borderId="0" xfId="23" applyFont="1" applyAlignment="1">
      <alignment vertical="center"/>
      <protection/>
    </xf>
    <xf numFmtId="0" fontId="4" fillId="0" borderId="0" xfId="23" applyFont="1" applyAlignment="1">
      <alignment horizontal="center" vertical="center"/>
      <protection/>
    </xf>
    <xf numFmtId="0" fontId="5" fillId="0" borderId="0" xfId="23" applyFont="1" applyAlignment="1">
      <alignment vertical="center"/>
      <protection/>
    </xf>
    <xf numFmtId="169" fontId="6" fillId="0" borderId="0" xfId="23" applyNumberFormat="1" applyFont="1" applyAlignment="1">
      <alignment horizontal="center" vertical="center"/>
      <protection/>
    </xf>
    <xf numFmtId="0" fontId="7" fillId="0" borderId="0" xfId="23" applyFont="1" applyAlignment="1">
      <alignment vertical="center"/>
      <protection/>
    </xf>
    <xf numFmtId="0" fontId="8" fillId="0" borderId="0" xfId="23" applyFont="1" applyAlignment="1">
      <alignment horizontal="center" vertical="center"/>
      <protection/>
    </xf>
    <xf numFmtId="0" fontId="9" fillId="0" borderId="0" xfId="23" applyFont="1" applyAlignment="1">
      <alignment vertical="center"/>
      <protection/>
    </xf>
    <xf numFmtId="0" fontId="8" fillId="0" borderId="0" xfId="23" applyFont="1" applyAlignment="1">
      <alignment vertical="center"/>
      <protection/>
    </xf>
    <xf numFmtId="0" fontId="10" fillId="0" borderId="0" xfId="23" applyFont="1" applyAlignment="1">
      <alignment horizontal="center" vertical="center"/>
      <protection/>
    </xf>
    <xf numFmtId="0" fontId="11" fillId="0" borderId="0" xfId="23" applyFont="1" applyAlignment="1">
      <alignment vertical="center"/>
      <protection/>
    </xf>
    <xf numFmtId="0" fontId="12" fillId="0" borderId="0" xfId="23" applyFont="1" applyBorder="1" applyAlignment="1">
      <alignment vertical="center"/>
      <protection/>
    </xf>
    <xf numFmtId="0" fontId="13" fillId="0" borderId="1" xfId="23" applyFont="1" applyBorder="1" applyAlignment="1">
      <alignment horizontal="center" vertical="center"/>
      <protection/>
    </xf>
    <xf numFmtId="0" fontId="14" fillId="0" borderId="1" xfId="23" applyFont="1" applyBorder="1" applyAlignment="1">
      <alignment horizontal="center" vertical="center"/>
      <protection/>
    </xf>
    <xf numFmtId="0" fontId="15" fillId="0" borderId="1" xfId="23" applyFont="1" applyBorder="1" applyAlignment="1">
      <alignment horizontal="center" vertical="center"/>
      <protection/>
    </xf>
    <xf numFmtId="0" fontId="15" fillId="0" borderId="1" xfId="23" applyFont="1" applyBorder="1" applyAlignment="1">
      <alignment horizontal="center" vertical="center" wrapText="1"/>
      <protection/>
    </xf>
    <xf numFmtId="0" fontId="15" fillId="0" borderId="0" xfId="23" applyFont="1" applyBorder="1" applyAlignment="1">
      <alignment vertical="center"/>
      <protection/>
    </xf>
    <xf numFmtId="0" fontId="14" fillId="0" borderId="2" xfId="23" applyFont="1" applyBorder="1" applyAlignment="1">
      <alignment horizontal="center" vertical="center"/>
      <protection/>
    </xf>
    <xf numFmtId="0" fontId="15" fillId="0" borderId="2" xfId="23" applyFont="1" applyBorder="1" applyAlignment="1">
      <alignment horizontal="center" vertical="center"/>
      <protection/>
    </xf>
    <xf numFmtId="0" fontId="15" fillId="0" borderId="2" xfId="23" applyFont="1" applyBorder="1" applyAlignment="1">
      <alignment horizontal="center" vertical="center" wrapText="1"/>
      <protection/>
    </xf>
    <xf numFmtId="0" fontId="9" fillId="0" borderId="0" xfId="23" applyFont="1" applyBorder="1" applyAlignment="1">
      <alignment vertical="center"/>
      <protection/>
    </xf>
    <xf numFmtId="0" fontId="16" fillId="0" borderId="0" xfId="23" applyFont="1" applyBorder="1" applyAlignment="1">
      <alignment horizontal="center" vertical="center"/>
      <protection/>
    </xf>
    <xf numFmtId="0" fontId="17" fillId="0" borderId="0" xfId="23" applyFont="1" applyBorder="1" applyAlignment="1">
      <alignment horizontal="center" vertical="center"/>
      <protection/>
    </xf>
    <xf numFmtId="0" fontId="16" fillId="0" borderId="0" xfId="23" applyFont="1" applyBorder="1" applyAlignment="1">
      <alignment horizontal="center" vertical="center" wrapText="1"/>
      <protection/>
    </xf>
    <xf numFmtId="0" fontId="18" fillId="0" borderId="0" xfId="23" applyFont="1" applyFill="1" applyBorder="1" applyAlignment="1">
      <alignment vertical="center"/>
      <protection/>
    </xf>
    <xf numFmtId="0" fontId="12" fillId="0" borderId="0" xfId="24" applyFont="1" applyBorder="1" applyAlignment="1">
      <alignment horizontal="center"/>
    </xf>
    <xf numFmtId="2" fontId="12" fillId="0" borderId="0" xfId="23" applyNumberFormat="1" applyFont="1" applyFill="1" applyBorder="1" applyAlignment="1">
      <alignment horizontal="left" vertical="center"/>
      <protection/>
    </xf>
    <xf numFmtId="167" fontId="12" fillId="0" borderId="0" xfId="19" applyNumberFormat="1" applyFont="1" applyFill="1" applyBorder="1" applyAlignment="1">
      <alignment vertical="center"/>
    </xf>
    <xf numFmtId="43" fontId="12" fillId="0" borderId="0" xfId="0" applyNumberFormat="1" applyFont="1" applyFill="1" applyBorder="1" applyAlignment="1">
      <alignment vertical="center"/>
    </xf>
    <xf numFmtId="166" fontId="12" fillId="0" borderId="0" xfId="20" applyNumberFormat="1" applyFont="1" applyFill="1" applyBorder="1" applyAlignment="1">
      <alignment horizontal="center" vertical="center"/>
    </xf>
    <xf numFmtId="0" fontId="19" fillId="0" borderId="0" xfId="23" applyFont="1" applyFill="1" applyBorder="1" applyAlignment="1">
      <alignment vertical="center"/>
      <protection/>
    </xf>
    <xf numFmtId="0" fontId="12" fillId="0" borderId="0" xfId="24" applyFont="1" applyBorder="1" applyAlignment="1">
      <alignment horizontal="left" vertical="center" wrapText="1"/>
    </xf>
    <xf numFmtId="4" fontId="12" fillId="0" borderId="0" xfId="0" applyNumberFormat="1" applyFont="1" applyFill="1" applyBorder="1" applyAlignment="1">
      <alignment horizontal="center" vertical="center"/>
    </xf>
    <xf numFmtId="0" fontId="16" fillId="0" borderId="0" xfId="23" applyFont="1" applyFill="1" applyBorder="1" applyAlignment="1">
      <alignment vertical="center"/>
      <protection/>
    </xf>
    <xf numFmtId="0" fontId="16" fillId="0" borderId="3" xfId="23" applyFont="1" applyFill="1" applyBorder="1" applyAlignment="1">
      <alignment vertical="center"/>
      <protection/>
    </xf>
    <xf numFmtId="2" fontId="16" fillId="0" borderId="3" xfId="23" applyNumberFormat="1" applyFont="1" applyFill="1" applyBorder="1" applyAlignment="1">
      <alignment horizontal="left" vertical="center"/>
      <protection/>
    </xf>
    <xf numFmtId="165" fontId="16" fillId="0" borderId="3" xfId="23" applyNumberFormat="1" applyFont="1" applyFill="1" applyBorder="1" applyAlignment="1">
      <alignment vertical="center"/>
      <protection/>
    </xf>
    <xf numFmtId="2" fontId="16" fillId="0" borderId="3" xfId="20" applyNumberFormat="1" applyFont="1" applyFill="1" applyBorder="1" applyAlignment="1">
      <alignment horizontal="center" vertical="center"/>
    </xf>
    <xf numFmtId="0" fontId="20" fillId="0" borderId="0" xfId="23" applyFont="1" applyFill="1" applyBorder="1" applyAlignment="1">
      <alignment vertical="center"/>
      <protection/>
    </xf>
    <xf numFmtId="3" fontId="16" fillId="0" borderId="3" xfId="23" applyNumberFormat="1" applyFont="1" applyFill="1" applyBorder="1" applyAlignment="1">
      <alignment vertical="center"/>
      <protection/>
    </xf>
    <xf numFmtId="0" fontId="9" fillId="0" borderId="0" xfId="23" applyFont="1" applyFill="1" applyAlignment="1">
      <alignment vertical="center"/>
      <protection/>
    </xf>
    <xf numFmtId="165" fontId="9" fillId="0" borderId="0" xfId="23" applyNumberFormat="1" applyFont="1" applyFill="1" applyAlignment="1">
      <alignment vertical="center"/>
      <protection/>
    </xf>
    <xf numFmtId="0" fontId="20" fillId="0" borderId="0" xfId="23" applyFont="1" applyFill="1" applyAlignment="1">
      <alignment vertical="center"/>
      <protection/>
    </xf>
    <xf numFmtId="0" fontId="9" fillId="0" borderId="0" xfId="23" applyFont="1" applyFill="1" applyBorder="1" applyAlignment="1">
      <alignment vertical="center"/>
      <protection/>
    </xf>
    <xf numFmtId="165" fontId="9" fillId="0" borderId="0" xfId="23" applyNumberFormat="1" applyFont="1" applyFill="1" applyBorder="1" applyAlignment="1">
      <alignment vertical="center"/>
      <protection/>
    </xf>
    <xf numFmtId="0" fontId="8" fillId="0" borderId="0" xfId="23" applyFont="1" applyFill="1" applyAlignment="1">
      <alignment vertical="center"/>
      <protection/>
    </xf>
    <xf numFmtId="0" fontId="10" fillId="0" borderId="0" xfId="23" applyFont="1" applyFill="1" applyAlignment="1">
      <alignment horizontal="center" vertical="center"/>
      <protection/>
    </xf>
    <xf numFmtId="0" fontId="21" fillId="0" borderId="0" xfId="23" applyFont="1" applyFill="1" applyAlignment="1">
      <alignment vertical="center"/>
      <protection/>
    </xf>
    <xf numFmtId="0" fontId="12" fillId="0" borderId="0" xfId="23" applyFont="1" applyFill="1" applyBorder="1" applyAlignment="1">
      <alignment vertical="center"/>
      <protection/>
    </xf>
    <xf numFmtId="0" fontId="13" fillId="0" borderId="1" xfId="23" applyFont="1" applyFill="1" applyBorder="1" applyAlignment="1">
      <alignment horizontal="center" vertical="center"/>
      <protection/>
    </xf>
    <xf numFmtId="0" fontId="15" fillId="0" borderId="1" xfId="23" applyFont="1" applyFill="1" applyBorder="1" applyAlignment="1">
      <alignment horizontal="center" vertical="center"/>
      <protection/>
    </xf>
    <xf numFmtId="0" fontId="15" fillId="0" borderId="1" xfId="23" applyFont="1" applyFill="1" applyBorder="1" applyAlignment="1">
      <alignment horizontal="center" vertical="center" wrapText="1"/>
      <protection/>
    </xf>
    <xf numFmtId="0" fontId="22" fillId="0" borderId="0" xfId="23" applyFont="1" applyFill="1" applyBorder="1" applyAlignment="1">
      <alignment vertical="center"/>
      <protection/>
    </xf>
    <xf numFmtId="0" fontId="15" fillId="0" borderId="0" xfId="23" applyFont="1" applyFill="1" applyBorder="1" applyAlignment="1">
      <alignment vertical="center"/>
      <protection/>
    </xf>
    <xf numFmtId="0" fontId="15" fillId="0" borderId="2" xfId="23" applyFont="1" applyFill="1" applyBorder="1" applyAlignment="1">
      <alignment horizontal="center" vertical="center"/>
      <protection/>
    </xf>
    <xf numFmtId="0" fontId="15" fillId="0" borderId="2" xfId="23" applyFont="1" applyFill="1" applyBorder="1" applyAlignment="1">
      <alignment horizontal="center" vertical="center" wrapText="1"/>
      <protection/>
    </xf>
    <xf numFmtId="0" fontId="17" fillId="0" borderId="0" xfId="23" applyFont="1" applyFill="1" applyBorder="1" applyAlignment="1">
      <alignment horizontal="center" vertical="center"/>
      <protection/>
    </xf>
    <xf numFmtId="0" fontId="16" fillId="0" borderId="0" xfId="23" applyFont="1" applyFill="1" applyBorder="1" applyAlignment="1">
      <alignment horizontal="center" vertical="center"/>
      <protection/>
    </xf>
    <xf numFmtId="0" fontId="16" fillId="0" borderId="0" xfId="23" applyFont="1" applyFill="1" applyBorder="1" applyAlignment="1">
      <alignment horizontal="center" vertical="center" wrapText="1"/>
      <protection/>
    </xf>
    <xf numFmtId="43" fontId="12" fillId="0" borderId="0" xfId="0" applyNumberFormat="1" applyFont="1" applyFill="1" applyBorder="1" applyAlignment="1">
      <alignment horizontal="center" vertical="center"/>
    </xf>
    <xf numFmtId="43" fontId="12" fillId="0" borderId="0" xfId="0" applyNumberFormat="1" applyFont="1" applyFill="1" applyBorder="1" applyAlignment="1">
      <alignment horizontal="right" vertical="center"/>
    </xf>
    <xf numFmtId="0" fontId="9" fillId="0" borderId="3" xfId="23" applyFont="1" applyBorder="1" applyAlignment="1">
      <alignment vertical="center"/>
      <protection/>
    </xf>
    <xf numFmtId="2" fontId="16" fillId="0" borderId="3" xfId="23" applyNumberFormat="1" applyFont="1" applyBorder="1" applyAlignment="1">
      <alignment horizontal="left" vertical="center"/>
      <protection/>
    </xf>
    <xf numFmtId="3" fontId="9" fillId="0" borderId="3" xfId="20" applyNumberFormat="1" applyFont="1" applyBorder="1" applyAlignment="1">
      <alignment horizontal="center" vertical="center"/>
    </xf>
    <xf numFmtId="4" fontId="9" fillId="0" borderId="3" xfId="20" applyNumberFormat="1" applyFont="1" applyBorder="1" applyAlignment="1">
      <alignment horizontal="center" vertical="center"/>
    </xf>
    <xf numFmtId="0" fontId="23" fillId="0" borderId="0" xfId="23" applyFont="1" applyAlignment="1">
      <alignment/>
      <protection/>
    </xf>
    <xf numFmtId="0" fontId="24" fillId="0" borderId="0" xfId="23" applyFont="1" applyAlignment="1">
      <alignment/>
      <protection/>
    </xf>
    <xf numFmtId="164" fontId="23" fillId="0" borderId="0" xfId="20" applyFont="1" applyBorder="1" applyAlignment="1">
      <alignment horizontal="right"/>
    </xf>
    <xf numFmtId="0" fontId="23" fillId="0" borderId="0" xfId="23" applyFont="1" applyBorder="1" applyAlignment="1">
      <alignment/>
      <protection/>
    </xf>
    <xf numFmtId="0" fontId="0" fillId="0" borderId="0" xfId="23">
      <alignment/>
      <protection/>
    </xf>
    <xf numFmtId="0" fontId="25" fillId="0" borderId="0" xfId="23" applyFont="1">
      <alignment/>
      <protection/>
    </xf>
    <xf numFmtId="164" fontId="26" fillId="0" borderId="0" xfId="20" applyFont="1" applyBorder="1" applyAlignment="1">
      <alignment horizontal="right"/>
    </xf>
    <xf numFmtId="0" fontId="0" fillId="0" borderId="0" xfId="23" applyBorder="1">
      <alignment/>
      <protection/>
    </xf>
    <xf numFmtId="0" fontId="26" fillId="0" borderId="0" xfId="23" applyFont="1" applyBorder="1">
      <alignment/>
      <protection/>
    </xf>
  </cellXfs>
  <cellStyles count="12">
    <cellStyle name="Normal" xfId="0"/>
    <cellStyle name="Hyperlink" xfId="15"/>
    <cellStyle name="Followed Hyperlink" xfId="16"/>
    <cellStyle name="Comma" xfId="17"/>
    <cellStyle name="Comma [0]" xfId="18"/>
    <cellStyle name="Millares [0]_ForCua_RankEstr" xfId="19"/>
    <cellStyle name="Millares [0]_Rankin-Créditos" xfId="20"/>
    <cellStyle name="Currency" xfId="21"/>
    <cellStyle name="Currency [0]" xfId="22"/>
    <cellStyle name="Normal_07y08-Oficinas-03-01" xfId="23"/>
    <cellStyle name="Normal_CM CUADROS DEL 03 AL 25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5\10-2005\CR\54-RankCDxTCRAC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Efra&#237;n\Bancos\FormatosPublicaciones\01-25%20Bcos%20Ene-2002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Temporal\Bolet&#237;n%20-%20Cajas\2006\01-2006\Data-Siscor\Ranking%20Cr&#233;ditos%20Directos%20por%20Tip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T-P"/>
      <sheetName val="VALOR"/>
      <sheetName val="Dif"/>
      <sheetName val="CHECK"/>
      <sheetName val="ORIGINAL"/>
      <sheetName val="PS-P"/>
      <sheetName val="E-P"/>
      <sheetName val="ESTBCJUL"/>
    </sheetNames>
    <definedNames>
      <definedName name="INDICE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R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  <sheetName val="CR"/>
      <sheetName val="Edp"/>
    </sheetNames>
    <sheetDataSet>
      <sheetData sheetId="1">
        <row r="2">
          <cell r="B2">
            <v>38748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8">
    <pageSetUpPr fitToPage="1"/>
  </sheetPr>
  <dimension ref="A1:P48"/>
  <sheetViews>
    <sheetView tabSelected="1" zoomScale="75" zoomScaleNormal="75" workbookViewId="0" topLeftCell="A1">
      <selection activeCell="H19" sqref="H19"/>
    </sheetView>
  </sheetViews>
  <sheetFormatPr defaultColWidth="11.421875" defaultRowHeight="12.75"/>
  <cols>
    <col min="1" max="1" width="4.421875" style="69" customWidth="1"/>
    <col min="2" max="2" width="24.421875" style="69" customWidth="1"/>
    <col min="3" max="5" width="15.7109375" style="69" customWidth="1"/>
    <col min="6" max="6" width="8.57421875" style="69" customWidth="1"/>
    <col min="7" max="7" width="5.57421875" style="69" customWidth="1"/>
    <col min="8" max="8" width="26.140625" style="69" customWidth="1"/>
    <col min="9" max="11" width="15.7109375" style="69" customWidth="1"/>
    <col min="12" max="16384" width="11.421875" style="69" customWidth="1"/>
  </cols>
  <sheetData>
    <row r="1" spans="1:11" s="1" customFormat="1" ht="32.25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8.75" customHeight="1">
      <c r="A2" s="4">
        <f>+'[4]CR'!B2</f>
        <v>38748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s="5" customFormat="1" ht="21" customHeight="1">
      <c r="A3" s="6" t="s">
        <v>1</v>
      </c>
      <c r="B3" s="6"/>
      <c r="C3" s="6"/>
      <c r="D3" s="6"/>
      <c r="E3" s="6"/>
      <c r="F3" s="6"/>
      <c r="G3" s="6"/>
      <c r="H3" s="6"/>
      <c r="I3" s="6"/>
      <c r="J3" s="6"/>
      <c r="K3" s="6"/>
    </row>
    <row r="4" s="7" customFormat="1" ht="11.25" customHeight="1"/>
    <row r="5" spans="1:11" s="8" customFormat="1" ht="12" customHeight="1">
      <c r="A5" s="9" t="s">
        <v>2</v>
      </c>
      <c r="B5" s="9"/>
      <c r="C5" s="9"/>
      <c r="D5" s="9"/>
      <c r="E5" s="9"/>
      <c r="F5" s="10"/>
      <c r="G5" s="9" t="s">
        <v>3</v>
      </c>
      <c r="H5" s="9"/>
      <c r="I5" s="9"/>
      <c r="J5" s="9"/>
      <c r="K5" s="9"/>
    </row>
    <row r="6" s="7" customFormat="1" ht="9" customHeight="1" thickBot="1"/>
    <row r="7" spans="1:12" s="11" customFormat="1" ht="12.75" customHeight="1">
      <c r="A7" s="12" t="s">
        <v>4</v>
      </c>
      <c r="B7" s="13"/>
      <c r="C7" s="14" t="s">
        <v>5</v>
      </c>
      <c r="D7" s="15" t="s">
        <v>6</v>
      </c>
      <c r="E7" s="15" t="s">
        <v>7</v>
      </c>
      <c r="F7" s="16"/>
      <c r="G7" s="12" t="s">
        <v>4</v>
      </c>
      <c r="H7" s="13"/>
      <c r="I7" s="14" t="s">
        <v>5</v>
      </c>
      <c r="J7" s="15" t="s">
        <v>6</v>
      </c>
      <c r="K7" s="15" t="s">
        <v>7</v>
      </c>
      <c r="L7" s="16"/>
    </row>
    <row r="8" spans="1:12" s="11" customFormat="1" ht="12.75" customHeight="1">
      <c r="A8" s="17"/>
      <c r="B8" s="17"/>
      <c r="C8" s="18"/>
      <c r="D8" s="19" t="s">
        <v>8</v>
      </c>
      <c r="E8" s="19" t="s">
        <v>9</v>
      </c>
      <c r="F8" s="16"/>
      <c r="G8" s="17"/>
      <c r="H8" s="17"/>
      <c r="I8" s="18"/>
      <c r="J8" s="19" t="s">
        <v>8</v>
      </c>
      <c r="K8" s="19" t="s">
        <v>9</v>
      </c>
      <c r="L8" s="16"/>
    </row>
    <row r="9" spans="2:11" s="20" customFormat="1" ht="6" customHeight="1">
      <c r="B9" s="21"/>
      <c r="C9" s="22"/>
      <c r="D9" s="23"/>
      <c r="E9" s="23"/>
      <c r="G9" s="21"/>
      <c r="H9" s="22"/>
      <c r="I9" s="21"/>
      <c r="J9" s="23"/>
      <c r="K9" s="23"/>
    </row>
    <row r="10" spans="1:11" s="24" customFormat="1" ht="13.5" customHeight="1">
      <c r="A10" s="25">
        <v>1</v>
      </c>
      <c r="B10" s="26" t="s">
        <v>10</v>
      </c>
      <c r="C10" s="27">
        <v>21053084</v>
      </c>
      <c r="D10" s="28">
        <f aca="true" t="shared" si="0" ref="D10:D23">IF(+C10=0,0,+C10/SUM(C$10:C$23)*100)</f>
        <v>51.474414704279155</v>
      </c>
      <c r="E10" s="29">
        <f>+D10</f>
        <v>51.474414704279155</v>
      </c>
      <c r="F10" s="30"/>
      <c r="G10" s="25">
        <v>1</v>
      </c>
      <c r="H10" s="31" t="s">
        <v>11</v>
      </c>
      <c r="I10" s="27">
        <v>168309562</v>
      </c>
      <c r="J10" s="32">
        <f aca="true" t="shared" si="1" ref="J10:J23">+I10/SUM(I$10:I$23)*100</f>
        <v>41.46366104179145</v>
      </c>
      <c r="K10" s="29">
        <f>+J10</f>
        <v>41.46366104179145</v>
      </c>
    </row>
    <row r="11" spans="1:11" s="24" customFormat="1" ht="13.5" customHeight="1">
      <c r="A11" s="25">
        <v>2</v>
      </c>
      <c r="B11" s="26" t="s">
        <v>12</v>
      </c>
      <c r="C11" s="27">
        <v>4824211</v>
      </c>
      <c r="D11" s="28">
        <f t="shared" si="0"/>
        <v>11.795109810750068</v>
      </c>
      <c r="E11" s="29">
        <f aca="true" t="shared" si="2" ref="E11:E23">IF(E10=100,0,+E10+D11)</f>
        <v>63.269524515029225</v>
      </c>
      <c r="F11" s="30"/>
      <c r="G11" s="25">
        <v>2</v>
      </c>
      <c r="H11" s="31" t="s">
        <v>13</v>
      </c>
      <c r="I11" s="27">
        <v>57475329</v>
      </c>
      <c r="J11" s="32">
        <f t="shared" si="1"/>
        <v>14.159252341952183</v>
      </c>
      <c r="K11" s="29">
        <f aca="true" t="shared" si="3" ref="K11:K23">+K10+J11</f>
        <v>55.62291338374363</v>
      </c>
    </row>
    <row r="12" spans="1:11" s="24" customFormat="1" ht="13.5" customHeight="1">
      <c r="A12" s="25">
        <v>3</v>
      </c>
      <c r="B12" s="26" t="s">
        <v>16</v>
      </c>
      <c r="C12" s="27">
        <v>4308778</v>
      </c>
      <c r="D12" s="28">
        <f t="shared" si="0"/>
        <v>10.534885323246446</v>
      </c>
      <c r="E12" s="29">
        <f t="shared" si="2"/>
        <v>73.80440983827567</v>
      </c>
      <c r="F12" s="30"/>
      <c r="G12" s="25">
        <v>3</v>
      </c>
      <c r="H12" s="31" t="s">
        <v>15</v>
      </c>
      <c r="I12" s="27">
        <v>48649780</v>
      </c>
      <c r="J12" s="32">
        <f t="shared" si="1"/>
        <v>11.985046860722772</v>
      </c>
      <c r="K12" s="29">
        <f t="shared" si="3"/>
        <v>67.6079602444664</v>
      </c>
    </row>
    <row r="13" spans="1:11" s="24" customFormat="1" ht="13.5" customHeight="1">
      <c r="A13" s="25">
        <v>4</v>
      </c>
      <c r="B13" s="26" t="s">
        <v>13</v>
      </c>
      <c r="C13" s="27">
        <v>3973458</v>
      </c>
      <c r="D13" s="28">
        <f t="shared" si="0"/>
        <v>9.715033906768038</v>
      </c>
      <c r="E13" s="29">
        <f t="shared" si="2"/>
        <v>83.51944374504372</v>
      </c>
      <c r="F13" s="30"/>
      <c r="G13" s="25">
        <v>4</v>
      </c>
      <c r="H13" s="31" t="s">
        <v>12</v>
      </c>
      <c r="I13" s="27">
        <v>31464151</v>
      </c>
      <c r="J13" s="32">
        <f t="shared" si="1"/>
        <v>7.751305846971091</v>
      </c>
      <c r="K13" s="29">
        <f t="shared" si="3"/>
        <v>75.35926609143749</v>
      </c>
    </row>
    <row r="14" spans="1:11" s="24" customFormat="1" ht="13.5" customHeight="1">
      <c r="A14" s="25">
        <v>5</v>
      </c>
      <c r="B14" s="26" t="s">
        <v>14</v>
      </c>
      <c r="C14" s="27">
        <v>2475180</v>
      </c>
      <c r="D14" s="28">
        <f t="shared" si="0"/>
        <v>6.0517709323602045</v>
      </c>
      <c r="E14" s="29">
        <f t="shared" si="2"/>
        <v>89.57121467740392</v>
      </c>
      <c r="F14" s="30"/>
      <c r="G14" s="25">
        <v>5</v>
      </c>
      <c r="H14" s="31" t="s">
        <v>10</v>
      </c>
      <c r="I14" s="27">
        <v>31094218</v>
      </c>
      <c r="J14" s="32">
        <f t="shared" si="1"/>
        <v>7.660171532687906</v>
      </c>
      <c r="K14" s="29">
        <f t="shared" si="3"/>
        <v>83.0194376241254</v>
      </c>
    </row>
    <row r="15" spans="1:11" s="24" customFormat="1" ht="13.5" customHeight="1">
      <c r="A15" s="25">
        <v>6</v>
      </c>
      <c r="B15" s="26" t="s">
        <v>11</v>
      </c>
      <c r="C15" s="27">
        <v>1612278</v>
      </c>
      <c r="D15" s="28">
        <f t="shared" si="0"/>
        <v>3.9419909401675217</v>
      </c>
      <c r="E15" s="29">
        <f t="shared" si="2"/>
        <v>93.51320561757144</v>
      </c>
      <c r="F15" s="30"/>
      <c r="G15" s="25">
        <v>6</v>
      </c>
      <c r="H15" s="31" t="s">
        <v>16</v>
      </c>
      <c r="I15" s="27">
        <v>21356558</v>
      </c>
      <c r="J15" s="32">
        <f t="shared" si="1"/>
        <v>5.261264252659391</v>
      </c>
      <c r="K15" s="29">
        <f t="shared" si="3"/>
        <v>88.28070187678479</v>
      </c>
    </row>
    <row r="16" spans="1:11" s="24" customFormat="1" ht="13.5" customHeight="1">
      <c r="A16" s="25">
        <v>7</v>
      </c>
      <c r="B16" s="26" t="s">
        <v>15</v>
      </c>
      <c r="C16" s="27">
        <v>1370293</v>
      </c>
      <c r="D16" s="28">
        <f t="shared" si="0"/>
        <v>3.350341933199469</v>
      </c>
      <c r="E16" s="29">
        <f t="shared" si="2"/>
        <v>96.86354755077092</v>
      </c>
      <c r="F16" s="30"/>
      <c r="G16" s="25">
        <v>7</v>
      </c>
      <c r="H16" s="31" t="s">
        <v>14</v>
      </c>
      <c r="I16" s="27">
        <v>11207694</v>
      </c>
      <c r="J16" s="32">
        <f t="shared" si="1"/>
        <v>2.76105540026371</v>
      </c>
      <c r="K16" s="29">
        <f t="shared" si="3"/>
        <v>91.0417572770485</v>
      </c>
    </row>
    <row r="17" spans="1:11" s="24" customFormat="1" ht="13.5" customHeight="1">
      <c r="A17" s="25">
        <v>8</v>
      </c>
      <c r="B17" s="26" t="s">
        <v>17</v>
      </c>
      <c r="C17" s="27">
        <v>528507</v>
      </c>
      <c r="D17" s="28">
        <f t="shared" si="0"/>
        <v>1.2921901842083785</v>
      </c>
      <c r="E17" s="29">
        <f t="shared" si="2"/>
        <v>98.1557377349793</v>
      </c>
      <c r="F17" s="30"/>
      <c r="G17" s="25">
        <v>8</v>
      </c>
      <c r="H17" s="31" t="s">
        <v>19</v>
      </c>
      <c r="I17" s="27">
        <v>7446897</v>
      </c>
      <c r="J17" s="32">
        <f t="shared" si="1"/>
        <v>1.8345696426988123</v>
      </c>
      <c r="K17" s="29">
        <f t="shared" si="3"/>
        <v>92.87632691974731</v>
      </c>
    </row>
    <row r="18" spans="1:11" s="24" customFormat="1" ht="13.5" customHeight="1">
      <c r="A18" s="25">
        <v>9</v>
      </c>
      <c r="B18" s="26" t="s">
        <v>19</v>
      </c>
      <c r="C18" s="27">
        <v>349254</v>
      </c>
      <c r="D18" s="28">
        <f t="shared" si="0"/>
        <v>0.8539197978371394</v>
      </c>
      <c r="E18" s="29">
        <f t="shared" si="2"/>
        <v>99.00965753281643</v>
      </c>
      <c r="F18" s="30"/>
      <c r="G18" s="25">
        <v>9</v>
      </c>
      <c r="H18" s="31" t="s">
        <v>21</v>
      </c>
      <c r="I18" s="27">
        <v>7239474</v>
      </c>
      <c r="J18" s="32">
        <f t="shared" si="1"/>
        <v>1.7834702466688261</v>
      </c>
      <c r="K18" s="29">
        <f t="shared" si="3"/>
        <v>94.65979716641614</v>
      </c>
    </row>
    <row r="19" spans="1:11" s="24" customFormat="1" ht="13.5" customHeight="1">
      <c r="A19" s="25">
        <v>10</v>
      </c>
      <c r="B19" s="26" t="s">
        <v>23</v>
      </c>
      <c r="C19" s="27">
        <v>319411</v>
      </c>
      <c r="D19" s="28">
        <f t="shared" si="0"/>
        <v>0.780954195361996</v>
      </c>
      <c r="E19" s="29">
        <f t="shared" si="2"/>
        <v>99.79061172817843</v>
      </c>
      <c r="F19" s="30"/>
      <c r="G19" s="25">
        <v>10</v>
      </c>
      <c r="H19" s="31" t="s">
        <v>20</v>
      </c>
      <c r="I19" s="27">
        <v>6827681</v>
      </c>
      <c r="J19" s="32">
        <f t="shared" si="1"/>
        <v>1.6820235720504082</v>
      </c>
      <c r="K19" s="29">
        <f t="shared" si="3"/>
        <v>96.34182073846655</v>
      </c>
    </row>
    <row r="20" spans="1:11" s="24" customFormat="1" ht="13.5" customHeight="1">
      <c r="A20" s="25">
        <v>11</v>
      </c>
      <c r="B20" s="26" t="s">
        <v>18</v>
      </c>
      <c r="C20" s="27">
        <v>85640</v>
      </c>
      <c r="D20" s="28">
        <f t="shared" si="0"/>
        <v>0.20938827182157577</v>
      </c>
      <c r="E20" s="29">
        <f t="shared" si="2"/>
        <v>100.00000000000001</v>
      </c>
      <c r="F20" s="30"/>
      <c r="G20" s="25">
        <v>11</v>
      </c>
      <c r="H20" s="31" t="s">
        <v>23</v>
      </c>
      <c r="I20" s="27">
        <v>6088012</v>
      </c>
      <c r="J20" s="32">
        <f t="shared" si="1"/>
        <v>1.4998034751368363</v>
      </c>
      <c r="K20" s="29">
        <f t="shared" si="3"/>
        <v>97.84162421360338</v>
      </c>
    </row>
    <row r="21" spans="1:11" s="24" customFormat="1" ht="13.5" customHeight="1">
      <c r="A21" s="25">
        <v>12</v>
      </c>
      <c r="B21" s="26" t="s">
        <v>20</v>
      </c>
      <c r="C21" s="27">
        <v>0</v>
      </c>
      <c r="D21" s="28">
        <f t="shared" si="0"/>
        <v>0</v>
      </c>
      <c r="E21" s="29">
        <f t="shared" si="2"/>
        <v>0</v>
      </c>
      <c r="F21" s="30"/>
      <c r="G21" s="25">
        <v>12</v>
      </c>
      <c r="H21" s="31" t="s">
        <v>18</v>
      </c>
      <c r="I21" s="27">
        <v>4493877</v>
      </c>
      <c r="J21" s="32">
        <f t="shared" si="1"/>
        <v>1.107082630822262</v>
      </c>
      <c r="K21" s="29">
        <f t="shared" si="3"/>
        <v>98.94870684442564</v>
      </c>
    </row>
    <row r="22" spans="1:11" s="24" customFormat="1" ht="13.5" customHeight="1">
      <c r="A22" s="25">
        <v>13</v>
      </c>
      <c r="B22" s="26" t="s">
        <v>22</v>
      </c>
      <c r="C22" s="27">
        <v>0</v>
      </c>
      <c r="D22" s="28">
        <f t="shared" si="0"/>
        <v>0</v>
      </c>
      <c r="E22" s="29">
        <f t="shared" si="2"/>
        <v>0</v>
      </c>
      <c r="F22" s="30"/>
      <c r="G22" s="25">
        <v>13</v>
      </c>
      <c r="H22" s="31" t="s">
        <v>17</v>
      </c>
      <c r="I22" s="27">
        <v>2611813</v>
      </c>
      <c r="J22" s="32">
        <f t="shared" si="1"/>
        <v>0.6434294501731544</v>
      </c>
      <c r="K22" s="29">
        <f t="shared" si="3"/>
        <v>99.5921362945988</v>
      </c>
    </row>
    <row r="23" spans="1:11" s="24" customFormat="1" ht="13.5" customHeight="1">
      <c r="A23" s="25">
        <v>14</v>
      </c>
      <c r="B23" s="26" t="s">
        <v>21</v>
      </c>
      <c r="C23" s="27">
        <v>0</v>
      </c>
      <c r="D23" s="28">
        <f t="shared" si="0"/>
        <v>0</v>
      </c>
      <c r="E23" s="29">
        <f t="shared" si="2"/>
        <v>0</v>
      </c>
      <c r="F23" s="30"/>
      <c r="G23" s="25">
        <v>14</v>
      </c>
      <c r="H23" s="31" t="s">
        <v>22</v>
      </c>
      <c r="I23" s="27">
        <v>1655603</v>
      </c>
      <c r="J23" s="32">
        <f t="shared" si="1"/>
        <v>0.4078637054012002</v>
      </c>
      <c r="K23" s="29">
        <f t="shared" si="3"/>
        <v>100</v>
      </c>
    </row>
    <row r="24" spans="1:11" s="33" customFormat="1" ht="6" customHeight="1">
      <c r="A24" s="34"/>
      <c r="B24" s="35"/>
      <c r="C24" s="36"/>
      <c r="D24" s="37"/>
      <c r="E24" s="37"/>
      <c r="F24" s="38"/>
      <c r="G24" s="34"/>
      <c r="H24" s="35"/>
      <c r="I24" s="39"/>
      <c r="J24" s="34"/>
      <c r="K24" s="37"/>
    </row>
    <row r="25" spans="3:11" s="40" customFormat="1" ht="18.75" customHeight="1">
      <c r="C25" s="41"/>
      <c r="F25" s="42"/>
      <c r="G25" s="43"/>
      <c r="H25" s="43"/>
      <c r="I25" s="44"/>
      <c r="J25" s="43"/>
      <c r="K25" s="43"/>
    </row>
    <row r="26" spans="1:11" s="45" customFormat="1" ht="12" customHeight="1">
      <c r="A26" s="46" t="s">
        <v>24</v>
      </c>
      <c r="B26" s="46"/>
      <c r="C26" s="46"/>
      <c r="D26" s="46"/>
      <c r="E26" s="46"/>
      <c r="F26" s="47"/>
      <c r="G26" s="46" t="s">
        <v>25</v>
      </c>
      <c r="H26" s="46"/>
      <c r="I26" s="46"/>
      <c r="J26" s="46"/>
      <c r="K26" s="46"/>
    </row>
    <row r="27" s="40" customFormat="1" ht="9" customHeight="1" thickBot="1">
      <c r="F27" s="42"/>
    </row>
    <row r="28" spans="1:16" s="48" customFormat="1" ht="12.75" customHeight="1">
      <c r="A28" s="49" t="s">
        <v>4</v>
      </c>
      <c r="B28" s="13"/>
      <c r="C28" s="50" t="s">
        <v>5</v>
      </c>
      <c r="D28" s="15" t="s">
        <v>6</v>
      </c>
      <c r="E28" s="51" t="s">
        <v>7</v>
      </c>
      <c r="F28" s="52"/>
      <c r="G28" s="49" t="s">
        <v>4</v>
      </c>
      <c r="H28" s="13"/>
      <c r="I28" s="50" t="s">
        <v>5</v>
      </c>
      <c r="J28" s="15" t="s">
        <v>6</v>
      </c>
      <c r="K28" s="51" t="s">
        <v>7</v>
      </c>
      <c r="L28" s="53"/>
      <c r="M28" s="53"/>
      <c r="N28" s="53"/>
      <c r="O28" s="53"/>
      <c r="P28" s="53"/>
    </row>
    <row r="29" spans="1:16" s="43" customFormat="1" ht="12.75" customHeight="1">
      <c r="A29" s="17"/>
      <c r="B29" s="17"/>
      <c r="C29" s="54"/>
      <c r="D29" s="19" t="s">
        <v>8</v>
      </c>
      <c r="E29" s="55" t="s">
        <v>9</v>
      </c>
      <c r="F29" s="52"/>
      <c r="G29" s="17"/>
      <c r="H29" s="17"/>
      <c r="I29" s="54"/>
      <c r="J29" s="19" t="s">
        <v>8</v>
      </c>
      <c r="K29" s="55" t="s">
        <v>9</v>
      </c>
      <c r="L29" s="53"/>
      <c r="M29" s="53"/>
      <c r="N29" s="53"/>
      <c r="O29" s="53"/>
      <c r="P29" s="53"/>
    </row>
    <row r="30" spans="2:11" s="43" customFormat="1" ht="6" customHeight="1">
      <c r="B30" s="56"/>
      <c r="C30" s="57"/>
      <c r="D30" s="58"/>
      <c r="E30" s="58"/>
      <c r="F30" s="38"/>
      <c r="G30" s="57"/>
      <c r="H30" s="56"/>
      <c r="I30" s="57"/>
      <c r="J30" s="58"/>
      <c r="K30" s="58"/>
    </row>
    <row r="31" spans="1:11" s="24" customFormat="1" ht="13.5" customHeight="1">
      <c r="A31" s="25">
        <v>1</v>
      </c>
      <c r="B31" s="26" t="s">
        <v>22</v>
      </c>
      <c r="C31" s="27">
        <v>11400842</v>
      </c>
      <c r="D31" s="59">
        <f aca="true" t="shared" si="4" ref="D31:D44">IF(+C31=0,0,C31/SUM(C$31:C$44)*100)</f>
        <v>31.17538660776959</v>
      </c>
      <c r="E31" s="29">
        <f>+D31</f>
        <v>31.17538660776959</v>
      </c>
      <c r="F31" s="30"/>
      <c r="G31" s="25">
        <v>1</v>
      </c>
      <c r="H31" s="26" t="s">
        <v>10</v>
      </c>
      <c r="I31" s="27">
        <v>23459365</v>
      </c>
      <c r="J31" s="60">
        <f aca="true" t="shared" si="5" ref="J31:J44">IF(+I31=0,0,+I31/SUM(I$31:I$44)*100)</f>
        <v>51.869446684835765</v>
      </c>
      <c r="K31" s="29">
        <f>+J31</f>
        <v>51.869446684835765</v>
      </c>
    </row>
    <row r="32" spans="1:11" s="24" customFormat="1" ht="13.5" customHeight="1">
      <c r="A32" s="25">
        <v>2</v>
      </c>
      <c r="B32" s="26" t="s">
        <v>13</v>
      </c>
      <c r="C32" s="27">
        <v>9240529</v>
      </c>
      <c r="D32" s="59">
        <f t="shared" si="4"/>
        <v>25.268051608408094</v>
      </c>
      <c r="E32" s="29">
        <f aca="true" t="shared" si="6" ref="E32:E44">IF(+E31=100,0,+E31+D32)</f>
        <v>56.44343821617768</v>
      </c>
      <c r="F32" s="30"/>
      <c r="G32" s="25">
        <v>2</v>
      </c>
      <c r="H32" s="26" t="s">
        <v>11</v>
      </c>
      <c r="I32" s="27">
        <v>14893856</v>
      </c>
      <c r="J32" s="60">
        <f t="shared" si="5"/>
        <v>32.930817595600786</v>
      </c>
      <c r="K32" s="29">
        <f aca="true" t="shared" si="7" ref="K32:K44">IF(+K31=100,0,+K31+J32)</f>
        <v>84.80026428043655</v>
      </c>
    </row>
    <row r="33" spans="1:11" s="24" customFormat="1" ht="13.5" customHeight="1">
      <c r="A33" s="25">
        <v>3</v>
      </c>
      <c r="B33" s="26" t="s">
        <v>14</v>
      </c>
      <c r="C33" s="27">
        <v>3990436</v>
      </c>
      <c r="D33" s="59">
        <f t="shared" si="4"/>
        <v>10.91177169489426</v>
      </c>
      <c r="E33" s="29">
        <f t="shared" si="6"/>
        <v>67.35520991107194</v>
      </c>
      <c r="F33" s="30"/>
      <c r="G33" s="25">
        <v>3</v>
      </c>
      <c r="H33" s="26" t="s">
        <v>13</v>
      </c>
      <c r="I33" s="27">
        <v>5666472</v>
      </c>
      <c r="J33" s="60">
        <f t="shared" si="5"/>
        <v>12.528760573660655</v>
      </c>
      <c r="K33" s="29">
        <f t="shared" si="7"/>
        <v>97.32902485409721</v>
      </c>
    </row>
    <row r="34" spans="1:11" s="24" customFormat="1" ht="13.5" customHeight="1">
      <c r="A34" s="25">
        <v>4</v>
      </c>
      <c r="B34" s="26" t="s">
        <v>16</v>
      </c>
      <c r="C34" s="27">
        <v>3687871</v>
      </c>
      <c r="D34" s="59">
        <f t="shared" si="4"/>
        <v>10.084413430567835</v>
      </c>
      <c r="E34" s="29">
        <f t="shared" si="6"/>
        <v>77.43962334163977</v>
      </c>
      <c r="F34" s="30"/>
      <c r="G34" s="25">
        <v>4</v>
      </c>
      <c r="H34" s="26" t="s">
        <v>14</v>
      </c>
      <c r="I34" s="27">
        <v>800397</v>
      </c>
      <c r="J34" s="60">
        <f t="shared" si="5"/>
        <v>1.7697047434234683</v>
      </c>
      <c r="K34" s="29">
        <f t="shared" si="7"/>
        <v>99.09872959752069</v>
      </c>
    </row>
    <row r="35" spans="1:11" s="24" customFormat="1" ht="13.5" customHeight="1">
      <c r="A35" s="25">
        <v>5</v>
      </c>
      <c r="B35" s="26" t="s">
        <v>12</v>
      </c>
      <c r="C35" s="27">
        <v>3346929</v>
      </c>
      <c r="D35" s="59">
        <f t="shared" si="4"/>
        <v>9.152113986296422</v>
      </c>
      <c r="E35" s="29">
        <f t="shared" si="6"/>
        <v>86.5917373279362</v>
      </c>
      <c r="F35" s="30"/>
      <c r="G35" s="25">
        <v>5</v>
      </c>
      <c r="H35" s="26" t="s">
        <v>15</v>
      </c>
      <c r="I35" s="27">
        <v>407624</v>
      </c>
      <c r="J35" s="60">
        <f t="shared" si="5"/>
        <v>0.9012704024793294</v>
      </c>
      <c r="K35" s="29">
        <f t="shared" si="7"/>
        <v>100.00000000000001</v>
      </c>
    </row>
    <row r="36" spans="1:11" s="24" customFormat="1" ht="13.5" customHeight="1">
      <c r="A36" s="25">
        <v>6</v>
      </c>
      <c r="B36" s="26" t="s">
        <v>15</v>
      </c>
      <c r="C36" s="27">
        <v>3067480</v>
      </c>
      <c r="D36" s="59">
        <f t="shared" si="4"/>
        <v>8.38796598633689</v>
      </c>
      <c r="E36" s="29">
        <f t="shared" si="6"/>
        <v>94.9797033142731</v>
      </c>
      <c r="F36" s="30"/>
      <c r="G36" s="25">
        <v>6</v>
      </c>
      <c r="H36" s="26" t="s">
        <v>19</v>
      </c>
      <c r="I36" s="27">
        <v>0</v>
      </c>
      <c r="J36" s="60">
        <f t="shared" si="5"/>
        <v>0</v>
      </c>
      <c r="K36" s="29">
        <f t="shared" si="7"/>
        <v>0</v>
      </c>
    </row>
    <row r="37" spans="1:11" s="24" customFormat="1" ht="13.5" customHeight="1">
      <c r="A37" s="25">
        <v>7</v>
      </c>
      <c r="B37" s="26" t="s">
        <v>19</v>
      </c>
      <c r="C37" s="27">
        <v>694988</v>
      </c>
      <c r="D37" s="59">
        <f t="shared" si="4"/>
        <v>1.900431528457334</v>
      </c>
      <c r="E37" s="29">
        <f t="shared" si="6"/>
        <v>96.88013484273043</v>
      </c>
      <c r="F37" s="30"/>
      <c r="G37" s="25">
        <v>7</v>
      </c>
      <c r="H37" s="26" t="s">
        <v>22</v>
      </c>
      <c r="I37" s="27">
        <v>0</v>
      </c>
      <c r="J37" s="60">
        <f t="shared" si="5"/>
        <v>0</v>
      </c>
      <c r="K37" s="29">
        <f t="shared" si="7"/>
        <v>0</v>
      </c>
    </row>
    <row r="38" spans="1:11" s="24" customFormat="1" ht="13.5" customHeight="1">
      <c r="A38" s="25">
        <v>8</v>
      </c>
      <c r="B38" s="26" t="s">
        <v>23</v>
      </c>
      <c r="C38" s="27">
        <v>351304</v>
      </c>
      <c r="D38" s="59">
        <f t="shared" si="4"/>
        <v>0.9606341370975834</v>
      </c>
      <c r="E38" s="29">
        <f t="shared" si="6"/>
        <v>97.84076897982801</v>
      </c>
      <c r="F38" s="30"/>
      <c r="G38" s="25">
        <v>8</v>
      </c>
      <c r="H38" s="26" t="s">
        <v>23</v>
      </c>
      <c r="I38" s="27">
        <v>0</v>
      </c>
      <c r="J38" s="60">
        <f t="shared" si="5"/>
        <v>0</v>
      </c>
      <c r="K38" s="29">
        <f t="shared" si="7"/>
        <v>0</v>
      </c>
    </row>
    <row r="39" spans="1:11" s="24" customFormat="1" ht="13.5" customHeight="1">
      <c r="A39" s="25">
        <v>9</v>
      </c>
      <c r="B39" s="26" t="s">
        <v>10</v>
      </c>
      <c r="C39" s="27">
        <v>274815</v>
      </c>
      <c r="D39" s="59">
        <f t="shared" si="4"/>
        <v>0.7514764146906167</v>
      </c>
      <c r="E39" s="29">
        <f t="shared" si="6"/>
        <v>98.59224539451863</v>
      </c>
      <c r="F39" s="30"/>
      <c r="G39" s="25">
        <v>9</v>
      </c>
      <c r="H39" s="26" t="s">
        <v>16</v>
      </c>
      <c r="I39" s="27">
        <v>0</v>
      </c>
      <c r="J39" s="60">
        <f t="shared" si="5"/>
        <v>0</v>
      </c>
      <c r="K39" s="29">
        <f t="shared" si="7"/>
        <v>0</v>
      </c>
    </row>
    <row r="40" spans="1:11" s="24" customFormat="1" ht="13.5" customHeight="1">
      <c r="A40" s="25">
        <v>10</v>
      </c>
      <c r="B40" s="26" t="s">
        <v>18</v>
      </c>
      <c r="C40" s="27">
        <v>176119</v>
      </c>
      <c r="D40" s="59">
        <f t="shared" si="4"/>
        <v>0.4815940712075277</v>
      </c>
      <c r="E40" s="29">
        <f t="shared" si="6"/>
        <v>99.07383946572615</v>
      </c>
      <c r="F40" s="30"/>
      <c r="G40" s="25">
        <v>10</v>
      </c>
      <c r="H40" s="26" t="s">
        <v>20</v>
      </c>
      <c r="I40" s="27">
        <v>0</v>
      </c>
      <c r="J40" s="60">
        <f t="shared" si="5"/>
        <v>0</v>
      </c>
      <c r="K40" s="29">
        <f t="shared" si="7"/>
        <v>0</v>
      </c>
    </row>
    <row r="41" spans="1:11" s="24" customFormat="1" ht="13.5" customHeight="1">
      <c r="A41" s="25">
        <v>11</v>
      </c>
      <c r="B41" s="26" t="s">
        <v>20</v>
      </c>
      <c r="C41" s="27">
        <v>162235</v>
      </c>
      <c r="D41" s="59">
        <f t="shared" si="4"/>
        <v>0.443628536060012</v>
      </c>
      <c r="E41" s="29">
        <f t="shared" si="6"/>
        <v>99.51746800178617</v>
      </c>
      <c r="F41" s="30"/>
      <c r="G41" s="25">
        <v>11</v>
      </c>
      <c r="H41" s="26" t="s">
        <v>21</v>
      </c>
      <c r="I41" s="27">
        <v>0</v>
      </c>
      <c r="J41" s="60">
        <f t="shared" si="5"/>
        <v>0</v>
      </c>
      <c r="K41" s="29">
        <f t="shared" si="7"/>
        <v>0</v>
      </c>
    </row>
    <row r="42" spans="1:11" s="24" customFormat="1" ht="13.5" customHeight="1">
      <c r="A42" s="25">
        <v>12</v>
      </c>
      <c r="B42" s="26" t="s">
        <v>21</v>
      </c>
      <c r="C42" s="27">
        <v>93091</v>
      </c>
      <c r="D42" s="59">
        <f t="shared" si="4"/>
        <v>0.25455557709718973</v>
      </c>
      <c r="E42" s="29">
        <f t="shared" si="6"/>
        <v>99.77202357888336</v>
      </c>
      <c r="F42" s="30"/>
      <c r="G42" s="25">
        <v>12</v>
      </c>
      <c r="H42" s="26" t="s">
        <v>12</v>
      </c>
      <c r="I42" s="27">
        <v>0</v>
      </c>
      <c r="J42" s="60">
        <f t="shared" si="5"/>
        <v>0</v>
      </c>
      <c r="K42" s="29">
        <f t="shared" si="7"/>
        <v>0</v>
      </c>
    </row>
    <row r="43" spans="1:11" s="24" customFormat="1" ht="13.5" customHeight="1">
      <c r="A43" s="25">
        <v>13</v>
      </c>
      <c r="B43" s="26" t="s">
        <v>17</v>
      </c>
      <c r="C43" s="27">
        <v>83371</v>
      </c>
      <c r="D43" s="59">
        <f t="shared" si="4"/>
        <v>0.2279764211166472</v>
      </c>
      <c r="E43" s="29">
        <f t="shared" si="6"/>
        <v>100.00000000000001</v>
      </c>
      <c r="F43" s="30"/>
      <c r="G43" s="25">
        <v>13</v>
      </c>
      <c r="H43" s="26" t="s">
        <v>18</v>
      </c>
      <c r="I43" s="27">
        <v>0</v>
      </c>
      <c r="J43" s="60">
        <f t="shared" si="5"/>
        <v>0</v>
      </c>
      <c r="K43" s="29">
        <f t="shared" si="7"/>
        <v>0</v>
      </c>
    </row>
    <row r="44" spans="1:11" s="24" customFormat="1" ht="13.5" customHeight="1">
      <c r="A44" s="25">
        <v>14</v>
      </c>
      <c r="B44" s="26" t="s">
        <v>11</v>
      </c>
      <c r="C44" s="27">
        <v>0</v>
      </c>
      <c r="D44" s="59">
        <f t="shared" si="4"/>
        <v>0</v>
      </c>
      <c r="E44" s="29">
        <f t="shared" si="6"/>
        <v>0</v>
      </c>
      <c r="F44" s="30"/>
      <c r="G44" s="25">
        <v>14</v>
      </c>
      <c r="H44" s="26" t="s">
        <v>17</v>
      </c>
      <c r="I44" s="27">
        <v>0</v>
      </c>
      <c r="J44" s="60">
        <f t="shared" si="5"/>
        <v>0</v>
      </c>
      <c r="K44" s="29">
        <f t="shared" si="7"/>
        <v>0</v>
      </c>
    </row>
    <row r="45" spans="1:11" s="7" customFormat="1" ht="6" customHeight="1">
      <c r="A45" s="61"/>
      <c r="B45" s="62"/>
      <c r="C45" s="63"/>
      <c r="D45" s="64"/>
      <c r="E45" s="64"/>
      <c r="G45" s="61"/>
      <c r="H45" s="62"/>
      <c r="I45" s="63"/>
      <c r="J45" s="64"/>
      <c r="K45" s="61"/>
    </row>
    <row r="46" spans="1:11" s="65" customFormat="1" ht="24" customHeight="1">
      <c r="A46" s="66" t="s">
        <v>26</v>
      </c>
      <c r="C46" s="67"/>
      <c r="D46" s="67"/>
      <c r="E46" s="67"/>
      <c r="G46" s="68"/>
      <c r="H46" s="68"/>
      <c r="I46" s="67"/>
      <c r="J46" s="67"/>
      <c r="K46" s="68"/>
    </row>
    <row r="47" spans="1:11" ht="12.75">
      <c r="A47" s="70"/>
      <c r="B47" s="70"/>
      <c r="C47" s="71"/>
      <c r="D47" s="71"/>
      <c r="E47" s="71"/>
      <c r="G47" s="72"/>
      <c r="H47" s="73"/>
      <c r="I47" s="71"/>
      <c r="J47" s="71"/>
      <c r="K47" s="72"/>
    </row>
    <row r="48" ht="12.75">
      <c r="B48" s="70"/>
    </row>
  </sheetData>
  <mergeCells count="23">
    <mergeCell ref="A26:E26"/>
    <mergeCell ref="G26:K26"/>
    <mergeCell ref="A28:B29"/>
    <mergeCell ref="C28:C29"/>
    <mergeCell ref="D28:D29"/>
    <mergeCell ref="E28:E29"/>
    <mergeCell ref="G28:H29"/>
    <mergeCell ref="I28:I29"/>
    <mergeCell ref="J28:J29"/>
    <mergeCell ref="K28:K29"/>
    <mergeCell ref="G7:H8"/>
    <mergeCell ref="I7:I8"/>
    <mergeCell ref="J7:J8"/>
    <mergeCell ref="K7:K8"/>
    <mergeCell ref="A7:B8"/>
    <mergeCell ref="C7:C8"/>
    <mergeCell ref="D7:D8"/>
    <mergeCell ref="E7:E8"/>
    <mergeCell ref="A1:K1"/>
    <mergeCell ref="A2:K2"/>
    <mergeCell ref="A3:K3"/>
    <mergeCell ref="A5:E5"/>
    <mergeCell ref="G5:K5"/>
  </mergeCells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MZaldivar</dc:creator>
  <cp:keywords/>
  <dc:description/>
  <cp:lastModifiedBy>MZaldivar</cp:lastModifiedBy>
  <dcterms:created xsi:type="dcterms:W3CDTF">2006-02-22T23:25:30Z</dcterms:created>
  <dcterms:modified xsi:type="dcterms:W3CDTF">2006-02-22T23:26:49Z</dcterms:modified>
  <cp:category/>
  <cp:version/>
  <cp:contentType/>
  <cp:contentStatus/>
</cp:coreProperties>
</file>