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Empresas" sheetId="1" r:id="rId1"/>
    <sheet name="Fondos Transferidos" sheetId="2" r:id="rId2"/>
    <sheet name="Fondos Transferidos por Paises" sheetId="3" r:id="rId3"/>
  </sheets>
  <definedNames>
    <definedName name="_xlnm.Print_Area" localSheetId="0">'Empresas'!$B$1:$G$28</definedName>
    <definedName name="_xlnm.Print_Area" localSheetId="1">'Fondos Transferidos'!$B$1:$F$15</definedName>
    <definedName name="_xlnm.Print_Area" localSheetId="2">'Fondos Transferidos por Paises'!$B$1:$L$23</definedName>
  </definedNames>
  <calcPr fullCalcOnLoad="1"/>
</workbook>
</file>

<file path=xl/sharedStrings.xml><?xml version="1.0" encoding="utf-8"?>
<sst xmlns="http://schemas.openxmlformats.org/spreadsheetml/2006/main" count="115" uniqueCount="84">
  <si>
    <t>Jet Perú</t>
  </si>
  <si>
    <t>Josilva</t>
  </si>
  <si>
    <t>Servicio Express Inmediato</t>
  </si>
  <si>
    <t>Argenper</t>
  </si>
  <si>
    <t>Falen Money Transfer</t>
  </si>
  <si>
    <t>Total</t>
  </si>
  <si>
    <t>Hand to Hand</t>
  </si>
  <si>
    <t>FONDOS RECIBIDOS Y ENVIADOS INTERNACIONAL POR PAIS</t>
  </si>
  <si>
    <t>Miles de US$ y Operaciones</t>
  </si>
  <si>
    <t>TOTAL</t>
  </si>
  <si>
    <t xml:space="preserve">Total Recibido </t>
  </si>
  <si>
    <t>% Recibidos</t>
  </si>
  <si>
    <t>% Acumulado</t>
  </si>
  <si>
    <t>% Enviados</t>
  </si>
  <si>
    <t>Estados Unidos de América</t>
  </si>
  <si>
    <t>España</t>
  </si>
  <si>
    <t>Italia</t>
  </si>
  <si>
    <t>Argentina</t>
  </si>
  <si>
    <t>Chile</t>
  </si>
  <si>
    <t>Ecuador</t>
  </si>
  <si>
    <t>Alemania</t>
  </si>
  <si>
    <t>Canadá</t>
  </si>
  <si>
    <t>Reino Unido (Inglaterra)</t>
  </si>
  <si>
    <t>Francia</t>
  </si>
  <si>
    <t>Bolivia</t>
  </si>
  <si>
    <t>Suiza</t>
  </si>
  <si>
    <t>Venezuela</t>
  </si>
  <si>
    <t>Otros</t>
  </si>
  <si>
    <t>EMPRESAS DE TRANSFERENCIA DE FONDOS  (ETFs)</t>
  </si>
  <si>
    <t>Cobertura de Servicio</t>
  </si>
  <si>
    <t>A.Serviban</t>
  </si>
  <si>
    <t>Western Union</t>
  </si>
  <si>
    <t>Nacional e Internacional</t>
  </si>
  <si>
    <t xml:space="preserve"> 06/04/2001</t>
  </si>
  <si>
    <t>Red propia</t>
  </si>
  <si>
    <t>Exprinter Inversiones (antes Cambios Capital)</t>
  </si>
  <si>
    <t>Internacional</t>
  </si>
  <si>
    <t>GFP International</t>
  </si>
  <si>
    <t>Peru Services Courier</t>
  </si>
  <si>
    <t xml:space="preserve"> 07/04/2000</t>
  </si>
  <si>
    <t>Union Express (antes Vigo del Perú)</t>
  </si>
  <si>
    <t>DHL Express Peru</t>
  </si>
  <si>
    <t>Perú Express Servicios Internacionales</t>
  </si>
  <si>
    <t>Money Gram y otros</t>
  </si>
  <si>
    <t>China República Popular de</t>
  </si>
  <si>
    <t>Año 2006 *</t>
  </si>
  <si>
    <t>Enero - Marzo</t>
  </si>
  <si>
    <t>Abril - Junio</t>
  </si>
  <si>
    <t>Julio - Septiembre</t>
  </si>
  <si>
    <t>Octubre - Diciembre</t>
  </si>
  <si>
    <t>Total
Enviado</t>
  </si>
  <si>
    <t>-</t>
  </si>
  <si>
    <t>Fecha de
Autorización
SBS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</si>
  <si>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</si>
  <si>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</si>
  <si>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</si>
  <si>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</si>
  <si>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</si>
  <si>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Promedio Trimestral 2005</t>
  </si>
  <si>
    <t>Enero - Marzo 2005</t>
  </si>
  <si>
    <r>
      <t xml:space="preserve">Mediante Resolución SBS N° 337-2006 del 13.03.2006, esta Superintendencia denegó la solicitud de autorización de adecuación de Arper Express S.A. como empresa de transferencia de fondos. Consecuentemente, esta empresa deberá mantener sus operaciones </t>
    </r>
    <r>
      <rPr>
        <u val="single"/>
        <sz val="10"/>
        <rFont val="Arial Narrow"/>
        <family val="2"/>
      </rPr>
      <t>en los límites máximos fijados</t>
    </r>
    <r>
      <rPr>
        <sz val="10"/>
        <rFont val="Arial Narrow"/>
        <family val="2"/>
      </rPr>
      <t xml:space="preserve"> en el Reglamento de las Empresas de Transferencia de Fondos (ETF) aprobado por Resolución SBS N° 1025 del 17.07.2005.</t>
    </r>
  </si>
  <si>
    <r>
      <t xml:space="preserve">Mediante Resolución SBS N° 106-2006 del 01.02.2006, esta Superintendencia denegó la solicitud de autorización de adecuación de Money Express S.A. como empresa de transferencia de fondos. Consecuentemente, esta empresa deberá mantener sus operaciones </t>
    </r>
    <r>
      <rPr>
        <u val="single"/>
        <sz val="10"/>
        <rFont val="Arial Narrow"/>
        <family val="2"/>
      </rPr>
      <t>en los límites máximos fijados</t>
    </r>
    <r>
      <rPr>
        <sz val="10"/>
        <rFont val="Arial Narrow"/>
        <family val="2"/>
      </rPr>
      <t xml:space="preserve"> en el Reglamento de las Empresas de Transferencia de Fondos (ETF) aprobado por Resolución SBS N° 1025 del 17.07.2005.</t>
    </r>
  </si>
  <si>
    <t>(AL 30/06/2006)</t>
  </si>
  <si>
    <t>Abril - Junio 2005</t>
  </si>
  <si>
    <t>Países Bajos (Holanda)</t>
  </si>
  <si>
    <t>(1) Red propia indica que la ETF ha firmado contratos con uno o más corresponsales en el extranjero no vinculados a las grandes cadenas de transferencias de fondos como Western Union o Money Gram.</t>
  </si>
  <si>
    <t>* Las ETF Apoyo Interxpress y Reyntel no reportaron información en el primer semestre de 2006.</t>
  </si>
  <si>
    <r>
      <t xml:space="preserve">Vínculos
Internacionales </t>
    </r>
    <r>
      <rPr>
        <b/>
        <sz val="8"/>
        <rFont val="Arial Narrow"/>
        <family val="2"/>
      </rPr>
      <t>(1</t>
    </r>
    <r>
      <rPr>
        <b/>
        <sz val="9"/>
        <rFont val="Arial Narrow"/>
        <family val="2"/>
      </rPr>
      <t>)</t>
    </r>
  </si>
  <si>
    <t>Fondos Recibidos
del Exterior       Enero Junio 2006
(Miles de US$)</t>
  </si>
  <si>
    <t>Fondos Enviados al Exterior                 Enero Junio 2006
(Miles de US$)</t>
  </si>
  <si>
    <t>E.T.F.</t>
  </si>
  <si>
    <r>
      <t xml:space="preserve">Apoyo Interxpress S.A. </t>
    </r>
    <r>
      <rPr>
        <b/>
        <sz val="8"/>
        <rFont val="Arial Narrow"/>
        <family val="2"/>
      </rPr>
      <t>(2)</t>
    </r>
  </si>
  <si>
    <r>
      <t xml:space="preserve">Reyntel S.A.  </t>
    </r>
    <r>
      <rPr>
        <b/>
        <sz val="8"/>
        <rFont val="Arial Narrow"/>
        <family val="2"/>
      </rPr>
      <t>(2)</t>
    </r>
  </si>
  <si>
    <t>(2) No reportaron información en el período.</t>
  </si>
  <si>
    <t>Al 30 de junio 2006, dos (02) empresas tramitan Autorización de Organización como nuevas ETF, y una (01) para Autorización de Adecuación a la Ley General.</t>
  </si>
  <si>
    <t xml:space="preserve">ENERO - JUNIO 2006 </t>
  </si>
  <si>
    <t>(Miles de US$)</t>
  </si>
  <si>
    <t>Número  de Operaciones Recibidas</t>
  </si>
  <si>
    <t>Número de Operaciones Enviadas</t>
  </si>
  <si>
    <t>(*) Los porcentajes corresponden a Total Recibido y Total Enviado en el período.</t>
  </si>
  <si>
    <t xml:space="preserve">PROMEDIOS </t>
  </si>
  <si>
    <t>Recibido</t>
  </si>
  <si>
    <t>Enviado</t>
  </si>
  <si>
    <t>PORCENTAJES TOTALES(*)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</si>
</sst>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_);_(* \(#,##0\);_(* &quot;-&quot;??_);_(@_)"/>
    <numFmt numFmtId="167" formatCode="0.0%"/>
  </numFmts>
  <fonts count="2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9.5"/>
      <color indexed="12"/>
      <name val="Arial Narrow"/>
      <family val="2"/>
    </font>
    <font>
      <sz val="10"/>
      <color indexed="12"/>
      <name val="Arial"/>
      <family val="0"/>
    </font>
    <font>
      <sz val="10"/>
      <color indexed="57"/>
      <name val="Arial Narrow"/>
      <family val="2"/>
    </font>
    <font>
      <sz val="11"/>
      <color indexed="5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Continuous"/>
      <protection/>
    </xf>
    <xf numFmtId="0" fontId="4" fillId="0" borderId="2" xfId="0" applyNumberFormat="1" applyFont="1" applyFill="1" applyBorder="1" applyAlignment="1" applyProtection="1">
      <alignment horizontal="centerContinuous"/>
      <protection/>
    </xf>
    <xf numFmtId="0" fontId="4" fillId="0" borderId="3" xfId="0" applyNumberFormat="1" applyFont="1" applyFill="1" applyBorder="1" applyAlignment="1" applyProtection="1">
      <alignment horizontal="centerContinuous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1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 wrapText="1"/>
    </xf>
    <xf numFmtId="14" fontId="1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2" borderId="0" xfId="0" applyNumberFormat="1" applyFont="1" applyFill="1" applyBorder="1" applyAlignment="1" applyProtection="1">
      <alignment horizontal="right" indent="2"/>
      <protection/>
    </xf>
    <xf numFmtId="3" fontId="5" fillId="2" borderId="11" xfId="0" applyNumberFormat="1" applyFont="1" applyFill="1" applyBorder="1" applyAlignment="1" applyProtection="1">
      <alignment horizontal="right" indent="2"/>
      <protection/>
    </xf>
    <xf numFmtId="3" fontId="5" fillId="3" borderId="11" xfId="0" applyNumberFormat="1" applyFont="1" applyFill="1" applyBorder="1" applyAlignment="1" applyProtection="1">
      <alignment horizontal="right" indent="2"/>
      <protection/>
    </xf>
    <xf numFmtId="165" fontId="5" fillId="0" borderId="11" xfId="0" applyNumberFormat="1" applyFont="1" applyFill="1" applyBorder="1" applyAlignment="1" applyProtection="1">
      <alignment horizontal="right" indent="2"/>
      <protection/>
    </xf>
    <xf numFmtId="165" fontId="5" fillId="0" borderId="12" xfId="0" applyNumberFormat="1" applyFont="1" applyFill="1" applyBorder="1" applyAlignment="1" applyProtection="1">
      <alignment horizontal="right" indent="2"/>
      <protection/>
    </xf>
    <xf numFmtId="10" fontId="5" fillId="2" borderId="0" xfId="0" applyNumberFormat="1" applyFont="1" applyFill="1" applyBorder="1" applyAlignment="1" applyProtection="1">
      <alignment horizontal="right" indent="2"/>
      <protection/>
    </xf>
    <xf numFmtId="10" fontId="5" fillId="2" borderId="13" xfId="0" applyNumberFormat="1" applyFont="1" applyFill="1" applyBorder="1" applyAlignment="1" applyProtection="1">
      <alignment horizontal="right" indent="2"/>
      <protection/>
    </xf>
    <xf numFmtId="10" fontId="5" fillId="3" borderId="0" xfId="0" applyNumberFormat="1" applyFont="1" applyFill="1" applyBorder="1" applyAlignment="1" applyProtection="1">
      <alignment horizontal="right" indent="2"/>
      <protection/>
    </xf>
    <xf numFmtId="10" fontId="5" fillId="3" borderId="14" xfId="0" applyNumberFormat="1" applyFont="1" applyFill="1" applyBorder="1" applyAlignment="1" applyProtection="1">
      <alignment horizontal="right" indent="2"/>
      <protection/>
    </xf>
    <xf numFmtId="3" fontId="5" fillId="2" borderId="13" xfId="0" applyNumberFormat="1" applyFont="1" applyFill="1" applyBorder="1" applyAlignment="1" applyProtection="1">
      <alignment horizontal="right" indent="2"/>
      <protection/>
    </xf>
    <xf numFmtId="3" fontId="5" fillId="2" borderId="12" xfId="0" applyNumberFormat="1" applyFont="1" applyFill="1" applyBorder="1" applyAlignment="1" applyProtection="1">
      <alignment horizontal="right" indent="2"/>
      <protection/>
    </xf>
    <xf numFmtId="3" fontId="5" fillId="3" borderId="12" xfId="0" applyNumberFormat="1" applyFont="1" applyFill="1" applyBorder="1" applyAlignment="1" applyProtection="1">
      <alignment horizontal="right" indent="2"/>
      <protection/>
    </xf>
    <xf numFmtId="3" fontId="5" fillId="3" borderId="0" xfId="0" applyNumberFormat="1" applyFont="1" applyFill="1" applyBorder="1" applyAlignment="1" applyProtection="1">
      <alignment horizontal="right" indent="2"/>
      <protection/>
    </xf>
    <xf numFmtId="3" fontId="5" fillId="2" borderId="15" xfId="0" applyNumberFormat="1" applyFont="1" applyFill="1" applyBorder="1" applyAlignment="1" applyProtection="1">
      <alignment horizontal="right" indent="2"/>
      <protection/>
    </xf>
    <xf numFmtId="3" fontId="5" fillId="2" borderId="16" xfId="0" applyNumberFormat="1" applyFont="1" applyFill="1" applyBorder="1" applyAlignment="1" applyProtection="1">
      <alignment horizontal="right" indent="2"/>
      <protection/>
    </xf>
    <xf numFmtId="3" fontId="5" fillId="3" borderId="16" xfId="0" applyNumberFormat="1" applyFont="1" applyFill="1" applyBorder="1" applyAlignment="1" applyProtection="1">
      <alignment horizontal="right" indent="2"/>
      <protection/>
    </xf>
    <xf numFmtId="165" fontId="5" fillId="0" borderId="16" xfId="0" applyNumberFormat="1" applyFont="1" applyFill="1" applyBorder="1" applyAlignment="1" applyProtection="1">
      <alignment horizontal="right" indent="2"/>
      <protection/>
    </xf>
    <xf numFmtId="165" fontId="5" fillId="0" borderId="17" xfId="0" applyNumberFormat="1" applyFont="1" applyFill="1" applyBorder="1" applyAlignment="1" applyProtection="1">
      <alignment horizontal="right" indent="2"/>
      <protection/>
    </xf>
    <xf numFmtId="10" fontId="5" fillId="2" borderId="15" xfId="0" applyNumberFormat="1" applyFont="1" applyFill="1" applyBorder="1" applyAlignment="1" applyProtection="1">
      <alignment horizontal="right" indent="2"/>
      <protection/>
    </xf>
    <xf numFmtId="10" fontId="5" fillId="2" borderId="18" xfId="0" applyNumberFormat="1" applyFont="1" applyFill="1" applyBorder="1" applyAlignment="1" applyProtection="1">
      <alignment horizontal="right" indent="2"/>
      <protection/>
    </xf>
    <xf numFmtId="10" fontId="5" fillId="3" borderId="15" xfId="0" applyNumberFormat="1" applyFont="1" applyFill="1" applyBorder="1" applyAlignment="1" applyProtection="1">
      <alignment horizontal="right" indent="2"/>
      <protection/>
    </xf>
    <xf numFmtId="10" fontId="5" fillId="3" borderId="19" xfId="0" applyNumberFormat="1" applyFont="1" applyFill="1" applyBorder="1" applyAlignment="1" applyProtection="1">
      <alignment horizontal="right" indent="2"/>
      <protection/>
    </xf>
    <xf numFmtId="3" fontId="6" fillId="0" borderId="0" xfId="0" applyNumberFormat="1" applyFont="1" applyAlignment="1">
      <alignment/>
    </xf>
    <xf numFmtId="0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21" xfId="0" applyNumberFormat="1" applyFont="1" applyFill="1" applyBorder="1" applyAlignment="1" applyProtection="1">
      <alignment horizontal="center" vertical="center" wrapText="1"/>
      <protection/>
    </xf>
    <xf numFmtId="2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 applyProtection="1">
      <alignment horizontal="center" vertical="center"/>
      <protection/>
    </xf>
    <xf numFmtId="0" fontId="4" fillId="2" borderId="24" xfId="0" applyNumberFormat="1" applyFont="1" applyFill="1" applyBorder="1" applyAlignment="1" applyProtection="1">
      <alignment horizontal="center" vertical="center"/>
      <protection/>
    </xf>
    <xf numFmtId="0" fontId="4" fillId="3" borderId="23" xfId="0" applyNumberFormat="1" applyFont="1" applyFill="1" applyBorder="1" applyAlignment="1" applyProtection="1">
      <alignment horizontal="center" vertical="center"/>
      <protection/>
    </xf>
    <xf numFmtId="0" fontId="4" fillId="3" borderId="2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6" xfId="0" applyNumberFormat="1" applyFont="1" applyFill="1" applyBorder="1" applyAlignment="1" applyProtection="1">
      <alignment horizontal="centerContinuous" vertical="center"/>
      <protection/>
    </xf>
    <xf numFmtId="10" fontId="0" fillId="0" borderId="0" xfId="0" applyNumberFormat="1" applyAlignment="1">
      <alignment/>
    </xf>
    <xf numFmtId="0" fontId="1" fillId="0" borderId="27" xfId="0" applyFont="1" applyBorder="1" applyAlignment="1">
      <alignment horizontal="center"/>
    </xf>
    <xf numFmtId="0" fontId="1" fillId="4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 indent="2"/>
    </xf>
    <xf numFmtId="3" fontId="1" fillId="0" borderId="32" xfId="0" applyNumberFormat="1" applyFont="1" applyBorder="1" applyAlignment="1">
      <alignment horizontal="right" indent="2"/>
    </xf>
    <xf numFmtId="0" fontId="1" fillId="0" borderId="33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 indent="2"/>
    </xf>
    <xf numFmtId="3" fontId="1" fillId="0" borderId="34" xfId="0" applyNumberFormat="1" applyFont="1" applyBorder="1" applyAlignment="1">
      <alignment horizontal="right" indent="2"/>
    </xf>
    <xf numFmtId="0" fontId="1" fillId="4" borderId="35" xfId="0" applyFont="1" applyFill="1" applyBorder="1" applyAlignment="1">
      <alignment horizontal="left"/>
    </xf>
    <xf numFmtId="3" fontId="1" fillId="4" borderId="29" xfId="0" applyNumberFormat="1" applyFont="1" applyFill="1" applyBorder="1" applyAlignment="1">
      <alignment horizontal="right" indent="2"/>
    </xf>
    <xf numFmtId="3" fontId="1" fillId="4" borderId="30" xfId="0" applyNumberFormat="1" applyFont="1" applyFill="1" applyBorder="1" applyAlignment="1">
      <alignment horizontal="right" indent="2"/>
    </xf>
    <xf numFmtId="0" fontId="2" fillId="4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 indent="3"/>
    </xf>
    <xf numFmtId="3" fontId="1" fillId="0" borderId="7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right" indent="3"/>
    </xf>
    <xf numFmtId="0" fontId="2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 indent="3"/>
    </xf>
    <xf numFmtId="0" fontId="1" fillId="0" borderId="27" xfId="0" applyFont="1" applyBorder="1" applyAlignment="1">
      <alignment horizontal="right" indent="3"/>
    </xf>
    <xf numFmtId="0" fontId="1" fillId="0" borderId="36" xfId="0" applyFont="1" applyBorder="1" applyAlignment="1">
      <alignment horizontal="left"/>
    </xf>
    <xf numFmtId="3" fontId="1" fillId="0" borderId="36" xfId="0" applyNumberFormat="1" applyFont="1" applyBorder="1" applyAlignment="1">
      <alignment horizontal="right" indent="2"/>
    </xf>
    <xf numFmtId="0" fontId="1" fillId="0" borderId="35" xfId="0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right" indent="2"/>
    </xf>
    <xf numFmtId="3" fontId="1" fillId="0" borderId="30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 indent="2"/>
    </xf>
    <xf numFmtId="167" fontId="0" fillId="0" borderId="0" xfId="21" applyNumberFormat="1" applyAlignment="1">
      <alignment/>
    </xf>
    <xf numFmtId="167" fontId="0" fillId="0" borderId="0" xfId="0" applyNumberFormat="1" applyAlignment="1">
      <alignment/>
    </xf>
    <xf numFmtId="3" fontId="2" fillId="0" borderId="35" xfId="0" applyNumberFormat="1" applyFont="1" applyBorder="1" applyAlignment="1">
      <alignment horizontal="left" indent="3"/>
    </xf>
    <xf numFmtId="3" fontId="2" fillId="0" borderId="37" xfId="0" applyNumberFormat="1" applyFont="1" applyBorder="1" applyAlignment="1">
      <alignment horizontal="left" indent="3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19" fillId="4" borderId="20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1" fillId="0" borderId="38" xfId="0" applyFont="1" applyBorder="1" applyAlignment="1">
      <alignment/>
    </xf>
    <xf numFmtId="0" fontId="1" fillId="0" borderId="39" xfId="0" applyFont="1" applyBorder="1" applyAlignment="1">
      <alignment horizontal="justify" vertical="center" wrapText="1"/>
    </xf>
    <xf numFmtId="0" fontId="0" fillId="0" borderId="40" xfId="0" applyFont="1" applyBorder="1" applyAlignment="1">
      <alignment horizontal="justify" vertical="center" wrapText="1"/>
    </xf>
    <xf numFmtId="0" fontId="0" fillId="0" borderId="41" xfId="0" applyFont="1" applyBorder="1" applyAlignment="1">
      <alignment horizontal="justify" vertical="center" wrapText="1"/>
    </xf>
    <xf numFmtId="0" fontId="0" fillId="0" borderId="4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45" xfId="0" applyFont="1" applyBorder="1" applyAlignment="1">
      <alignment horizontal="justify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6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25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5.140625" style="4" customWidth="1"/>
    <col min="3" max="3" width="12.7109375" style="1" customWidth="1"/>
    <col min="4" max="4" width="15.57421875" style="1" customWidth="1"/>
    <col min="5" max="5" width="17.28125" style="1" bestFit="1" customWidth="1"/>
    <col min="6" max="7" width="15.57421875" style="1" customWidth="1"/>
    <col min="8" max="16384" width="11.421875" style="1" customWidth="1"/>
  </cols>
  <sheetData>
    <row r="1" spans="1:255" ht="15.75">
      <c r="A1" s="3"/>
      <c r="B1" s="115" t="s">
        <v>28</v>
      </c>
      <c r="C1" s="115"/>
      <c r="D1" s="115"/>
      <c r="E1" s="115"/>
      <c r="F1" s="115"/>
      <c r="G1" s="11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2.75">
      <c r="A2" s="3"/>
      <c r="B2" s="116" t="s">
        <v>62</v>
      </c>
      <c r="C2" s="116"/>
      <c r="D2" s="116"/>
      <c r="E2" s="116"/>
      <c r="F2" s="116"/>
      <c r="G2" s="1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ht="7.5" customHeight="1"/>
    <row r="4" spans="2:7" s="2" customFormat="1" ht="51.75" thickBot="1">
      <c r="B4" s="102" t="s">
        <v>70</v>
      </c>
      <c r="C4" s="67" t="s">
        <v>52</v>
      </c>
      <c r="D4" s="67" t="s">
        <v>67</v>
      </c>
      <c r="E4" s="67" t="s">
        <v>29</v>
      </c>
      <c r="F4" s="67" t="s">
        <v>68</v>
      </c>
      <c r="G4" s="67" t="s">
        <v>69</v>
      </c>
    </row>
    <row r="5" spans="1:7" ht="13.5" thickTop="1">
      <c r="A5" s="1">
        <v>1</v>
      </c>
      <c r="B5" s="68" t="s">
        <v>30</v>
      </c>
      <c r="C5" s="10">
        <v>35921</v>
      </c>
      <c r="D5" s="11" t="s">
        <v>31</v>
      </c>
      <c r="E5" s="11" t="s">
        <v>32</v>
      </c>
      <c r="F5" s="72">
        <v>127871.62061367193</v>
      </c>
      <c r="G5" s="72">
        <v>14920.837002046335</v>
      </c>
    </row>
    <row r="6" spans="1:7" ht="12.75">
      <c r="A6" s="1">
        <v>2</v>
      </c>
      <c r="B6" s="69" t="s">
        <v>0</v>
      </c>
      <c r="C6" s="12">
        <v>36552</v>
      </c>
      <c r="D6" s="14" t="s">
        <v>34</v>
      </c>
      <c r="E6" s="14" t="s">
        <v>32</v>
      </c>
      <c r="F6" s="73">
        <v>118972.92574</v>
      </c>
      <c r="G6" s="73">
        <v>5163.187180000001</v>
      </c>
    </row>
    <row r="7" spans="1:7" ht="12.75">
      <c r="A7" s="1">
        <v>3</v>
      </c>
      <c r="B7" s="70" t="s">
        <v>41</v>
      </c>
      <c r="C7" s="12">
        <v>37531</v>
      </c>
      <c r="D7" s="14" t="s">
        <v>31</v>
      </c>
      <c r="E7" s="14" t="s">
        <v>32</v>
      </c>
      <c r="F7" s="73">
        <v>57490.56853000002</v>
      </c>
      <c r="G7" s="73">
        <v>9868.13705</v>
      </c>
    </row>
    <row r="8" spans="1:7" ht="12.75">
      <c r="A8" s="1">
        <v>4</v>
      </c>
      <c r="B8" s="70" t="s">
        <v>42</v>
      </c>
      <c r="C8" s="12">
        <v>37672</v>
      </c>
      <c r="D8" s="13" t="s">
        <v>43</v>
      </c>
      <c r="E8" s="13" t="s">
        <v>32</v>
      </c>
      <c r="F8" s="73">
        <v>25643.289</v>
      </c>
      <c r="G8" s="73">
        <v>9471.747</v>
      </c>
    </row>
    <row r="9" spans="1:7" ht="12.75">
      <c r="A9" s="1">
        <v>5</v>
      </c>
      <c r="B9" s="70" t="s">
        <v>38</v>
      </c>
      <c r="C9" s="13" t="s">
        <v>39</v>
      </c>
      <c r="D9" s="14" t="s">
        <v>34</v>
      </c>
      <c r="E9" s="14" t="s">
        <v>32</v>
      </c>
      <c r="F9" s="73">
        <v>19630.0505</v>
      </c>
      <c r="G9" s="73">
        <v>1896.07715</v>
      </c>
    </row>
    <row r="10" spans="1:7" ht="12.75">
      <c r="A10" s="1">
        <v>6</v>
      </c>
      <c r="B10" s="70" t="s">
        <v>40</v>
      </c>
      <c r="C10" s="12">
        <v>37502</v>
      </c>
      <c r="D10" s="14" t="s">
        <v>34</v>
      </c>
      <c r="E10" s="14" t="s">
        <v>36</v>
      </c>
      <c r="F10" s="73">
        <v>20990.78783</v>
      </c>
      <c r="G10" s="73">
        <v>449.78279999999995</v>
      </c>
    </row>
    <row r="11" spans="1:7" ht="12.75">
      <c r="A11" s="1">
        <v>7</v>
      </c>
      <c r="B11" s="69" t="s">
        <v>3</v>
      </c>
      <c r="C11" s="13" t="s">
        <v>33</v>
      </c>
      <c r="D11" s="14" t="s">
        <v>34</v>
      </c>
      <c r="E11" s="14" t="s">
        <v>32</v>
      </c>
      <c r="F11" s="73">
        <v>12986.393750000003</v>
      </c>
      <c r="G11" s="73">
        <v>2377.5844</v>
      </c>
    </row>
    <row r="12" spans="1:7" ht="12.75">
      <c r="A12" s="1">
        <v>8</v>
      </c>
      <c r="B12" s="69" t="s">
        <v>37</v>
      </c>
      <c r="C12" s="12">
        <v>36872</v>
      </c>
      <c r="D12" s="14" t="s">
        <v>34</v>
      </c>
      <c r="E12" s="14" t="s">
        <v>36</v>
      </c>
      <c r="F12" s="73">
        <v>8359.845</v>
      </c>
      <c r="G12" s="73">
        <v>64.539</v>
      </c>
    </row>
    <row r="13" spans="1:7" ht="12.75">
      <c r="A13" s="1">
        <v>9</v>
      </c>
      <c r="B13" s="69" t="s">
        <v>1</v>
      </c>
      <c r="C13" s="12">
        <v>36810</v>
      </c>
      <c r="D13" s="14" t="s">
        <v>34</v>
      </c>
      <c r="E13" s="14" t="s">
        <v>36</v>
      </c>
      <c r="F13" s="73">
        <v>6125.31545</v>
      </c>
      <c r="G13" s="73">
        <v>55.70576</v>
      </c>
    </row>
    <row r="14" spans="1:7" ht="12.75">
      <c r="A14" s="1">
        <v>10</v>
      </c>
      <c r="B14" s="70" t="s">
        <v>6</v>
      </c>
      <c r="C14" s="12">
        <v>38422</v>
      </c>
      <c r="D14" s="13" t="s">
        <v>34</v>
      </c>
      <c r="E14" s="13" t="s">
        <v>32</v>
      </c>
      <c r="F14" s="73">
        <v>4944.48445</v>
      </c>
      <c r="G14" s="73">
        <v>84.66741999999999</v>
      </c>
    </row>
    <row r="15" spans="1:7" ht="12.75">
      <c r="A15" s="1">
        <v>11</v>
      </c>
      <c r="B15" s="70" t="s">
        <v>4</v>
      </c>
      <c r="C15" s="12">
        <v>38272</v>
      </c>
      <c r="D15" s="13" t="s">
        <v>34</v>
      </c>
      <c r="E15" s="13" t="s">
        <v>36</v>
      </c>
      <c r="F15" s="73">
        <v>2386.2559499999998</v>
      </c>
      <c r="G15" s="73">
        <v>110.56020000000001</v>
      </c>
    </row>
    <row r="16" spans="1:7" ht="12.75">
      <c r="A16" s="1">
        <v>12</v>
      </c>
      <c r="B16" s="71" t="s">
        <v>35</v>
      </c>
      <c r="C16" s="16">
        <v>36033</v>
      </c>
      <c r="D16" s="54" t="s">
        <v>34</v>
      </c>
      <c r="E16" s="54" t="s">
        <v>36</v>
      </c>
      <c r="F16" s="73">
        <v>36.295</v>
      </c>
      <c r="G16" s="73">
        <v>531.4639999999999</v>
      </c>
    </row>
    <row r="17" spans="1:7" ht="12.75">
      <c r="A17" s="1">
        <v>13</v>
      </c>
      <c r="B17" s="70" t="s">
        <v>2</v>
      </c>
      <c r="C17" s="15">
        <v>37329</v>
      </c>
      <c r="D17" s="14" t="s">
        <v>34</v>
      </c>
      <c r="E17" s="14" t="s">
        <v>36</v>
      </c>
      <c r="F17" s="73">
        <v>309.965</v>
      </c>
      <c r="G17" s="73" t="s">
        <v>51</v>
      </c>
    </row>
    <row r="18" spans="1:7" ht="13.5">
      <c r="A18" s="1">
        <v>14</v>
      </c>
      <c r="B18" s="70" t="s">
        <v>71</v>
      </c>
      <c r="C18" s="15">
        <v>37414</v>
      </c>
      <c r="D18" s="14" t="s">
        <v>34</v>
      </c>
      <c r="E18" s="14" t="s">
        <v>36</v>
      </c>
      <c r="F18" s="73" t="s">
        <v>51</v>
      </c>
      <c r="G18" s="74" t="s">
        <v>51</v>
      </c>
    </row>
    <row r="19" spans="1:7" ht="14.25" thickBot="1">
      <c r="A19" s="1">
        <v>15</v>
      </c>
      <c r="B19" s="70" t="s">
        <v>72</v>
      </c>
      <c r="C19" s="15">
        <v>37329</v>
      </c>
      <c r="D19" s="14" t="s">
        <v>34</v>
      </c>
      <c r="E19" s="14" t="s">
        <v>36</v>
      </c>
      <c r="F19" s="78" t="s">
        <v>51</v>
      </c>
      <c r="G19" s="79" t="s">
        <v>51</v>
      </c>
    </row>
    <row r="20" spans="2:7" ht="13.5" thickBot="1">
      <c r="B20" s="75"/>
      <c r="C20" s="76"/>
      <c r="D20" s="93"/>
      <c r="E20" s="77"/>
      <c r="F20" s="89">
        <f>SUM(F5:F19)</f>
        <v>405747.79681367194</v>
      </c>
      <c r="G20" s="90">
        <f>SUM(G5:G19)</f>
        <v>44994.288962046325</v>
      </c>
    </row>
    <row r="21" spans="2:7" ht="12.75">
      <c r="B21" s="75"/>
      <c r="C21" s="76"/>
      <c r="D21" s="93"/>
      <c r="E21" s="77"/>
      <c r="F21" s="92"/>
      <c r="G21" s="92"/>
    </row>
    <row r="22" spans="2:7" ht="12.75" customHeight="1">
      <c r="B22" s="120" t="s">
        <v>65</v>
      </c>
      <c r="C22" s="121"/>
      <c r="D22" s="121"/>
      <c r="E22" s="121"/>
      <c r="F22" s="121"/>
      <c r="G22" s="121"/>
    </row>
    <row r="23" spans="2:7" ht="12.75">
      <c r="B23" s="121"/>
      <c r="C23" s="121"/>
      <c r="D23" s="121"/>
      <c r="E23" s="121"/>
      <c r="F23" s="121"/>
      <c r="G23" s="121"/>
    </row>
    <row r="24" spans="2:7" ht="12.75">
      <c r="B24" s="85" t="s">
        <v>73</v>
      </c>
      <c r="C24" s="85"/>
      <c r="D24" s="85"/>
      <c r="E24" s="85"/>
      <c r="F24" s="85"/>
      <c r="G24" s="85"/>
    </row>
    <row r="25" ht="13.5" thickBot="1"/>
    <row r="26" spans="2:7" ht="12.75" customHeight="1">
      <c r="B26" s="106" t="s">
        <v>61</v>
      </c>
      <c r="C26" s="107"/>
      <c r="D26" s="107"/>
      <c r="E26" s="107"/>
      <c r="F26" s="107"/>
      <c r="G26" s="108"/>
    </row>
    <row r="27" spans="2:7" ht="12.75">
      <c r="B27" s="109"/>
      <c r="C27" s="110"/>
      <c r="D27" s="110"/>
      <c r="E27" s="110"/>
      <c r="F27" s="110"/>
      <c r="G27" s="111"/>
    </row>
    <row r="28" spans="2:7" ht="13.5" thickBot="1">
      <c r="B28" s="117"/>
      <c r="C28" s="118"/>
      <c r="D28" s="118"/>
      <c r="E28" s="118"/>
      <c r="F28" s="118"/>
      <c r="G28" s="119"/>
    </row>
    <row r="29" spans="2:7" ht="13.5" thickTop="1">
      <c r="B29" s="106" t="s">
        <v>60</v>
      </c>
      <c r="C29" s="107"/>
      <c r="D29" s="107"/>
      <c r="E29" s="107"/>
      <c r="F29" s="107"/>
      <c r="G29" s="108"/>
    </row>
    <row r="30" spans="2:7" ht="12.75">
      <c r="B30" s="109"/>
      <c r="C30" s="110"/>
      <c r="D30" s="110"/>
      <c r="E30" s="110"/>
      <c r="F30" s="110"/>
      <c r="G30" s="111"/>
    </row>
    <row r="31" spans="2:7" ht="13.5" thickBot="1">
      <c r="B31" s="112"/>
      <c r="C31" s="113"/>
      <c r="D31" s="113"/>
      <c r="E31" s="113"/>
      <c r="F31" s="113"/>
      <c r="G31" s="114"/>
    </row>
    <row r="32" ht="13.5" thickBot="1"/>
    <row r="33" spans="2:8" ht="13.5" thickBot="1">
      <c r="B33" s="103" t="s">
        <v>74</v>
      </c>
      <c r="C33" s="104"/>
      <c r="D33" s="104"/>
      <c r="E33" s="104"/>
      <c r="F33" s="104"/>
      <c r="G33" s="105"/>
      <c r="H33" s="94"/>
    </row>
    <row r="34" ht="12.75">
      <c r="H34" s="98"/>
    </row>
  </sheetData>
  <mergeCells count="5">
    <mergeCell ref="B29:G31"/>
    <mergeCell ref="B1:G1"/>
    <mergeCell ref="B2:G2"/>
    <mergeCell ref="B26:G28"/>
    <mergeCell ref="B22:G2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7" customWidth="1"/>
    <col min="2" max="2" width="18.421875" style="18" bestFit="1" customWidth="1"/>
    <col min="3" max="3" width="14.7109375" style="17" bestFit="1" customWidth="1"/>
    <col min="4" max="4" width="14.421875" style="17" bestFit="1" customWidth="1"/>
    <col min="5" max="6" width="14.421875" style="17" customWidth="1"/>
    <col min="7" max="16384" width="11.421875" style="17" customWidth="1"/>
  </cols>
  <sheetData>
    <row r="1" spans="2:6" ht="17.25" thickBot="1">
      <c r="B1" s="122" t="s">
        <v>53</v>
      </c>
      <c r="C1" s="123"/>
      <c r="D1" s="123"/>
      <c r="E1" s="123"/>
      <c r="F1" s="124"/>
    </row>
    <row r="2" ht="8.25" customHeight="1" thickBot="1"/>
    <row r="3" spans="2:6" ht="39" thickBot="1">
      <c r="B3" s="55" t="s">
        <v>45</v>
      </c>
      <c r="C3" s="56" t="s">
        <v>54</v>
      </c>
      <c r="D3" s="57" t="s">
        <v>55</v>
      </c>
      <c r="E3" s="56" t="s">
        <v>56</v>
      </c>
      <c r="F3" s="57" t="s">
        <v>57</v>
      </c>
    </row>
    <row r="4" spans="2:6" ht="16.5">
      <c r="B4" s="58" t="s">
        <v>46</v>
      </c>
      <c r="C4" s="59">
        <v>192214.53256125687</v>
      </c>
      <c r="D4" s="60">
        <v>23031.722757192627</v>
      </c>
      <c r="E4" s="59">
        <v>1010.0033221377399</v>
      </c>
      <c r="F4" s="60">
        <v>4478.79966114223</v>
      </c>
    </row>
    <row r="5" spans="2:6" ht="16.5">
      <c r="B5" s="61" t="s">
        <v>47</v>
      </c>
      <c r="C5" s="62">
        <v>213533.26425241504</v>
      </c>
      <c r="D5" s="63">
        <v>21962.566204853705</v>
      </c>
      <c r="E5" s="62">
        <v>1166.0297606971599</v>
      </c>
      <c r="F5" s="63">
        <v>4819.26660330409</v>
      </c>
    </row>
    <row r="6" spans="2:6" ht="16.5">
      <c r="B6" s="61" t="s">
        <v>48</v>
      </c>
      <c r="C6" s="62"/>
      <c r="D6" s="63"/>
      <c r="E6" s="62"/>
      <c r="F6" s="63"/>
    </row>
    <row r="7" spans="2:6" ht="17.25" thickBot="1">
      <c r="B7" s="61" t="s">
        <v>49</v>
      </c>
      <c r="C7" s="62"/>
      <c r="D7" s="63"/>
      <c r="E7" s="62"/>
      <c r="F7" s="63"/>
    </row>
    <row r="8" spans="2:6" ht="17.25" thickBot="1">
      <c r="B8" s="64" t="s">
        <v>5</v>
      </c>
      <c r="C8" s="65">
        <f>SUM(C4:C7)</f>
        <v>405747.79681367194</v>
      </c>
      <c r="D8" s="66">
        <f>SUM(D4:D7)</f>
        <v>44994.28896204633</v>
      </c>
      <c r="E8" s="65">
        <f>SUM(E4:E7)</f>
        <v>2176.0330828348997</v>
      </c>
      <c r="F8" s="66">
        <f>SUM(F4:F7)</f>
        <v>9298.06626444632</v>
      </c>
    </row>
    <row r="9" spans="2:6" ht="9" customHeight="1" thickBot="1">
      <c r="B9" s="80"/>
      <c r="C9" s="81"/>
      <c r="D9" s="81"/>
      <c r="E9" s="81"/>
      <c r="F9" s="81"/>
    </row>
    <row r="10" spans="2:6" ht="17.25" thickBot="1">
      <c r="B10" s="82" t="s">
        <v>59</v>
      </c>
      <c r="C10" s="83">
        <v>160096.20843417692</v>
      </c>
      <c r="D10" s="84">
        <v>17202.788402889622</v>
      </c>
      <c r="E10" s="83">
        <v>4466.4175342851895</v>
      </c>
      <c r="F10" s="84">
        <v>11017.2158673912</v>
      </c>
    </row>
    <row r="11" spans="2:6" ht="17.25" thickBot="1">
      <c r="B11" s="61" t="s">
        <v>63</v>
      </c>
      <c r="C11" s="83">
        <v>179993.29926135307</v>
      </c>
      <c r="D11" s="84">
        <v>20172.025116967383</v>
      </c>
      <c r="E11" s="83">
        <v>2446.54511047439</v>
      </c>
      <c r="F11" s="84">
        <v>12443.9942141199</v>
      </c>
    </row>
    <row r="12" spans="2:6" ht="17.25" thickBot="1">
      <c r="B12" s="82" t="s">
        <v>58</v>
      </c>
      <c r="C12" s="83">
        <v>180215.9432408932</v>
      </c>
      <c r="D12" s="84">
        <v>19901.35025063299</v>
      </c>
      <c r="E12" s="83">
        <f>3407331.00084901/1000</f>
        <v>3407.33100084901</v>
      </c>
      <c r="F12" s="84">
        <f>9795611.58167242/1000</f>
        <v>9795.611581672421</v>
      </c>
    </row>
    <row r="13" spans="2:6" ht="16.5" customHeight="1">
      <c r="B13" s="85"/>
      <c r="C13" s="86"/>
      <c r="D13" s="86"/>
      <c r="E13" s="86"/>
      <c r="F13" s="86"/>
    </row>
    <row r="14" spans="2:7" ht="16.5" customHeight="1">
      <c r="B14" s="125" t="s">
        <v>66</v>
      </c>
      <c r="C14" s="125"/>
      <c r="D14" s="125"/>
      <c r="E14" s="125"/>
      <c r="F14" s="125"/>
      <c r="G14" s="95"/>
    </row>
    <row r="15" spans="2:7" ht="16.5">
      <c r="B15" s="101"/>
      <c r="C15" s="101"/>
      <c r="D15" s="101"/>
      <c r="E15" s="101"/>
      <c r="F15" s="101"/>
      <c r="G15" s="95"/>
    </row>
    <row r="16" spans="2:7" ht="16.5">
      <c r="B16" s="4"/>
      <c r="G16" s="99"/>
    </row>
    <row r="18" spans="3:4" ht="16.5">
      <c r="C18" s="42"/>
      <c r="D18" s="42"/>
    </row>
  </sheetData>
  <mergeCells count="2">
    <mergeCell ref="B1:F1"/>
    <mergeCell ref="B14:F14"/>
  </mergeCells>
  <printOptions horizontalCentered="1"/>
  <pageMargins left="0.7874015748031497" right="0.7874015748031497" top="0.984251968503937" bottom="0.984251968503937" header="0" footer="0"/>
  <pageSetup horizontalDpi="360" verticalDpi="360" orientation="portrait" paperSiz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6.28125" style="0" customWidth="1"/>
    <col min="3" max="12" width="10.421875" style="0" customWidth="1"/>
    <col min="13" max="13" width="10.8515625" style="0" customWidth="1"/>
    <col min="14" max="14" width="12.7109375" style="0" customWidth="1"/>
    <col min="15" max="16" width="11.00390625" style="0" customWidth="1"/>
  </cols>
  <sheetData>
    <row r="1" spans="2:12" ht="15.75">
      <c r="B1" s="115" t="s">
        <v>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12.75">
      <c r="B2" s="116" t="s">
        <v>75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2.75">
      <c r="B3" s="116" t="s">
        <v>76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ht="13.5" thickBot="1"/>
    <row r="5" spans="2:12" ht="12.75">
      <c r="B5" s="126" t="s">
        <v>8</v>
      </c>
      <c r="C5" s="51" t="s">
        <v>9</v>
      </c>
      <c r="D5" s="5"/>
      <c r="E5" s="5"/>
      <c r="F5" s="6"/>
      <c r="G5" s="52" t="s">
        <v>80</v>
      </c>
      <c r="H5" s="6"/>
      <c r="I5" s="51" t="s">
        <v>83</v>
      </c>
      <c r="J5" s="5"/>
      <c r="K5" s="5"/>
      <c r="L5" s="7"/>
    </row>
    <row r="6" spans="2:12" ht="25.5" thickBot="1">
      <c r="B6" s="127"/>
      <c r="C6" s="43" t="s">
        <v>10</v>
      </c>
      <c r="D6" s="43" t="s">
        <v>77</v>
      </c>
      <c r="E6" s="44" t="s">
        <v>50</v>
      </c>
      <c r="F6" s="45" t="s">
        <v>78</v>
      </c>
      <c r="G6" s="19" t="s">
        <v>81</v>
      </c>
      <c r="H6" s="46" t="s">
        <v>82</v>
      </c>
      <c r="I6" s="47" t="s">
        <v>11</v>
      </c>
      <c r="J6" s="48" t="s">
        <v>12</v>
      </c>
      <c r="K6" s="49" t="s">
        <v>13</v>
      </c>
      <c r="L6" s="50" t="s">
        <v>12</v>
      </c>
    </row>
    <row r="7" spans="1:12" ht="12.75">
      <c r="A7" s="91">
        <v>1</v>
      </c>
      <c r="B7" s="8" t="s">
        <v>14</v>
      </c>
      <c r="C7" s="20">
        <v>205915.7205964628</v>
      </c>
      <c r="D7" s="21">
        <v>1082749</v>
      </c>
      <c r="E7" s="22">
        <v>14973.209302245003</v>
      </c>
      <c r="F7" s="22">
        <v>25218</v>
      </c>
      <c r="G7" s="23">
        <v>0.1901786292081201</v>
      </c>
      <c r="H7" s="24">
        <v>0.5937508645509161</v>
      </c>
      <c r="I7" s="25">
        <v>0.5074968298374369</v>
      </c>
      <c r="J7" s="26">
        <f>I7</f>
        <v>0.5074968298374369</v>
      </c>
      <c r="K7" s="27">
        <v>0.3327802182822656</v>
      </c>
      <c r="L7" s="28">
        <f>K7</f>
        <v>0.3327802182822656</v>
      </c>
    </row>
    <row r="8" spans="1:12" ht="12.75">
      <c r="A8" s="91">
        <v>2</v>
      </c>
      <c r="B8" s="8" t="s">
        <v>15</v>
      </c>
      <c r="C8" s="20">
        <v>55701.47165513741</v>
      </c>
      <c r="D8" s="21">
        <v>223752</v>
      </c>
      <c r="E8" s="22">
        <v>3960.693326194</v>
      </c>
      <c r="F8" s="22">
        <v>7212</v>
      </c>
      <c r="G8" s="23">
        <v>0.24894289952776918</v>
      </c>
      <c r="H8" s="24">
        <v>0.5491809936486411</v>
      </c>
      <c r="I8" s="25">
        <v>0.13728102060580444</v>
      </c>
      <c r="J8" s="26">
        <f>J7+I8</f>
        <v>0.6447778504432413</v>
      </c>
      <c r="K8" s="27">
        <v>0.08802657887393131</v>
      </c>
      <c r="L8" s="28">
        <f>L7+K8</f>
        <v>0.42080679715619695</v>
      </c>
    </row>
    <row r="9" spans="1:12" ht="12.75">
      <c r="A9" s="91">
        <v>3</v>
      </c>
      <c r="B9" s="8" t="s">
        <v>16</v>
      </c>
      <c r="C9" s="20">
        <v>34651.564207732896</v>
      </c>
      <c r="D9" s="21">
        <v>132775</v>
      </c>
      <c r="E9" s="22">
        <v>1458.672664112</v>
      </c>
      <c r="F9" s="22">
        <v>1020</v>
      </c>
      <c r="G9" s="23">
        <v>0.26097958356417167</v>
      </c>
      <c r="H9" s="24">
        <v>1.4300712393254902</v>
      </c>
      <c r="I9" s="25">
        <v>0.085401731025654</v>
      </c>
      <c r="J9" s="26">
        <f aca="true" t="shared" si="0" ref="J9:J22">J8+I9</f>
        <v>0.7301795814688953</v>
      </c>
      <c r="K9" s="27">
        <v>0.03241906245795845</v>
      </c>
      <c r="L9" s="28">
        <f aca="true" t="shared" si="1" ref="L9:L22">L8+K9</f>
        <v>0.4532258596141554</v>
      </c>
    </row>
    <row r="10" spans="1:12" ht="12.75">
      <c r="A10" s="91">
        <v>4</v>
      </c>
      <c r="B10" s="8" t="s">
        <v>18</v>
      </c>
      <c r="C10" s="20">
        <v>23500.127547458804</v>
      </c>
      <c r="D10" s="21">
        <v>162059</v>
      </c>
      <c r="E10" s="22">
        <v>3273.0691207679993</v>
      </c>
      <c r="F10" s="22">
        <v>11063</v>
      </c>
      <c r="G10" s="23">
        <v>0.14500970354907042</v>
      </c>
      <c r="H10" s="24">
        <v>0.2958572829040947</v>
      </c>
      <c r="I10" s="25">
        <v>0.057918065685149206</v>
      </c>
      <c r="J10" s="26">
        <f t="shared" si="0"/>
        <v>0.7880976471540445</v>
      </c>
      <c r="K10" s="27">
        <v>0.07274410144649532</v>
      </c>
      <c r="L10" s="28">
        <f t="shared" si="1"/>
        <v>0.5259699610606507</v>
      </c>
    </row>
    <row r="11" spans="1:12" ht="12.75">
      <c r="A11" s="91">
        <v>5</v>
      </c>
      <c r="B11" s="8" t="s">
        <v>17</v>
      </c>
      <c r="C11" s="20">
        <v>20027.514777842604</v>
      </c>
      <c r="D11" s="21">
        <v>129861</v>
      </c>
      <c r="E11" s="22">
        <v>5640.840333116</v>
      </c>
      <c r="F11" s="22">
        <v>22361</v>
      </c>
      <c r="G11" s="23">
        <v>0.15422270564559493</v>
      </c>
      <c r="H11" s="24">
        <v>0.2522624360769196</v>
      </c>
      <c r="I11" s="25">
        <v>0.049359515775854436</v>
      </c>
      <c r="J11" s="26">
        <f t="shared" si="0"/>
        <v>0.8374571629298989</v>
      </c>
      <c r="K11" s="27">
        <v>0.12536791809009834</v>
      </c>
      <c r="L11" s="28">
        <f t="shared" si="1"/>
        <v>0.6513378791507491</v>
      </c>
    </row>
    <row r="12" spans="1:12" ht="12.75">
      <c r="A12" s="91">
        <v>6</v>
      </c>
      <c r="B12" s="8" t="s">
        <v>19</v>
      </c>
      <c r="C12" s="20">
        <v>9110.825793887601</v>
      </c>
      <c r="D12" s="21">
        <v>42332</v>
      </c>
      <c r="E12" s="22">
        <v>1378.8932920470002</v>
      </c>
      <c r="F12" s="22">
        <v>3919</v>
      </c>
      <c r="G12" s="23">
        <v>0.21522313601737697</v>
      </c>
      <c r="H12" s="24">
        <v>0.3518482500757847</v>
      </c>
      <c r="I12" s="25">
        <v>0.0224544060754851</v>
      </c>
      <c r="J12" s="26">
        <f t="shared" si="0"/>
        <v>0.859911569005384</v>
      </c>
      <c r="K12" s="27">
        <v>0.030645962495598873</v>
      </c>
      <c r="L12" s="28">
        <f t="shared" si="1"/>
        <v>0.6819838416463481</v>
      </c>
    </row>
    <row r="13" spans="1:12" ht="12.75">
      <c r="A13" s="91">
        <v>7</v>
      </c>
      <c r="B13" s="8" t="s">
        <v>20</v>
      </c>
      <c r="C13" s="20">
        <v>4659.680626847101</v>
      </c>
      <c r="D13" s="21">
        <v>14072</v>
      </c>
      <c r="E13" s="22">
        <v>317.708422806</v>
      </c>
      <c r="F13" s="22">
        <v>584</v>
      </c>
      <c r="G13" s="23">
        <v>0.33113136916196</v>
      </c>
      <c r="H13" s="24">
        <v>0.5440212719280821</v>
      </c>
      <c r="I13" s="25">
        <v>0.011484179737855557</v>
      </c>
      <c r="J13" s="26">
        <f t="shared" si="0"/>
        <v>0.8713957487432396</v>
      </c>
      <c r="K13" s="27">
        <v>0.007061083309350578</v>
      </c>
      <c r="L13" s="28">
        <f t="shared" si="1"/>
        <v>0.6890449249556987</v>
      </c>
    </row>
    <row r="14" spans="1:12" ht="12.75">
      <c r="A14" s="91">
        <v>8</v>
      </c>
      <c r="B14" s="8" t="s">
        <v>21</v>
      </c>
      <c r="C14" s="20">
        <v>4402.7773134123</v>
      </c>
      <c r="D14" s="21">
        <v>20829</v>
      </c>
      <c r="E14" s="22">
        <v>532.2973413670001</v>
      </c>
      <c r="F14" s="22">
        <v>1079</v>
      </c>
      <c r="G14" s="23">
        <v>0.21137727751751403</v>
      </c>
      <c r="H14" s="24">
        <v>0.493324690794254</v>
      </c>
      <c r="I14" s="25">
        <v>0.010851019643204996</v>
      </c>
      <c r="J14" s="26">
        <f t="shared" si="0"/>
        <v>0.8822467683864446</v>
      </c>
      <c r="K14" s="27">
        <v>0.011830331218613287</v>
      </c>
      <c r="L14" s="28">
        <f t="shared" si="1"/>
        <v>0.700875256174312</v>
      </c>
    </row>
    <row r="15" spans="1:12" ht="12.75">
      <c r="A15" s="91">
        <v>9</v>
      </c>
      <c r="B15" s="8" t="s">
        <v>24</v>
      </c>
      <c r="C15" s="20">
        <v>4156.530718855201</v>
      </c>
      <c r="D15" s="21">
        <v>12863</v>
      </c>
      <c r="E15" s="22">
        <v>1723.834649112</v>
      </c>
      <c r="F15" s="22">
        <v>6048</v>
      </c>
      <c r="G15" s="23">
        <v>0.32313851503188995</v>
      </c>
      <c r="H15" s="24">
        <v>0.28502557028968256</v>
      </c>
      <c r="I15" s="25">
        <v>0.010244123939788075</v>
      </c>
      <c r="J15" s="26">
        <f t="shared" si="0"/>
        <v>0.8924908923262327</v>
      </c>
      <c r="K15" s="27">
        <v>0.03831229893567392</v>
      </c>
      <c r="L15" s="28">
        <f t="shared" si="1"/>
        <v>0.7391875551099859</v>
      </c>
    </row>
    <row r="16" spans="1:12" ht="12.75">
      <c r="A16" s="91">
        <v>10</v>
      </c>
      <c r="B16" s="8" t="s">
        <v>23</v>
      </c>
      <c r="C16" s="20">
        <v>3971.9066799615002</v>
      </c>
      <c r="D16" s="21">
        <v>11170</v>
      </c>
      <c r="E16" s="22">
        <v>215.89609249799997</v>
      </c>
      <c r="F16" s="22">
        <v>451</v>
      </c>
      <c r="G16" s="23">
        <v>0.3555869901487467</v>
      </c>
      <c r="H16" s="24">
        <v>0.4787053048736141</v>
      </c>
      <c r="I16" s="25">
        <v>0.00978910227277337</v>
      </c>
      <c r="J16" s="26">
        <f t="shared" si="0"/>
        <v>0.9022799945990061</v>
      </c>
      <c r="K16" s="27">
        <v>0.004798299906019509</v>
      </c>
      <c r="L16" s="28">
        <f t="shared" si="1"/>
        <v>0.7439858550160054</v>
      </c>
    </row>
    <row r="17" spans="1:12" ht="12.75">
      <c r="A17" s="91">
        <v>11</v>
      </c>
      <c r="B17" s="8" t="s">
        <v>22</v>
      </c>
      <c r="C17" s="20">
        <v>3654.2068695122002</v>
      </c>
      <c r="D17" s="21">
        <v>9611</v>
      </c>
      <c r="E17" s="22">
        <v>235.817336022</v>
      </c>
      <c r="F17" s="22">
        <v>359</v>
      </c>
      <c r="G17" s="23">
        <v>0.3802108905953803</v>
      </c>
      <c r="H17" s="24">
        <v>0.6568728022896936</v>
      </c>
      <c r="I17" s="25">
        <v>0.009006104033610546</v>
      </c>
      <c r="J17" s="26">
        <f t="shared" si="0"/>
        <v>0.9112860986326167</v>
      </c>
      <c r="K17" s="27">
        <v>0.005241050396883009</v>
      </c>
      <c r="L17" s="28">
        <f t="shared" si="1"/>
        <v>0.7492269054128885</v>
      </c>
    </row>
    <row r="18" spans="1:12" ht="12.75">
      <c r="A18" s="91">
        <v>12</v>
      </c>
      <c r="B18" s="8" t="s">
        <v>25</v>
      </c>
      <c r="C18" s="20">
        <v>3189.3375690597004</v>
      </c>
      <c r="D18" s="21">
        <v>10884</v>
      </c>
      <c r="E18" s="22">
        <v>183.73011</v>
      </c>
      <c r="F18" s="22">
        <v>130</v>
      </c>
      <c r="G18" s="23">
        <v>0.29302991262952044</v>
      </c>
      <c r="H18" s="24">
        <v>1.4133085384615385</v>
      </c>
      <c r="I18" s="25">
        <v>0.007860394052920305</v>
      </c>
      <c r="J18" s="26">
        <f t="shared" si="0"/>
        <v>0.9191464926855369</v>
      </c>
      <c r="K18" s="27">
        <v>0.004083409566822618</v>
      </c>
      <c r="L18" s="28">
        <f t="shared" si="1"/>
        <v>0.7533103149797111</v>
      </c>
    </row>
    <row r="19" spans="1:12" ht="12.75">
      <c r="A19" s="91">
        <v>13</v>
      </c>
      <c r="B19" s="8" t="s">
        <v>44</v>
      </c>
      <c r="C19" s="20">
        <v>3115.5630649708</v>
      </c>
      <c r="D19" s="21">
        <v>1875</v>
      </c>
      <c r="E19" s="22">
        <v>788.0194200000001</v>
      </c>
      <c r="F19" s="22">
        <v>368</v>
      </c>
      <c r="G19" s="23">
        <v>1.6616336346510934</v>
      </c>
      <c r="H19" s="24">
        <v>2.1413571195652175</v>
      </c>
      <c r="I19" s="25">
        <v>0.007678570504725465</v>
      </c>
      <c r="J19" s="26">
        <f t="shared" si="0"/>
        <v>0.9268250631902624</v>
      </c>
      <c r="K19" s="27">
        <v>0.017513765372861374</v>
      </c>
      <c r="L19" s="28">
        <f t="shared" si="1"/>
        <v>0.7708240803525725</v>
      </c>
    </row>
    <row r="20" spans="1:12" ht="12.75">
      <c r="A20" s="91">
        <v>14</v>
      </c>
      <c r="B20" s="8" t="s">
        <v>26</v>
      </c>
      <c r="C20" s="20">
        <v>2592.8523379405</v>
      </c>
      <c r="D20" s="21">
        <v>13948</v>
      </c>
      <c r="E20" s="22">
        <v>332.853818951</v>
      </c>
      <c r="F20" s="22">
        <v>1700</v>
      </c>
      <c r="G20" s="23">
        <v>0.1858942026054273</v>
      </c>
      <c r="H20" s="24">
        <v>0.19579636408882353</v>
      </c>
      <c r="I20" s="25">
        <v>0.006390305402277256</v>
      </c>
      <c r="J20" s="26">
        <f t="shared" si="0"/>
        <v>0.9332153685925396</v>
      </c>
      <c r="K20" s="27">
        <v>0.007397690387590565</v>
      </c>
      <c r="L20" s="28">
        <f t="shared" si="1"/>
        <v>0.7782217707401631</v>
      </c>
    </row>
    <row r="21" spans="1:12" ht="12.75">
      <c r="A21" s="91">
        <v>15</v>
      </c>
      <c r="B21" s="8" t="s">
        <v>64</v>
      </c>
      <c r="C21" s="20">
        <v>2461.4707953685</v>
      </c>
      <c r="D21" s="21">
        <v>4565</v>
      </c>
      <c r="E21" s="22">
        <v>70.45757</v>
      </c>
      <c r="F21" s="22">
        <v>113</v>
      </c>
      <c r="G21" s="23">
        <v>0.5392049935089814</v>
      </c>
      <c r="H21" s="24">
        <v>0.6235183185840708</v>
      </c>
      <c r="I21" s="25">
        <v>0.006066504401745063</v>
      </c>
      <c r="J21" s="26">
        <f t="shared" si="0"/>
        <v>0.9392818729942847</v>
      </c>
      <c r="K21" s="27">
        <v>0.0015659225120644316</v>
      </c>
      <c r="L21" s="28">
        <f t="shared" si="1"/>
        <v>0.7797876932522275</v>
      </c>
    </row>
    <row r="22" spans="2:12" ht="12.75">
      <c r="B22" s="8" t="s">
        <v>27</v>
      </c>
      <c r="C22" s="29">
        <v>24636.246259221796</v>
      </c>
      <c r="D22" s="30">
        <v>68133</v>
      </c>
      <c r="E22" s="31">
        <v>9908.296162808</v>
      </c>
      <c r="F22" s="32">
        <v>22008</v>
      </c>
      <c r="G22" s="23">
        <v>0.3615905106075147</v>
      </c>
      <c r="H22" s="24">
        <v>0.4502133843515085</v>
      </c>
      <c r="I22" s="25">
        <v>0.06071812700571559</v>
      </c>
      <c r="J22" s="26">
        <f t="shared" si="0"/>
        <v>1.0000000000000002</v>
      </c>
      <c r="K22" s="27">
        <v>0.22021230674777273</v>
      </c>
      <c r="L22" s="28">
        <f t="shared" si="1"/>
        <v>1.0000000000000002</v>
      </c>
    </row>
    <row r="23" spans="2:12" ht="13.5" thickBot="1">
      <c r="B23" s="9" t="s">
        <v>9</v>
      </c>
      <c r="C23" s="33">
        <f>SUM(C7:C22)</f>
        <v>405747.79681367165</v>
      </c>
      <c r="D23" s="34">
        <f>SUM(D7:D22)</f>
        <v>1941478</v>
      </c>
      <c r="E23" s="35">
        <f>SUM(E7:E22)</f>
        <v>44994.288962046</v>
      </c>
      <c r="F23" s="35">
        <f>SUM(F7:F22)</f>
        <v>103633</v>
      </c>
      <c r="G23" s="36">
        <f>C23/D23</f>
        <v>0.20898912931986438</v>
      </c>
      <c r="H23" s="37">
        <f>E23/F23</f>
        <v>0.4341695112758098</v>
      </c>
      <c r="I23" s="38">
        <f>SUM(I7:I22)</f>
        <v>1.0000000000000002</v>
      </c>
      <c r="J23" s="39"/>
      <c r="K23" s="40">
        <f>SUM(K7:K22)</f>
        <v>1.0000000000000002</v>
      </c>
      <c r="L23" s="41"/>
    </row>
    <row r="24" spans="2:7" ht="12.75">
      <c r="B24" s="96" t="s">
        <v>79</v>
      </c>
      <c r="G24" s="97"/>
    </row>
    <row r="25" spans="9:11" ht="12.75">
      <c r="I25" s="53"/>
      <c r="K25" s="53"/>
    </row>
    <row r="26" ht="12.75">
      <c r="B26" s="100"/>
    </row>
    <row r="28" ht="12.75">
      <c r="C28" s="87"/>
    </row>
    <row r="29" ht="12.75">
      <c r="C29" s="87"/>
    </row>
    <row r="30" ht="12.75">
      <c r="C30" s="87"/>
    </row>
    <row r="31" ht="12.75">
      <c r="C31" s="87"/>
    </row>
    <row r="32" ht="12.75">
      <c r="C32" s="87"/>
    </row>
    <row r="33" ht="12.75">
      <c r="C33" s="87"/>
    </row>
    <row r="34" ht="12.75">
      <c r="C34" s="87"/>
    </row>
    <row r="35" ht="12.75">
      <c r="C35" s="88"/>
    </row>
  </sheetData>
  <mergeCells count="4">
    <mergeCell ref="B5:B6"/>
    <mergeCell ref="B2:L2"/>
    <mergeCell ref="B1:L1"/>
    <mergeCell ref="B3:L3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landscape" paperSiz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Tecnologías de Información</dc:creator>
  <cp:keywords/>
  <dc:description/>
  <cp:lastModifiedBy>Gerencia de Tecnologías de Información</cp:lastModifiedBy>
  <cp:lastPrinted>2006-05-12T16:57:04Z</cp:lastPrinted>
  <dcterms:created xsi:type="dcterms:W3CDTF">2006-04-12T15:19:44Z</dcterms:created>
  <dcterms:modified xsi:type="dcterms:W3CDTF">2006-08-09T19:14:58Z</dcterms:modified>
  <cp:category/>
  <cp:version/>
  <cp:contentType/>
  <cp:contentStatus/>
</cp:coreProperties>
</file>