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Empresas" sheetId="1" r:id="rId1"/>
    <sheet name="Fondos Transferidos" sheetId="2" r:id="rId2"/>
    <sheet name="Fondos Transferidos por Paises" sheetId="3" r:id="rId3"/>
  </sheets>
  <definedNames>
    <definedName name="_xlnm.Print_Area" localSheetId="0">'Empresas'!$B$1:$G$26</definedName>
    <definedName name="_xlnm.Print_Area" localSheetId="1">'Fondos Transferidos'!$B$1:$F$15</definedName>
    <definedName name="_xlnm.Print_Area" localSheetId="2">'Fondos Transferidos por Paises'!$B$1:$L$23</definedName>
  </definedNames>
  <calcPr fullCalcOnLoad="1"/>
</workbook>
</file>

<file path=xl/sharedStrings.xml><?xml version="1.0" encoding="utf-8"?>
<sst xmlns="http://schemas.openxmlformats.org/spreadsheetml/2006/main" count="125" uniqueCount="94">
  <si>
    <t>Josilva</t>
  </si>
  <si>
    <t>Total</t>
  </si>
  <si>
    <t>Hand to Hand</t>
  </si>
  <si>
    <t>FONDOS RECIBIDOS Y ENVIADOS INTERNACIONAL POR PAIS</t>
  </si>
  <si>
    <t>Miles de US$ y Operaciones</t>
  </si>
  <si>
    <t>TOTAL</t>
  </si>
  <si>
    <t xml:space="preserve">Total Recibido </t>
  </si>
  <si>
    <t>% Recibidos</t>
  </si>
  <si>
    <t>% Acumulado</t>
  </si>
  <si>
    <t>% Enviados</t>
  </si>
  <si>
    <t>Estados Unidos de América</t>
  </si>
  <si>
    <t>España</t>
  </si>
  <si>
    <t>Italia</t>
  </si>
  <si>
    <t>Argentina</t>
  </si>
  <si>
    <t>Chile</t>
  </si>
  <si>
    <t>Ecuador</t>
  </si>
  <si>
    <t>Alemania</t>
  </si>
  <si>
    <t>Canadá</t>
  </si>
  <si>
    <t>Reino Unido (Inglaterra)</t>
  </si>
  <si>
    <t>Francia</t>
  </si>
  <si>
    <t>Bolivia</t>
  </si>
  <si>
    <t>Suiza</t>
  </si>
  <si>
    <t>Venezuela</t>
  </si>
  <si>
    <t>Otros</t>
  </si>
  <si>
    <t>EMPRESAS DE TRANSFERENCIA DE FONDOS  (ETFs)</t>
  </si>
  <si>
    <t>Cobertura de Servicio</t>
  </si>
  <si>
    <t>A.Serviban</t>
  </si>
  <si>
    <t>Western Union</t>
  </si>
  <si>
    <t>Nacional e Internacional</t>
  </si>
  <si>
    <t xml:space="preserve"> 06/04/2001</t>
  </si>
  <si>
    <t>Red propia</t>
  </si>
  <si>
    <t>Internacional</t>
  </si>
  <si>
    <t>GFP International</t>
  </si>
  <si>
    <t xml:space="preserve"> 07/04/2000</t>
  </si>
  <si>
    <t>Union Express (antes Vigo del Perú)</t>
  </si>
  <si>
    <t>Perú Express Servicios Internacionales</t>
  </si>
  <si>
    <t>Money Gram y otros</t>
  </si>
  <si>
    <t>China República Popular de</t>
  </si>
  <si>
    <t>Año 2006 *</t>
  </si>
  <si>
    <t>Enero - Marzo</t>
  </si>
  <si>
    <t>Abril - Junio</t>
  </si>
  <si>
    <t>Julio - Septiembre</t>
  </si>
  <si>
    <t>Total
Enviado</t>
  </si>
  <si>
    <t>-</t>
  </si>
  <si>
    <t>Fecha de
Autorización
SBS</t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</si>
  <si>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</si>
  <si>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</si>
  <si>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</si>
  <si>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</si>
  <si>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</si>
  <si>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Promedio Trimestral 2005</t>
  </si>
  <si>
    <t>Enero - Marzo 2005</t>
  </si>
  <si>
    <t>Abril - Junio 2005</t>
  </si>
  <si>
    <t>Países Bajos (Holanda)</t>
  </si>
  <si>
    <t>(1) Red propia indica que la ETF ha firmado contratos con uno o más corresponsales en el extranjero no vinculados a las grandes cadenas de transferencias de fondos como Western Union o Money Gram.</t>
  </si>
  <si>
    <r>
      <t xml:space="preserve">Vínculos
Internacionales </t>
    </r>
    <r>
      <rPr>
        <b/>
        <sz val="8"/>
        <rFont val="Arial Narrow"/>
        <family val="2"/>
      </rPr>
      <t>(1</t>
    </r>
    <r>
      <rPr>
        <b/>
        <sz val="9"/>
        <rFont val="Arial Narrow"/>
        <family val="2"/>
      </rPr>
      <t>)</t>
    </r>
  </si>
  <si>
    <t>E.T.F.</t>
  </si>
  <si>
    <t>(2) No reportaron información en el período.</t>
  </si>
  <si>
    <t>(Miles de US$)</t>
  </si>
  <si>
    <t>Número  de Operaciones Recibidas</t>
  </si>
  <si>
    <t>Número de Operaciones Enviadas</t>
  </si>
  <si>
    <t>(*) Los porcentajes corresponden a Total Recibido y Total Enviado en el período.</t>
  </si>
  <si>
    <t xml:space="preserve">PROMEDIOS </t>
  </si>
  <si>
    <t>Recibido</t>
  </si>
  <si>
    <t>Enviado</t>
  </si>
  <si>
    <t>PORCENTAJES TOTALES(*)</t>
  </si>
  <si>
    <t xml:space="preserve">ENERO - SEPTIEMBRE 2006 </t>
  </si>
  <si>
    <t>Julio - Septiembre 2005</t>
  </si>
  <si>
    <t>* Las ETF Apoyo Interxpress y Reyntel no reportaron información en el período.</t>
  </si>
  <si>
    <t>(AL 30/09/2006)</t>
  </si>
  <si>
    <t>Fondos Enviados
al Exterior
Enero Sep. 2006
(Miles de US$)</t>
  </si>
  <si>
    <t>Fondos Recibidos
del Exterior
Enero Sep. 2006
(Miles de US$)</t>
  </si>
  <si>
    <t>RESOLUCIONES DE DENEGACIÓN DE SOLICITUDES</t>
  </si>
  <si>
    <t>RESOLUCIONES DE AUTORIZACIÓN DE ORGANIZACIÓN</t>
  </si>
  <si>
    <t>Resolución Nº 1099-2006 del 23.08.2006</t>
  </si>
  <si>
    <r>
      <t xml:space="preserve">Se autoriza la organización de la Empresa de Transferencia de Fondos - </t>
    </r>
    <r>
      <rPr>
        <b/>
        <sz val="10"/>
        <rFont val="Arial Narrow"/>
        <family val="2"/>
      </rPr>
      <t>ETF América S.A.</t>
    </r>
  </si>
  <si>
    <t>Resolución SBS Nº 1238-2006 del 22.09.2006</t>
  </si>
  <si>
    <r>
      <t xml:space="preserve">Se autoriza la organización de la Empresa de Transferencia de Fondos - </t>
    </r>
    <r>
      <rPr>
        <b/>
        <sz val="10"/>
        <rFont val="Arial Narrow"/>
        <family val="2"/>
      </rPr>
      <t>ETF Money King's Payment Systems S.A.C.</t>
    </r>
  </si>
  <si>
    <t>Resolución SBS N° 106-2006 del 01.02.2006</t>
  </si>
  <si>
    <t>Se deniega la solicitud de autorización de adecuación de Money Express S.A como una ETF.</t>
  </si>
  <si>
    <t>Resolución SBS N° 337-2006 del 13.03.2006</t>
  </si>
  <si>
    <t>Se deniega la solicitud de autorización de adecuación de Arper Express S.A. como una ETF.</t>
  </si>
  <si>
    <t>Consecuentemente, estas dos empresas deberá mantener sus operaciones por debajo de los límites máximos fijados en el Reglamento de las Empresas de Transferencia de Fondos (ETF) aprobado por Resolución SBS N° 1025 del 17.07.2005.</t>
  </si>
  <si>
    <t>Argenper (*)</t>
  </si>
  <si>
    <t>DHL Express Peru (*)</t>
  </si>
  <si>
    <t>Falen Money Transfer (*)</t>
  </si>
  <si>
    <t>Jet Perú (*)</t>
  </si>
  <si>
    <t>Peru Services Courier (*)</t>
  </si>
  <si>
    <t>Servicio Express Inmediato (*)</t>
  </si>
  <si>
    <t>(*) ETFs que cuentan con concesión postal de la Dirección General de Servicios Postales del MTC y se encuentran bajo su supervisión.</t>
  </si>
  <si>
    <t>Inversiones Huemul (**)</t>
  </si>
  <si>
    <r>
      <t xml:space="preserve">Apoyo Interxpress </t>
    </r>
    <r>
      <rPr>
        <b/>
        <sz val="8"/>
        <rFont val="Arial Narrow"/>
        <family val="2"/>
      </rPr>
      <t>(2)</t>
    </r>
  </si>
  <si>
    <r>
      <t xml:space="preserve">Reyntel </t>
    </r>
    <r>
      <rPr>
        <b/>
        <sz val="8"/>
        <rFont val="Arial Narrow"/>
        <family val="2"/>
      </rPr>
      <t>(2)</t>
    </r>
  </si>
  <si>
    <t xml:space="preserve">(**) Mediante Resolución SBS Nº 1116-2006 del 25.08.2006, se autorizó a Exprinter Inversiones S.A. el cambio de su denominación social a Inversiones Huemul S.A.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</si>
</sst>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.0"/>
    <numFmt numFmtId="173" formatCode="#,##0.000"/>
    <numFmt numFmtId="174" formatCode="_(* #,##0_);_(* \(#,##0\);_(* &quot;-&quot;??_);_(@_)"/>
    <numFmt numFmtId="175" formatCode="0.0%"/>
  </numFmts>
  <fonts count="1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sz val="11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 Narrow"/>
      <family val="2"/>
    </font>
    <font>
      <sz val="9.5"/>
      <color indexed="12"/>
      <name val="Arial Narrow"/>
      <family val="2"/>
    </font>
    <font>
      <sz val="10"/>
      <color indexed="12"/>
      <name val="Arial"/>
      <family val="0"/>
    </font>
    <font>
      <sz val="10"/>
      <color indexed="57"/>
      <name val="Arial Narrow"/>
      <family val="2"/>
    </font>
    <font>
      <sz val="11"/>
      <color indexed="57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" xfId="0" applyNumberFormat="1" applyFont="1" applyFill="1" applyBorder="1" applyAlignment="1" applyProtection="1">
      <alignment horizontal="centerContinuous"/>
      <protection/>
    </xf>
    <xf numFmtId="0" fontId="4" fillId="0" borderId="2" xfId="0" applyNumberFormat="1" applyFont="1" applyFill="1" applyBorder="1" applyAlignment="1" applyProtection="1">
      <alignment horizontal="centerContinuous"/>
      <protection/>
    </xf>
    <xf numFmtId="0" fontId="4" fillId="0" borderId="3" xfId="0" applyNumberFormat="1" applyFont="1" applyFill="1" applyBorder="1" applyAlignment="1" applyProtection="1">
      <alignment horizontal="centerContinuous"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14" fontId="1" fillId="0" borderId="6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14" fontId="1" fillId="0" borderId="8" xfId="0" applyNumberFormat="1" applyFont="1" applyBorder="1" applyAlignment="1">
      <alignment horizontal="center" wrapText="1"/>
    </xf>
    <xf numFmtId="14" fontId="1" fillId="0" borderId="9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2" borderId="0" xfId="0" applyNumberFormat="1" applyFont="1" applyFill="1" applyBorder="1" applyAlignment="1" applyProtection="1">
      <alignment horizontal="right" indent="2"/>
      <protection/>
    </xf>
    <xf numFmtId="3" fontId="5" fillId="2" borderId="11" xfId="0" applyNumberFormat="1" applyFont="1" applyFill="1" applyBorder="1" applyAlignment="1" applyProtection="1">
      <alignment horizontal="right" indent="2"/>
      <protection/>
    </xf>
    <xf numFmtId="3" fontId="5" fillId="3" borderId="11" xfId="0" applyNumberFormat="1" applyFont="1" applyFill="1" applyBorder="1" applyAlignment="1" applyProtection="1">
      <alignment horizontal="right" indent="2"/>
      <protection/>
    </xf>
    <xf numFmtId="173" fontId="5" fillId="0" borderId="11" xfId="0" applyNumberFormat="1" applyFont="1" applyFill="1" applyBorder="1" applyAlignment="1" applyProtection="1">
      <alignment horizontal="right" indent="2"/>
      <protection/>
    </xf>
    <xf numFmtId="173" fontId="5" fillId="0" borderId="12" xfId="0" applyNumberFormat="1" applyFont="1" applyFill="1" applyBorder="1" applyAlignment="1" applyProtection="1">
      <alignment horizontal="right" indent="2"/>
      <protection/>
    </xf>
    <xf numFmtId="10" fontId="5" fillId="2" borderId="0" xfId="0" applyNumberFormat="1" applyFont="1" applyFill="1" applyBorder="1" applyAlignment="1" applyProtection="1">
      <alignment horizontal="right" indent="2"/>
      <protection/>
    </xf>
    <xf numFmtId="10" fontId="5" fillId="2" borderId="13" xfId="0" applyNumberFormat="1" applyFont="1" applyFill="1" applyBorder="1" applyAlignment="1" applyProtection="1">
      <alignment horizontal="right" indent="2"/>
      <protection/>
    </xf>
    <xf numFmtId="10" fontId="5" fillId="3" borderId="0" xfId="0" applyNumberFormat="1" applyFont="1" applyFill="1" applyBorder="1" applyAlignment="1" applyProtection="1">
      <alignment horizontal="right" indent="2"/>
      <protection/>
    </xf>
    <xf numFmtId="10" fontId="5" fillId="3" borderId="14" xfId="0" applyNumberFormat="1" applyFont="1" applyFill="1" applyBorder="1" applyAlignment="1" applyProtection="1">
      <alignment horizontal="right" indent="2"/>
      <protection/>
    </xf>
    <xf numFmtId="3" fontId="5" fillId="2" borderId="13" xfId="0" applyNumberFormat="1" applyFont="1" applyFill="1" applyBorder="1" applyAlignment="1" applyProtection="1">
      <alignment horizontal="right" indent="2"/>
      <protection/>
    </xf>
    <xf numFmtId="3" fontId="5" fillId="2" borderId="12" xfId="0" applyNumberFormat="1" applyFont="1" applyFill="1" applyBorder="1" applyAlignment="1" applyProtection="1">
      <alignment horizontal="right" indent="2"/>
      <protection/>
    </xf>
    <xf numFmtId="3" fontId="5" fillId="3" borderId="12" xfId="0" applyNumberFormat="1" applyFont="1" applyFill="1" applyBorder="1" applyAlignment="1" applyProtection="1">
      <alignment horizontal="right" indent="2"/>
      <protection/>
    </xf>
    <xf numFmtId="3" fontId="5" fillId="3" borderId="0" xfId="0" applyNumberFormat="1" applyFont="1" applyFill="1" applyBorder="1" applyAlignment="1" applyProtection="1">
      <alignment horizontal="right" indent="2"/>
      <protection/>
    </xf>
    <xf numFmtId="3" fontId="5" fillId="2" borderId="15" xfId="0" applyNumberFormat="1" applyFont="1" applyFill="1" applyBorder="1" applyAlignment="1" applyProtection="1">
      <alignment horizontal="right" indent="2"/>
      <protection/>
    </xf>
    <xf numFmtId="3" fontId="5" fillId="2" borderId="16" xfId="0" applyNumberFormat="1" applyFont="1" applyFill="1" applyBorder="1" applyAlignment="1" applyProtection="1">
      <alignment horizontal="right" indent="2"/>
      <protection/>
    </xf>
    <xf numFmtId="3" fontId="5" fillId="3" borderId="16" xfId="0" applyNumberFormat="1" applyFont="1" applyFill="1" applyBorder="1" applyAlignment="1" applyProtection="1">
      <alignment horizontal="right" indent="2"/>
      <protection/>
    </xf>
    <xf numFmtId="173" fontId="5" fillId="0" borderId="16" xfId="0" applyNumberFormat="1" applyFont="1" applyFill="1" applyBorder="1" applyAlignment="1" applyProtection="1">
      <alignment horizontal="right" indent="2"/>
      <protection/>
    </xf>
    <xf numFmtId="173" fontId="5" fillId="0" borderId="17" xfId="0" applyNumberFormat="1" applyFont="1" applyFill="1" applyBorder="1" applyAlignment="1" applyProtection="1">
      <alignment horizontal="right" indent="2"/>
      <protection/>
    </xf>
    <xf numFmtId="10" fontId="5" fillId="2" borderId="15" xfId="0" applyNumberFormat="1" applyFont="1" applyFill="1" applyBorder="1" applyAlignment="1" applyProtection="1">
      <alignment horizontal="right" indent="2"/>
      <protection/>
    </xf>
    <xf numFmtId="10" fontId="5" fillId="2" borderId="18" xfId="0" applyNumberFormat="1" applyFont="1" applyFill="1" applyBorder="1" applyAlignment="1" applyProtection="1">
      <alignment horizontal="right" indent="2"/>
      <protection/>
    </xf>
    <xf numFmtId="10" fontId="5" fillId="3" borderId="15" xfId="0" applyNumberFormat="1" applyFont="1" applyFill="1" applyBorder="1" applyAlignment="1" applyProtection="1">
      <alignment horizontal="right" indent="2"/>
      <protection/>
    </xf>
    <xf numFmtId="10" fontId="5" fillId="3" borderId="19" xfId="0" applyNumberFormat="1" applyFont="1" applyFill="1" applyBorder="1" applyAlignment="1" applyProtection="1">
      <alignment horizontal="right" indent="2"/>
      <protection/>
    </xf>
    <xf numFmtId="3" fontId="6" fillId="0" borderId="0" xfId="0" applyNumberFormat="1" applyFont="1" applyAlignment="1">
      <alignment/>
    </xf>
    <xf numFmtId="0" fontId="4" fillId="2" borderId="20" xfId="0" applyNumberFormat="1" applyFont="1" applyFill="1" applyBorder="1" applyAlignment="1" applyProtection="1">
      <alignment horizontal="center" vertical="center" wrapText="1"/>
      <protection/>
    </xf>
    <xf numFmtId="0" fontId="4" fillId="3" borderId="20" xfId="0" applyNumberFormat="1" applyFont="1" applyFill="1" applyBorder="1" applyAlignment="1" applyProtection="1">
      <alignment horizontal="center" vertical="center" wrapText="1"/>
      <protection/>
    </xf>
    <xf numFmtId="0" fontId="4" fillId="3" borderId="21" xfId="0" applyNumberFormat="1" applyFont="1" applyFill="1" applyBorder="1" applyAlignment="1" applyProtection="1">
      <alignment horizontal="center" vertical="center" wrapText="1"/>
      <protection/>
    </xf>
    <xf numFmtId="2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2" borderId="23" xfId="0" applyNumberFormat="1" applyFont="1" applyFill="1" applyBorder="1" applyAlignment="1" applyProtection="1">
      <alignment horizontal="center" vertical="center"/>
      <protection/>
    </xf>
    <xf numFmtId="0" fontId="4" fillId="2" borderId="24" xfId="0" applyNumberFormat="1" applyFont="1" applyFill="1" applyBorder="1" applyAlignment="1" applyProtection="1">
      <alignment horizontal="center" vertical="center"/>
      <protection/>
    </xf>
    <xf numFmtId="0" fontId="4" fillId="3" borderId="23" xfId="0" applyNumberFormat="1" applyFont="1" applyFill="1" applyBorder="1" applyAlignment="1" applyProtection="1">
      <alignment horizontal="center" vertical="center"/>
      <protection/>
    </xf>
    <xf numFmtId="0" fontId="4" fillId="3" borderId="25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26" xfId="0" applyNumberFormat="1" applyFont="1" applyFill="1" applyBorder="1" applyAlignment="1" applyProtection="1">
      <alignment horizontal="centerContinuous" vertical="center"/>
      <protection/>
    </xf>
    <xf numFmtId="10" fontId="0" fillId="0" borderId="0" xfId="0" applyNumberFormat="1" applyAlignment="1">
      <alignment/>
    </xf>
    <xf numFmtId="0" fontId="1" fillId="0" borderId="27" xfId="0" applyFont="1" applyBorder="1" applyAlignment="1">
      <alignment horizontal="center"/>
    </xf>
    <xf numFmtId="0" fontId="1" fillId="4" borderId="28" xfId="0" applyFont="1" applyFill="1" applyBorder="1" applyAlignment="1">
      <alignment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 indent="2"/>
    </xf>
    <xf numFmtId="3" fontId="1" fillId="0" borderId="32" xfId="0" applyNumberFormat="1" applyFont="1" applyBorder="1" applyAlignment="1">
      <alignment horizontal="right" indent="2"/>
    </xf>
    <xf numFmtId="0" fontId="1" fillId="0" borderId="33" xfId="0" applyFont="1" applyBorder="1" applyAlignment="1">
      <alignment horizontal="left"/>
    </xf>
    <xf numFmtId="3" fontId="1" fillId="0" borderId="7" xfId="0" applyNumberFormat="1" applyFont="1" applyBorder="1" applyAlignment="1">
      <alignment horizontal="right" indent="2"/>
    </xf>
    <xf numFmtId="3" fontId="1" fillId="0" borderId="34" xfId="0" applyNumberFormat="1" applyFont="1" applyBorder="1" applyAlignment="1">
      <alignment horizontal="right" indent="2"/>
    </xf>
    <xf numFmtId="0" fontId="1" fillId="4" borderId="35" xfId="0" applyFont="1" applyFill="1" applyBorder="1" applyAlignment="1">
      <alignment horizontal="left"/>
    </xf>
    <xf numFmtId="3" fontId="1" fillId="4" borderId="29" xfId="0" applyNumberFormat="1" applyFont="1" applyFill="1" applyBorder="1" applyAlignment="1">
      <alignment horizontal="right" indent="2"/>
    </xf>
    <xf numFmtId="3" fontId="1" fillId="4" borderId="30" xfId="0" applyNumberFormat="1" applyFont="1" applyFill="1" applyBorder="1" applyAlignment="1">
      <alignment horizontal="right" indent="2"/>
    </xf>
    <xf numFmtId="0" fontId="2" fillId="4" borderId="2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 indent="3"/>
    </xf>
    <xf numFmtId="3" fontId="1" fillId="0" borderId="7" xfId="0" applyNumberFormat="1" applyFont="1" applyBorder="1" applyAlignment="1">
      <alignment horizontal="right" indent="3"/>
    </xf>
    <xf numFmtId="0" fontId="1" fillId="0" borderId="7" xfId="0" applyFont="1" applyBorder="1" applyAlignment="1">
      <alignment horizontal="right" indent="3"/>
    </xf>
    <xf numFmtId="0" fontId="2" fillId="0" borderId="0" xfId="0" applyFont="1" applyBorder="1" applyAlignment="1">
      <alignment horizontal="left" wrapText="1"/>
    </xf>
    <xf numFmtId="1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3" fontId="1" fillId="0" borderId="27" xfId="0" applyNumberFormat="1" applyFont="1" applyBorder="1" applyAlignment="1">
      <alignment horizontal="right" indent="3"/>
    </xf>
    <xf numFmtId="0" fontId="1" fillId="0" borderId="27" xfId="0" applyFont="1" applyBorder="1" applyAlignment="1">
      <alignment horizontal="right" indent="3"/>
    </xf>
    <xf numFmtId="0" fontId="1" fillId="0" borderId="36" xfId="0" applyFont="1" applyBorder="1" applyAlignment="1">
      <alignment horizontal="left"/>
    </xf>
    <xf numFmtId="3" fontId="1" fillId="0" borderId="36" xfId="0" applyNumberFormat="1" applyFont="1" applyBorder="1" applyAlignment="1">
      <alignment horizontal="right" indent="2"/>
    </xf>
    <xf numFmtId="0" fontId="1" fillId="0" borderId="35" xfId="0" applyFont="1" applyFill="1" applyBorder="1" applyAlignment="1">
      <alignment horizontal="left"/>
    </xf>
    <xf numFmtId="3" fontId="1" fillId="0" borderId="29" xfId="0" applyNumberFormat="1" applyFont="1" applyFill="1" applyBorder="1" applyAlignment="1">
      <alignment horizontal="right" indent="2"/>
    </xf>
    <xf numFmtId="3" fontId="1" fillId="0" borderId="30" xfId="0" applyNumberFormat="1" applyFont="1" applyFill="1" applyBorder="1" applyAlignment="1">
      <alignment horizontal="right" indent="2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 indent="2"/>
    </xf>
    <xf numFmtId="175" fontId="0" fillId="0" borderId="0" xfId="21" applyNumberFormat="1" applyAlignment="1">
      <alignment/>
    </xf>
    <xf numFmtId="175" fontId="0" fillId="0" borderId="0" xfId="0" applyNumberFormat="1" applyAlignment="1">
      <alignment/>
    </xf>
    <xf numFmtId="3" fontId="2" fillId="0" borderId="35" xfId="0" applyNumberFormat="1" applyFont="1" applyBorder="1" applyAlignment="1">
      <alignment horizontal="left" indent="3"/>
    </xf>
    <xf numFmtId="3" fontId="2" fillId="0" borderId="37" xfId="0" applyNumberFormat="1" applyFont="1" applyBorder="1" applyAlignment="1">
      <alignment horizontal="left" indent="3"/>
    </xf>
    <xf numFmtId="0" fontId="5" fillId="0" borderId="0" xfId="0" applyFont="1" applyAlignment="1">
      <alignment/>
    </xf>
    <xf numFmtId="3" fontId="2" fillId="0" borderId="0" xfId="0" applyNumberFormat="1" applyFont="1" applyBorder="1" applyAlignment="1">
      <alignment horizontal="left" indent="3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vertical="center" wrapText="1"/>
    </xf>
    <xf numFmtId="0" fontId="17" fillId="4" borderId="20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39" xfId="0" applyFont="1" applyBorder="1" applyAlignment="1">
      <alignment horizontal="left" wrapText="1"/>
    </xf>
    <xf numFmtId="0" fontId="1" fillId="0" borderId="8" xfId="0" applyFont="1" applyBorder="1" applyAlignment="1">
      <alignment/>
    </xf>
    <xf numFmtId="0" fontId="1" fillId="0" borderId="42" xfId="0" applyFont="1" applyBorder="1" applyAlignment="1">
      <alignment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justify" wrapText="1"/>
    </xf>
    <xf numFmtId="0" fontId="1" fillId="0" borderId="40" xfId="0" applyFont="1" applyBorder="1" applyAlignment="1">
      <alignment horizontal="justify" wrapText="1"/>
    </xf>
    <xf numFmtId="0" fontId="1" fillId="0" borderId="41" xfId="0" applyFont="1" applyBorder="1" applyAlignment="1">
      <alignment horizontal="justify" wrapText="1"/>
    </xf>
    <xf numFmtId="0" fontId="0" fillId="0" borderId="46" xfId="0" applyBorder="1" applyAlignment="1">
      <alignment horizontal="justify" wrapText="1"/>
    </xf>
    <xf numFmtId="0" fontId="0" fillId="0" borderId="47" xfId="0" applyBorder="1" applyAlignment="1">
      <alignment horizontal="justify" wrapText="1"/>
    </xf>
    <xf numFmtId="0" fontId="0" fillId="0" borderId="48" xfId="0" applyBorder="1" applyAlignment="1">
      <alignment horizontal="justify" wrapText="1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2" width="35.140625" style="4" customWidth="1"/>
    <col min="3" max="3" width="12.7109375" style="1" customWidth="1"/>
    <col min="4" max="4" width="15.57421875" style="1" customWidth="1"/>
    <col min="5" max="5" width="17.28125" style="1" bestFit="1" customWidth="1"/>
    <col min="6" max="7" width="15.57421875" style="1" customWidth="1"/>
    <col min="8" max="16384" width="11.421875" style="1" customWidth="1"/>
  </cols>
  <sheetData>
    <row r="1" spans="1:255" ht="15.75">
      <c r="A1" s="3"/>
      <c r="B1" s="113" t="s">
        <v>24</v>
      </c>
      <c r="C1" s="113"/>
      <c r="D1" s="113"/>
      <c r="E1" s="113"/>
      <c r="F1" s="113"/>
      <c r="G1" s="11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2.75">
      <c r="A2" s="3"/>
      <c r="B2" s="114" t="s">
        <v>69</v>
      </c>
      <c r="C2" s="114"/>
      <c r="D2" s="114"/>
      <c r="E2" s="114"/>
      <c r="F2" s="114"/>
      <c r="G2" s="11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ht="7.5" customHeight="1"/>
    <row r="4" spans="2:7" s="2" customFormat="1" ht="51.75" thickBot="1">
      <c r="B4" s="101" t="s">
        <v>56</v>
      </c>
      <c r="C4" s="67" t="s">
        <v>44</v>
      </c>
      <c r="D4" s="67" t="s">
        <v>55</v>
      </c>
      <c r="E4" s="67" t="s">
        <v>25</v>
      </c>
      <c r="F4" s="67" t="s">
        <v>71</v>
      </c>
      <c r="G4" s="67" t="s">
        <v>70</v>
      </c>
    </row>
    <row r="5" spans="1:7" ht="13.5" thickTop="1">
      <c r="A5" s="1">
        <v>1</v>
      </c>
      <c r="B5" s="68" t="s">
        <v>26</v>
      </c>
      <c r="C5" s="10">
        <v>35921</v>
      </c>
      <c r="D5" s="11" t="s">
        <v>27</v>
      </c>
      <c r="E5" s="11" t="s">
        <v>28</v>
      </c>
      <c r="F5" s="72">
        <v>201260.08754367195</v>
      </c>
      <c r="G5" s="72">
        <v>23069.901602046335</v>
      </c>
    </row>
    <row r="6" spans="1:7" ht="12.75">
      <c r="A6" s="1">
        <v>2</v>
      </c>
      <c r="B6" s="69" t="s">
        <v>86</v>
      </c>
      <c r="C6" s="12">
        <v>36552</v>
      </c>
      <c r="D6" s="14" t="s">
        <v>30</v>
      </c>
      <c r="E6" s="14" t="s">
        <v>28</v>
      </c>
      <c r="F6" s="73">
        <v>181519.04629000003</v>
      </c>
      <c r="G6" s="73">
        <v>7798.4579300000005</v>
      </c>
    </row>
    <row r="7" spans="1:7" ht="12.75">
      <c r="A7" s="1">
        <v>3</v>
      </c>
      <c r="B7" s="70" t="s">
        <v>84</v>
      </c>
      <c r="C7" s="12">
        <v>37531</v>
      </c>
      <c r="D7" s="14" t="s">
        <v>27</v>
      </c>
      <c r="E7" s="14" t="s">
        <v>28</v>
      </c>
      <c r="F7" s="73">
        <v>89182.59871000003</v>
      </c>
      <c r="G7" s="73">
        <v>15019.034829999997</v>
      </c>
    </row>
    <row r="8" spans="1:7" ht="12.75">
      <c r="A8" s="1">
        <v>4</v>
      </c>
      <c r="B8" s="70" t="s">
        <v>35</v>
      </c>
      <c r="C8" s="12">
        <v>37672</v>
      </c>
      <c r="D8" s="13" t="s">
        <v>36</v>
      </c>
      <c r="E8" s="13" t="s">
        <v>28</v>
      </c>
      <c r="F8" s="73">
        <v>42559.625</v>
      </c>
      <c r="G8" s="73">
        <v>14606.916999999998</v>
      </c>
    </row>
    <row r="9" spans="1:7" ht="12.75">
      <c r="A9" s="1">
        <v>5</v>
      </c>
      <c r="B9" s="70" t="s">
        <v>87</v>
      </c>
      <c r="C9" s="13" t="s">
        <v>33</v>
      </c>
      <c r="D9" s="14" t="s">
        <v>30</v>
      </c>
      <c r="E9" s="14" t="s">
        <v>28</v>
      </c>
      <c r="F9" s="73">
        <v>29909.74585</v>
      </c>
      <c r="G9" s="73">
        <v>2941.75345</v>
      </c>
    </row>
    <row r="10" spans="1:7" ht="12.75">
      <c r="A10" s="1">
        <v>6</v>
      </c>
      <c r="B10" s="70" t="s">
        <v>34</v>
      </c>
      <c r="C10" s="12">
        <v>37502</v>
      </c>
      <c r="D10" s="14" t="s">
        <v>30</v>
      </c>
      <c r="E10" s="14" t="s">
        <v>31</v>
      </c>
      <c r="F10" s="73">
        <v>30074.972520000003</v>
      </c>
      <c r="G10" s="73">
        <v>649.0306</v>
      </c>
    </row>
    <row r="11" spans="1:7" ht="12.75">
      <c r="A11" s="1">
        <v>7</v>
      </c>
      <c r="B11" s="69" t="s">
        <v>83</v>
      </c>
      <c r="C11" s="13" t="s">
        <v>29</v>
      </c>
      <c r="D11" s="14" t="s">
        <v>30</v>
      </c>
      <c r="E11" s="14" t="s">
        <v>28</v>
      </c>
      <c r="F11" s="73">
        <v>21994.306950000002</v>
      </c>
      <c r="G11" s="73">
        <v>3851.0802000000003</v>
      </c>
    </row>
    <row r="12" spans="1:7" ht="12.75">
      <c r="A12" s="1">
        <v>8</v>
      </c>
      <c r="B12" s="69" t="s">
        <v>32</v>
      </c>
      <c r="C12" s="12">
        <v>36872</v>
      </c>
      <c r="D12" s="14" t="s">
        <v>30</v>
      </c>
      <c r="E12" s="14" t="s">
        <v>31</v>
      </c>
      <c r="F12" s="73">
        <v>12877.726999999997</v>
      </c>
      <c r="G12" s="73">
        <v>110.31200000000001</v>
      </c>
    </row>
    <row r="13" spans="1:7" ht="12.75">
      <c r="A13" s="1">
        <v>9</v>
      </c>
      <c r="B13" s="69" t="s">
        <v>0</v>
      </c>
      <c r="C13" s="12">
        <v>36810</v>
      </c>
      <c r="D13" s="14" t="s">
        <v>30</v>
      </c>
      <c r="E13" s="14" t="s">
        <v>31</v>
      </c>
      <c r="F13" s="73">
        <v>8703.23463</v>
      </c>
      <c r="G13" s="73">
        <v>97.80657</v>
      </c>
    </row>
    <row r="14" spans="1:7" ht="12.75">
      <c r="A14" s="1">
        <v>10</v>
      </c>
      <c r="B14" s="70" t="s">
        <v>2</v>
      </c>
      <c r="C14" s="12">
        <v>38422</v>
      </c>
      <c r="D14" s="13" t="s">
        <v>30</v>
      </c>
      <c r="E14" s="13" t="s">
        <v>28</v>
      </c>
      <c r="F14" s="73">
        <v>8118.254470000001</v>
      </c>
      <c r="G14" s="73">
        <v>121.17769</v>
      </c>
    </row>
    <row r="15" spans="1:7" ht="12.75">
      <c r="A15" s="1">
        <v>11</v>
      </c>
      <c r="B15" s="70" t="s">
        <v>85</v>
      </c>
      <c r="C15" s="12">
        <v>38272</v>
      </c>
      <c r="D15" s="13" t="s">
        <v>30</v>
      </c>
      <c r="E15" s="13" t="s">
        <v>31</v>
      </c>
      <c r="F15" s="73">
        <v>3744.6398599999993</v>
      </c>
      <c r="G15" s="73">
        <v>152.28784000000002</v>
      </c>
    </row>
    <row r="16" spans="1:7" ht="12.75">
      <c r="A16" s="1">
        <v>12</v>
      </c>
      <c r="B16" s="71" t="s">
        <v>90</v>
      </c>
      <c r="C16" s="16">
        <v>36033</v>
      </c>
      <c r="D16" s="54" t="s">
        <v>30</v>
      </c>
      <c r="E16" s="54" t="s">
        <v>31</v>
      </c>
      <c r="F16" s="73">
        <v>37.085</v>
      </c>
      <c r="G16" s="73">
        <v>619.8439999999999</v>
      </c>
    </row>
    <row r="17" spans="1:7" ht="12.75">
      <c r="A17" s="1">
        <v>13</v>
      </c>
      <c r="B17" s="70" t="s">
        <v>88</v>
      </c>
      <c r="C17" s="15">
        <v>37329</v>
      </c>
      <c r="D17" s="14" t="s">
        <v>30</v>
      </c>
      <c r="E17" s="14" t="s">
        <v>31</v>
      </c>
      <c r="F17" s="73">
        <v>511.499</v>
      </c>
      <c r="G17" s="73" t="s">
        <v>43</v>
      </c>
    </row>
    <row r="18" spans="1:7" ht="13.5">
      <c r="A18" s="1">
        <v>14</v>
      </c>
      <c r="B18" s="70" t="s">
        <v>91</v>
      </c>
      <c r="C18" s="15">
        <v>37414</v>
      </c>
      <c r="D18" s="14" t="s">
        <v>30</v>
      </c>
      <c r="E18" s="14" t="s">
        <v>31</v>
      </c>
      <c r="F18" s="73" t="s">
        <v>43</v>
      </c>
      <c r="G18" s="74" t="s">
        <v>43</v>
      </c>
    </row>
    <row r="19" spans="1:7" ht="14.25" thickBot="1">
      <c r="A19" s="1">
        <v>15</v>
      </c>
      <c r="B19" s="70" t="s">
        <v>92</v>
      </c>
      <c r="C19" s="15">
        <v>37329</v>
      </c>
      <c r="D19" s="14" t="s">
        <v>30</v>
      </c>
      <c r="E19" s="14" t="s">
        <v>31</v>
      </c>
      <c r="F19" s="78" t="s">
        <v>43</v>
      </c>
      <c r="G19" s="79" t="s">
        <v>43</v>
      </c>
    </row>
    <row r="20" spans="2:7" ht="13.5" thickBot="1">
      <c r="B20" s="75"/>
      <c r="C20" s="76"/>
      <c r="D20" s="93"/>
      <c r="E20" s="77"/>
      <c r="F20" s="89">
        <f>SUM(F5:F19)</f>
        <v>630492.8228236719</v>
      </c>
      <c r="G20" s="90">
        <f>SUM(G5:G19)</f>
        <v>69037.60371204633</v>
      </c>
    </row>
    <row r="21" spans="2:7" ht="12.75">
      <c r="B21" s="75"/>
      <c r="C21" s="76"/>
      <c r="D21" s="93"/>
      <c r="E21" s="77"/>
      <c r="F21" s="92"/>
      <c r="G21" s="92"/>
    </row>
    <row r="22" spans="2:7" ht="12.75">
      <c r="B22" s="126" t="s">
        <v>89</v>
      </c>
      <c r="C22" s="125"/>
      <c r="D22" s="125"/>
      <c r="E22" s="125"/>
      <c r="F22" s="125"/>
      <c r="G22" s="125"/>
    </row>
    <row r="23" spans="2:7" ht="12.75">
      <c r="B23" s="133" t="s">
        <v>93</v>
      </c>
      <c r="C23" s="134"/>
      <c r="D23" s="134"/>
      <c r="E23" s="134"/>
      <c r="F23" s="134"/>
      <c r="G23" s="134"/>
    </row>
    <row r="24" spans="2:7" ht="12.75" customHeight="1">
      <c r="B24" s="115" t="s">
        <v>54</v>
      </c>
      <c r="C24" s="116"/>
      <c r="D24" s="116"/>
      <c r="E24" s="116"/>
      <c r="F24" s="116"/>
      <c r="G24" s="116"/>
    </row>
    <row r="25" spans="2:7" ht="12.75">
      <c r="B25" s="116"/>
      <c r="C25" s="116"/>
      <c r="D25" s="116"/>
      <c r="E25" s="116"/>
      <c r="F25" s="116"/>
      <c r="G25" s="116"/>
    </row>
    <row r="26" spans="2:7" ht="12.75">
      <c r="B26" s="85" t="s">
        <v>57</v>
      </c>
      <c r="C26" s="85"/>
      <c r="D26" s="85"/>
      <c r="E26" s="85"/>
      <c r="F26" s="85"/>
      <c r="G26" s="85"/>
    </row>
    <row r="28" spans="2:8" ht="15.75">
      <c r="B28" s="112" t="s">
        <v>73</v>
      </c>
      <c r="C28" s="104"/>
      <c r="D28" s="104"/>
      <c r="E28" s="104"/>
      <c r="F28" s="104"/>
      <c r="G28" s="104"/>
      <c r="H28" s="97"/>
    </row>
    <row r="29" spans="2:7" ht="12.75">
      <c r="B29" s="106" t="s">
        <v>74</v>
      </c>
      <c r="C29" s="107" t="s">
        <v>75</v>
      </c>
      <c r="D29" s="107"/>
      <c r="E29" s="107"/>
      <c r="F29" s="107"/>
      <c r="G29" s="108"/>
    </row>
    <row r="30" spans="2:7" ht="12.75">
      <c r="B30" s="109" t="s">
        <v>76</v>
      </c>
      <c r="C30" s="117" t="s">
        <v>77</v>
      </c>
      <c r="D30" s="117"/>
      <c r="E30" s="117"/>
      <c r="F30" s="117"/>
      <c r="G30" s="118"/>
    </row>
    <row r="32" spans="2:7" ht="15.75">
      <c r="B32" s="112" t="s">
        <v>72</v>
      </c>
      <c r="C32" s="104"/>
      <c r="D32" s="104"/>
      <c r="E32" s="104"/>
      <c r="F32" s="104"/>
      <c r="G32" s="104"/>
    </row>
    <row r="33" spans="2:7" ht="12.75">
      <c r="B33" s="105" t="s">
        <v>78</v>
      </c>
      <c r="C33" s="110" t="s">
        <v>79</v>
      </c>
      <c r="D33" s="110"/>
      <c r="E33" s="110"/>
      <c r="F33" s="110"/>
      <c r="G33" s="111"/>
    </row>
    <row r="34" spans="2:7" ht="12.75">
      <c r="B34" s="105" t="s">
        <v>80</v>
      </c>
      <c r="C34" s="110" t="s">
        <v>81</v>
      </c>
      <c r="D34" s="110"/>
      <c r="E34" s="110"/>
      <c r="F34" s="110"/>
      <c r="G34" s="111"/>
    </row>
    <row r="35" spans="2:7" ht="12.75">
      <c r="B35" s="128" t="s">
        <v>82</v>
      </c>
      <c r="C35" s="127"/>
      <c r="D35" s="127"/>
      <c r="E35" s="127"/>
      <c r="F35" s="127"/>
      <c r="G35" s="129"/>
    </row>
    <row r="36" spans="2:7" ht="12.75">
      <c r="B36" s="130"/>
      <c r="C36" s="131"/>
      <c r="D36" s="131"/>
      <c r="E36" s="131"/>
      <c r="F36" s="131"/>
      <c r="G36" s="132"/>
    </row>
  </sheetData>
  <mergeCells count="6">
    <mergeCell ref="B1:G1"/>
    <mergeCell ref="B2:G2"/>
    <mergeCell ref="B24:G25"/>
    <mergeCell ref="C30:G30"/>
    <mergeCell ref="B22:G22"/>
    <mergeCell ref="B35:G3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8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17" customWidth="1"/>
    <col min="2" max="2" width="18.421875" style="18" bestFit="1" customWidth="1"/>
    <col min="3" max="3" width="14.7109375" style="17" bestFit="1" customWidth="1"/>
    <col min="4" max="4" width="14.421875" style="17" bestFit="1" customWidth="1"/>
    <col min="5" max="6" width="14.421875" style="17" customWidth="1"/>
    <col min="7" max="16384" width="11.421875" style="17" customWidth="1"/>
  </cols>
  <sheetData>
    <row r="1" spans="2:6" ht="17.25" thickBot="1">
      <c r="B1" s="119" t="s">
        <v>45</v>
      </c>
      <c r="C1" s="120"/>
      <c r="D1" s="120"/>
      <c r="E1" s="120"/>
      <c r="F1" s="121"/>
    </row>
    <row r="2" ht="8.25" customHeight="1" thickBot="1"/>
    <row r="3" spans="2:6" ht="39" thickBot="1">
      <c r="B3" s="55" t="s">
        <v>38</v>
      </c>
      <c r="C3" s="56" t="s">
        <v>46</v>
      </c>
      <c r="D3" s="57" t="s">
        <v>47</v>
      </c>
      <c r="E3" s="56" t="s">
        <v>48</v>
      </c>
      <c r="F3" s="57" t="s">
        <v>49</v>
      </c>
    </row>
    <row r="4" spans="2:6" ht="16.5">
      <c r="B4" s="58" t="s">
        <v>39</v>
      </c>
      <c r="C4" s="59">
        <v>192214.53256125687</v>
      </c>
      <c r="D4" s="60">
        <v>23031.722757192627</v>
      </c>
      <c r="E4" s="59">
        <v>1010.0033221377399</v>
      </c>
      <c r="F4" s="60">
        <v>4478.79966114223</v>
      </c>
    </row>
    <row r="5" spans="2:6" ht="16.5">
      <c r="B5" s="61" t="s">
        <v>40</v>
      </c>
      <c r="C5" s="62">
        <v>213533.26425241504</v>
      </c>
      <c r="D5" s="63">
        <v>21962.566204853705</v>
      </c>
      <c r="E5" s="62">
        <v>1166.0297606971599</v>
      </c>
      <c r="F5" s="63">
        <v>4819.26660330409</v>
      </c>
    </row>
    <row r="6" spans="2:6" ht="17.25" thickBot="1">
      <c r="B6" s="61" t="s">
        <v>41</v>
      </c>
      <c r="C6" s="62">
        <v>224745.02596472207</v>
      </c>
      <c r="D6" s="63">
        <v>24043.314210619003</v>
      </c>
      <c r="E6" s="62">
        <v>1291.47541631571</v>
      </c>
      <c r="F6" s="63">
        <v>5183.27563166612</v>
      </c>
    </row>
    <row r="7" spans="2:6" ht="17.25" thickBot="1">
      <c r="B7" s="64" t="s">
        <v>1</v>
      </c>
      <c r="C7" s="65">
        <f>SUM(C4:C6)</f>
        <v>630492.822778394</v>
      </c>
      <c r="D7" s="66">
        <f>SUM(D4:D6)</f>
        <v>69037.60317266533</v>
      </c>
      <c r="E7" s="65">
        <f>SUM(E4:E6)</f>
        <v>3467.5084991506096</v>
      </c>
      <c r="F7" s="66">
        <f>SUM(F4:F6)</f>
        <v>14481.341896112439</v>
      </c>
    </row>
    <row r="8" spans="2:6" ht="9" customHeight="1" thickBot="1">
      <c r="B8" s="80"/>
      <c r="C8" s="81"/>
      <c r="D8" s="81"/>
      <c r="E8" s="81"/>
      <c r="F8" s="81"/>
    </row>
    <row r="9" spans="2:6" ht="17.25" thickBot="1">
      <c r="B9" s="82" t="s">
        <v>51</v>
      </c>
      <c r="C9" s="83">
        <v>160096.20843417692</v>
      </c>
      <c r="D9" s="84">
        <v>17202.788402889622</v>
      </c>
      <c r="E9" s="83">
        <v>4466.4175342851895</v>
      </c>
      <c r="F9" s="84">
        <v>11017.2158673912</v>
      </c>
    </row>
    <row r="10" spans="2:6" ht="17.25" thickBot="1">
      <c r="B10" s="103" t="s">
        <v>52</v>
      </c>
      <c r="C10" s="83">
        <v>179993.29926135307</v>
      </c>
      <c r="D10" s="84">
        <v>20172.025116967383</v>
      </c>
      <c r="E10" s="83">
        <v>2446.54511047439</v>
      </c>
      <c r="F10" s="84">
        <v>12443.9942141199</v>
      </c>
    </row>
    <row r="11" spans="2:6" ht="17.25" thickBot="1">
      <c r="B11" s="102" t="s">
        <v>67</v>
      </c>
      <c r="C11" s="83">
        <v>181728.23098395576</v>
      </c>
      <c r="D11" s="84">
        <v>20016.238604036982</v>
      </c>
      <c r="E11" s="83">
        <v>3350.08103083263</v>
      </c>
      <c r="F11" s="84">
        <v>11927.4327980366</v>
      </c>
    </row>
    <row r="12" spans="2:6" ht="17.25" thickBot="1">
      <c r="B12" s="82" t="s">
        <v>50</v>
      </c>
      <c r="C12" s="83">
        <v>180215.9432408932</v>
      </c>
      <c r="D12" s="84">
        <v>19901.35025063299</v>
      </c>
      <c r="E12" s="83">
        <f>3407331.00084901/1000</f>
        <v>3407.33100084901</v>
      </c>
      <c r="F12" s="84">
        <f>9795611.58167242/1000</f>
        <v>9795.611581672421</v>
      </c>
    </row>
    <row r="13" spans="2:6" ht="16.5" customHeight="1">
      <c r="B13" s="85"/>
      <c r="C13" s="86"/>
      <c r="D13" s="86"/>
      <c r="E13" s="86"/>
      <c r="F13" s="86"/>
    </row>
    <row r="14" spans="2:7" ht="16.5" customHeight="1">
      <c r="B14" s="122" t="s">
        <v>68</v>
      </c>
      <c r="C14" s="122"/>
      <c r="D14" s="122"/>
      <c r="E14" s="122"/>
      <c r="F14" s="122"/>
      <c r="G14" s="94"/>
    </row>
    <row r="15" spans="2:7" ht="16.5">
      <c r="B15" s="100"/>
      <c r="C15" s="100"/>
      <c r="D15" s="100"/>
      <c r="E15" s="100"/>
      <c r="F15" s="100"/>
      <c r="G15" s="94"/>
    </row>
    <row r="16" spans="2:7" ht="16.5">
      <c r="B16" s="4"/>
      <c r="G16" s="98"/>
    </row>
    <row r="18" spans="3:4" ht="16.5">
      <c r="C18" s="42"/>
      <c r="D18" s="42"/>
    </row>
  </sheetData>
  <mergeCells count="2">
    <mergeCell ref="B1:F1"/>
    <mergeCell ref="B14:F14"/>
  </mergeCells>
  <printOptions horizontalCentered="1"/>
  <pageMargins left="0.7874015748031497" right="0.7874015748031497" top="0.984251968503937" bottom="0.984251968503937" header="0" footer="0"/>
  <pageSetup horizontalDpi="360" verticalDpi="360" orientation="portrait" paperSiz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16.28125" style="0" customWidth="1"/>
    <col min="3" max="12" width="10.421875" style="0" customWidth="1"/>
    <col min="13" max="13" width="10.8515625" style="0" customWidth="1"/>
    <col min="14" max="14" width="12.7109375" style="0" customWidth="1"/>
    <col min="15" max="16" width="11.00390625" style="0" customWidth="1"/>
  </cols>
  <sheetData>
    <row r="1" spans="2:12" ht="15.75">
      <c r="B1" s="113" t="s">
        <v>3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2:12" ht="12.75">
      <c r="B2" s="114" t="s">
        <v>66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ht="12.75">
      <c r="B3" s="114" t="s">
        <v>58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ht="13.5" thickBot="1"/>
    <row r="5" spans="2:12" ht="12.75">
      <c r="B5" s="123" t="s">
        <v>4</v>
      </c>
      <c r="C5" s="51" t="s">
        <v>5</v>
      </c>
      <c r="D5" s="5"/>
      <c r="E5" s="5"/>
      <c r="F5" s="6"/>
      <c r="G5" s="52" t="s">
        <v>62</v>
      </c>
      <c r="H5" s="6"/>
      <c r="I5" s="51" t="s">
        <v>65</v>
      </c>
      <c r="J5" s="5"/>
      <c r="K5" s="5"/>
      <c r="L5" s="7"/>
    </row>
    <row r="6" spans="2:12" ht="25.5" thickBot="1">
      <c r="B6" s="124"/>
      <c r="C6" s="43" t="s">
        <v>6</v>
      </c>
      <c r="D6" s="43" t="s">
        <v>59</v>
      </c>
      <c r="E6" s="44" t="s">
        <v>42</v>
      </c>
      <c r="F6" s="45" t="s">
        <v>60</v>
      </c>
      <c r="G6" s="19" t="s">
        <v>63</v>
      </c>
      <c r="H6" s="46" t="s">
        <v>64</v>
      </c>
      <c r="I6" s="47" t="s">
        <v>7</v>
      </c>
      <c r="J6" s="48" t="s">
        <v>8</v>
      </c>
      <c r="K6" s="49" t="s">
        <v>9</v>
      </c>
      <c r="L6" s="50" t="s">
        <v>8</v>
      </c>
    </row>
    <row r="7" spans="1:12" ht="12.75">
      <c r="A7" s="91">
        <v>1</v>
      </c>
      <c r="B7" s="8" t="s">
        <v>10</v>
      </c>
      <c r="C7" s="20">
        <v>317492.19232577854</v>
      </c>
      <c r="D7" s="21">
        <v>1655897</v>
      </c>
      <c r="E7" s="22">
        <v>22231.697894174</v>
      </c>
      <c r="F7" s="22">
        <v>40029</v>
      </c>
      <c r="G7" s="23">
        <f>C7/D7</f>
        <v>0.19173426386168857</v>
      </c>
      <c r="H7" s="24">
        <f>E7/F7</f>
        <v>0.5553897897567763</v>
      </c>
      <c r="I7" s="25">
        <f>C7/C$23</f>
        <v>0.5035619452838259</v>
      </c>
      <c r="J7" s="26">
        <f>I7</f>
        <v>0.5035619452838259</v>
      </c>
      <c r="K7" s="27">
        <f>E7/E$23</f>
        <v>0.322023026184323</v>
      </c>
      <c r="L7" s="28">
        <f>K7</f>
        <v>0.322023026184323</v>
      </c>
    </row>
    <row r="8" spans="1:12" ht="12.75">
      <c r="A8" s="91">
        <v>2</v>
      </c>
      <c r="B8" s="8" t="s">
        <v>11</v>
      </c>
      <c r="C8" s="20">
        <v>87320.1008094829</v>
      </c>
      <c r="D8" s="21">
        <v>344172</v>
      </c>
      <c r="E8" s="22">
        <v>5956.430246972999</v>
      </c>
      <c r="F8" s="22">
        <v>10908</v>
      </c>
      <c r="G8" s="23">
        <f aca="true" t="shared" si="0" ref="G8:G22">C8/D8</f>
        <v>0.25371064702963314</v>
      </c>
      <c r="H8" s="24">
        <f aca="true" t="shared" si="1" ref="H8:H22">E8/F8</f>
        <v>0.5460607120437293</v>
      </c>
      <c r="I8" s="25">
        <f aca="true" t="shared" si="2" ref="I8:I22">C8/C$23</f>
        <v>0.1384949957474365</v>
      </c>
      <c r="J8" s="26">
        <f>J7+I8</f>
        <v>0.6420569410312624</v>
      </c>
      <c r="K8" s="27">
        <f aca="true" t="shared" si="3" ref="K8:K22">E8/E$23</f>
        <v>0.08627805678704979</v>
      </c>
      <c r="L8" s="28">
        <f>L7+K8</f>
        <v>0.4083010829713728</v>
      </c>
    </row>
    <row r="9" spans="1:12" ht="12.75">
      <c r="A9" s="91">
        <v>3</v>
      </c>
      <c r="B9" s="8" t="s">
        <v>12</v>
      </c>
      <c r="C9" s="20">
        <v>52706.035508047804</v>
      </c>
      <c r="D9" s="21">
        <v>203306</v>
      </c>
      <c r="E9" s="22">
        <v>2439.602958907</v>
      </c>
      <c r="F9" s="22">
        <v>1542</v>
      </c>
      <c r="G9" s="23">
        <f t="shared" si="0"/>
        <v>0.25924486000436686</v>
      </c>
      <c r="H9" s="24">
        <f t="shared" si="1"/>
        <v>1.58210308619131</v>
      </c>
      <c r="I9" s="25">
        <f t="shared" si="2"/>
        <v>0.08359498094805905</v>
      </c>
      <c r="J9" s="26">
        <f>J8+I9</f>
        <v>0.7256519219793215</v>
      </c>
      <c r="K9" s="27">
        <f t="shared" si="3"/>
        <v>0.035337306725517166</v>
      </c>
      <c r="L9" s="28">
        <f>L8+K9</f>
        <v>0.44363838969688996</v>
      </c>
    </row>
    <row r="10" spans="1:12" ht="12.75">
      <c r="A10" s="91">
        <v>4</v>
      </c>
      <c r="B10" s="8" t="s">
        <v>14</v>
      </c>
      <c r="C10" s="20">
        <v>36551.8393180583</v>
      </c>
      <c r="D10" s="21">
        <v>258604</v>
      </c>
      <c r="E10" s="22">
        <v>5025.169349606</v>
      </c>
      <c r="F10" s="22">
        <v>17583</v>
      </c>
      <c r="G10" s="23">
        <f t="shared" si="0"/>
        <v>0.1413429000249737</v>
      </c>
      <c r="H10" s="24">
        <f t="shared" si="1"/>
        <v>0.2857970397319001</v>
      </c>
      <c r="I10" s="25">
        <f t="shared" si="2"/>
        <v>0.05797344235733762</v>
      </c>
      <c r="J10" s="26">
        <f>J9+I10</f>
        <v>0.7836253643366591</v>
      </c>
      <c r="K10" s="27">
        <f t="shared" si="3"/>
        <v>0.0727888732903706</v>
      </c>
      <c r="L10" s="28">
        <f aca="true" t="shared" si="4" ref="L10:L22">L9+K10</f>
        <v>0.5164272629872606</v>
      </c>
    </row>
    <row r="11" spans="1:12" ht="12.75">
      <c r="A11" s="91">
        <v>5</v>
      </c>
      <c r="B11" s="8" t="s">
        <v>13</v>
      </c>
      <c r="C11" s="20">
        <v>33039.95691622899</v>
      </c>
      <c r="D11" s="21">
        <v>222674</v>
      </c>
      <c r="E11" s="22">
        <v>8979.384035057</v>
      </c>
      <c r="F11" s="22">
        <v>36199</v>
      </c>
      <c r="G11" s="23">
        <f t="shared" si="0"/>
        <v>0.14837815333729573</v>
      </c>
      <c r="H11" s="24">
        <f t="shared" si="1"/>
        <v>0.24805613511580432</v>
      </c>
      <c r="I11" s="25">
        <f t="shared" si="2"/>
        <v>0.05240338307204157</v>
      </c>
      <c r="J11" s="26">
        <f aca="true" t="shared" si="5" ref="J11:J21">J10+I11</f>
        <v>0.8360287474087007</v>
      </c>
      <c r="K11" s="27">
        <f t="shared" si="3"/>
        <v>0.13006511846303973</v>
      </c>
      <c r="L11" s="28">
        <f t="shared" si="4"/>
        <v>0.6464923814503003</v>
      </c>
    </row>
    <row r="12" spans="1:12" ht="12.75">
      <c r="A12" s="91">
        <v>6</v>
      </c>
      <c r="B12" s="8" t="s">
        <v>15</v>
      </c>
      <c r="C12" s="20">
        <v>14694.487909824898</v>
      </c>
      <c r="D12" s="21">
        <v>67444</v>
      </c>
      <c r="E12" s="22">
        <v>2147.4923945279997</v>
      </c>
      <c r="F12" s="22">
        <v>6228</v>
      </c>
      <c r="G12" s="23">
        <f t="shared" si="0"/>
        <v>0.21787687429311575</v>
      </c>
      <c r="H12" s="24">
        <f t="shared" si="1"/>
        <v>0.3448125232061657</v>
      </c>
      <c r="I12" s="25">
        <f t="shared" si="2"/>
        <v>0.0233063523944185</v>
      </c>
      <c r="J12" s="26">
        <f>J11+I12</f>
        <v>0.8593350998031192</v>
      </c>
      <c r="K12" s="27">
        <f t="shared" si="3"/>
        <v>0.031106126166591568</v>
      </c>
      <c r="L12" s="28">
        <f>L11+K12</f>
        <v>0.6775985076168919</v>
      </c>
    </row>
    <row r="13" spans="1:12" ht="12.75">
      <c r="A13" s="91">
        <v>7</v>
      </c>
      <c r="B13" s="8" t="s">
        <v>16</v>
      </c>
      <c r="C13" s="20">
        <v>7065.004911694001</v>
      </c>
      <c r="D13" s="21">
        <v>21221</v>
      </c>
      <c r="E13" s="22">
        <v>477.149265215</v>
      </c>
      <c r="F13" s="22">
        <v>912</v>
      </c>
      <c r="G13" s="23">
        <f t="shared" si="0"/>
        <v>0.33292516430394425</v>
      </c>
      <c r="H13" s="24">
        <f t="shared" si="1"/>
        <v>0.5231899837883772</v>
      </c>
      <c r="I13" s="25">
        <f t="shared" si="2"/>
        <v>0.011205527892547026</v>
      </c>
      <c r="J13" s="26">
        <f t="shared" si="5"/>
        <v>0.8705406276956662</v>
      </c>
      <c r="K13" s="27">
        <f t="shared" si="3"/>
        <v>0.006911440190379092</v>
      </c>
      <c r="L13" s="28">
        <f t="shared" si="4"/>
        <v>0.6845099478072709</v>
      </c>
    </row>
    <row r="14" spans="1:12" ht="12.75">
      <c r="A14" s="91">
        <v>8</v>
      </c>
      <c r="B14" s="8" t="s">
        <v>17</v>
      </c>
      <c r="C14" s="20">
        <v>6945.4296931523995</v>
      </c>
      <c r="D14" s="21">
        <v>32407</v>
      </c>
      <c r="E14" s="22">
        <v>859.6157410769999</v>
      </c>
      <c r="F14" s="22">
        <v>1697</v>
      </c>
      <c r="G14" s="23">
        <f t="shared" si="0"/>
        <v>0.2143188105394637</v>
      </c>
      <c r="H14" s="24">
        <f t="shared" si="1"/>
        <v>0.506550230451974</v>
      </c>
      <c r="I14" s="25">
        <f t="shared" si="2"/>
        <v>0.0110158743164529</v>
      </c>
      <c r="J14" s="26">
        <f t="shared" si="5"/>
        <v>0.8815565020121191</v>
      </c>
      <c r="K14" s="27">
        <f t="shared" si="3"/>
        <v>0.012451413455462476</v>
      </c>
      <c r="L14" s="28">
        <f>L13+K14</f>
        <v>0.6969613612627334</v>
      </c>
    </row>
    <row r="15" spans="1:12" ht="12.75">
      <c r="A15" s="91">
        <v>9</v>
      </c>
      <c r="B15" s="8" t="s">
        <v>20</v>
      </c>
      <c r="C15" s="20">
        <v>6744.816271236001</v>
      </c>
      <c r="D15" s="21">
        <v>20844</v>
      </c>
      <c r="E15" s="22">
        <v>2831.910354846</v>
      </c>
      <c r="F15" s="22">
        <v>9691</v>
      </c>
      <c r="G15" s="23">
        <f t="shared" si="0"/>
        <v>0.32358550524064483</v>
      </c>
      <c r="H15" s="24">
        <f t="shared" si="1"/>
        <v>0.2922206536834176</v>
      </c>
      <c r="I15" s="25">
        <f t="shared" si="2"/>
        <v>0.01069768921637142</v>
      </c>
      <c r="J15" s="26">
        <f>J14+I15</f>
        <v>0.8922541912284905</v>
      </c>
      <c r="K15" s="27">
        <f t="shared" si="3"/>
        <v>0.041019824337807785</v>
      </c>
      <c r="L15" s="28">
        <f t="shared" si="4"/>
        <v>0.7379811856005413</v>
      </c>
    </row>
    <row r="16" spans="1:12" ht="12.75">
      <c r="A16" s="91">
        <v>10</v>
      </c>
      <c r="B16" s="8" t="s">
        <v>19</v>
      </c>
      <c r="C16" s="20">
        <v>6240.2295097585</v>
      </c>
      <c r="D16" s="21">
        <v>17247</v>
      </c>
      <c r="E16" s="22">
        <v>354.774746656</v>
      </c>
      <c r="F16" s="22">
        <v>697</v>
      </c>
      <c r="G16" s="23">
        <f t="shared" si="0"/>
        <v>0.36181535975871165</v>
      </c>
      <c r="H16" s="24">
        <f t="shared" si="1"/>
        <v>0.5090025059626972</v>
      </c>
      <c r="I16" s="25">
        <f>C16/C$23</f>
        <v>0.009897383894490137</v>
      </c>
      <c r="J16" s="26">
        <f t="shared" si="5"/>
        <v>0.9021515751229806</v>
      </c>
      <c r="K16" s="27">
        <f t="shared" si="3"/>
        <v>0.005138862451071749</v>
      </c>
      <c r="L16" s="28">
        <f t="shared" si="4"/>
        <v>0.743120048051613</v>
      </c>
    </row>
    <row r="17" spans="1:12" ht="12.75">
      <c r="A17" s="91">
        <v>11</v>
      </c>
      <c r="B17" s="8" t="s">
        <v>18</v>
      </c>
      <c r="C17" s="20">
        <v>5718.4527209729995</v>
      </c>
      <c r="D17" s="21">
        <v>14183</v>
      </c>
      <c r="E17" s="22">
        <v>350.93823602199996</v>
      </c>
      <c r="F17" s="22">
        <v>528</v>
      </c>
      <c r="G17" s="23">
        <f t="shared" si="0"/>
        <v>0.40319063110576037</v>
      </c>
      <c r="H17" s="24">
        <f t="shared" si="1"/>
        <v>0.6646557500416665</v>
      </c>
      <c r="I17" s="25">
        <f t="shared" si="2"/>
        <v>0.009069814142805756</v>
      </c>
      <c r="J17" s="26">
        <f t="shared" si="5"/>
        <v>0.9112213892657863</v>
      </c>
      <c r="K17" s="27">
        <f t="shared" si="3"/>
        <v>0.005083291132577322</v>
      </c>
      <c r="L17" s="28">
        <f t="shared" si="4"/>
        <v>0.7482033391841904</v>
      </c>
    </row>
    <row r="18" spans="1:12" ht="12.75">
      <c r="A18" s="91">
        <v>12</v>
      </c>
      <c r="B18" s="8" t="s">
        <v>21</v>
      </c>
      <c r="C18" s="20">
        <v>4819.604868492499</v>
      </c>
      <c r="D18" s="21">
        <v>16773</v>
      </c>
      <c r="E18" s="22">
        <v>239.3281</v>
      </c>
      <c r="F18" s="22">
        <v>231</v>
      </c>
      <c r="G18" s="23">
        <f t="shared" si="0"/>
        <v>0.2873430434920705</v>
      </c>
      <c r="H18" s="24">
        <f t="shared" si="1"/>
        <v>1.036052380952381</v>
      </c>
      <c r="I18" s="25">
        <f t="shared" si="2"/>
        <v>0.007644186728809913</v>
      </c>
      <c r="J18" s="26">
        <f t="shared" si="5"/>
        <v>0.9188655759945963</v>
      </c>
      <c r="K18" s="27">
        <f t="shared" si="3"/>
        <v>0.003466633964702304</v>
      </c>
      <c r="L18" s="28">
        <f t="shared" si="4"/>
        <v>0.7516699731488926</v>
      </c>
    </row>
    <row r="19" spans="1:12" ht="12.75">
      <c r="A19" s="91">
        <v>13</v>
      </c>
      <c r="B19" s="8" t="s">
        <v>37</v>
      </c>
      <c r="C19" s="20">
        <v>4521.0977349708</v>
      </c>
      <c r="D19" s="21">
        <v>2697</v>
      </c>
      <c r="E19" s="22">
        <v>1229.600774414</v>
      </c>
      <c r="F19" s="22">
        <v>632</v>
      </c>
      <c r="G19" s="23">
        <f t="shared" si="0"/>
        <v>1.676343246188654</v>
      </c>
      <c r="H19" s="24">
        <f t="shared" si="1"/>
        <v>1.945570845591772</v>
      </c>
      <c r="I19" s="25">
        <f>C19/C$23</f>
        <v>0.007170736242559702</v>
      </c>
      <c r="J19" s="26">
        <f>J18+I19</f>
        <v>0.926036312237156</v>
      </c>
      <c r="K19" s="27">
        <f t="shared" si="3"/>
        <v>0.0178105947759909</v>
      </c>
      <c r="L19" s="28">
        <f t="shared" si="4"/>
        <v>0.7694805679248835</v>
      </c>
    </row>
    <row r="20" spans="1:12" ht="12.75">
      <c r="A20" s="91">
        <v>14</v>
      </c>
      <c r="B20" s="8" t="s">
        <v>22</v>
      </c>
      <c r="C20" s="20">
        <v>4190.8833801321</v>
      </c>
      <c r="D20" s="21">
        <v>21993</v>
      </c>
      <c r="E20" s="22">
        <v>501.789392739</v>
      </c>
      <c r="F20" s="22">
        <v>2574</v>
      </c>
      <c r="G20" s="23">
        <f t="shared" si="0"/>
        <v>0.19055533033838493</v>
      </c>
      <c r="H20" s="24">
        <f t="shared" si="1"/>
        <v>0.1949453740244755</v>
      </c>
      <c r="I20" s="25">
        <f t="shared" si="2"/>
        <v>0.0066469961730319565</v>
      </c>
      <c r="J20" s="26">
        <f t="shared" si="5"/>
        <v>0.932683308410188</v>
      </c>
      <c r="K20" s="27">
        <f t="shared" si="3"/>
        <v>0.007268348981988997</v>
      </c>
      <c r="L20" s="28">
        <f t="shared" si="4"/>
        <v>0.7767489169068725</v>
      </c>
    </row>
    <row r="21" spans="1:12" ht="12.75">
      <c r="A21" s="91">
        <v>15</v>
      </c>
      <c r="B21" s="8" t="s">
        <v>53</v>
      </c>
      <c r="C21" s="20">
        <v>4020.4449211511</v>
      </c>
      <c r="D21" s="21">
        <v>7083</v>
      </c>
      <c r="E21" s="22">
        <v>139.301241024</v>
      </c>
      <c r="F21" s="22">
        <v>225</v>
      </c>
      <c r="G21" s="23">
        <f t="shared" si="0"/>
        <v>0.5676189356418325</v>
      </c>
      <c r="H21" s="24">
        <f t="shared" si="1"/>
        <v>0.6191166267733333</v>
      </c>
      <c r="I21" s="25">
        <f t="shared" si="2"/>
        <v>0.006376670401154129</v>
      </c>
      <c r="J21" s="26">
        <f t="shared" si="5"/>
        <v>0.9390599788113421</v>
      </c>
      <c r="K21" s="27">
        <f t="shared" si="3"/>
        <v>0.002017758940379255</v>
      </c>
      <c r="L21" s="28">
        <f>L20+K21</f>
        <v>0.7787666758472518</v>
      </c>
    </row>
    <row r="22" spans="2:12" ht="12.75">
      <c r="B22" s="8" t="s">
        <v>23</v>
      </c>
      <c r="C22" s="29">
        <v>38422.2459794119</v>
      </c>
      <c r="D22" s="30">
        <v>106380</v>
      </c>
      <c r="E22" s="31">
        <v>15273.418441426997</v>
      </c>
      <c r="F22" s="32">
        <v>34558</v>
      </c>
      <c r="G22" s="23">
        <f t="shared" si="0"/>
        <v>0.36117922522477813</v>
      </c>
      <c r="H22" s="24">
        <f t="shared" si="1"/>
        <v>0.44196476767830883</v>
      </c>
      <c r="I22" s="25">
        <f t="shared" si="2"/>
        <v>0.060940021188657656</v>
      </c>
      <c r="J22" s="26">
        <f>J21+I22</f>
        <v>0.9999999999999998</v>
      </c>
      <c r="K22" s="27">
        <f t="shared" si="3"/>
        <v>0.22123332415274827</v>
      </c>
      <c r="L22" s="28">
        <f t="shared" si="4"/>
        <v>1</v>
      </c>
    </row>
    <row r="23" spans="2:12" ht="13.5" thickBot="1">
      <c r="B23" s="9" t="s">
        <v>5</v>
      </c>
      <c r="C23" s="33">
        <f>SUM(C7:C22)</f>
        <v>630492.8227783939</v>
      </c>
      <c r="D23" s="34">
        <f>SUM(D7:D22)</f>
        <v>3012925</v>
      </c>
      <c r="E23" s="35">
        <f>SUM(E7:E22)</f>
        <v>69037.603172665</v>
      </c>
      <c r="F23" s="35">
        <f>SUM(F7:F22)</f>
        <v>164234</v>
      </c>
      <c r="G23" s="36">
        <f>C23/D23</f>
        <v>0.20926270079022674</v>
      </c>
      <c r="H23" s="37">
        <f>E23/F23</f>
        <v>0.42036121127577114</v>
      </c>
      <c r="I23" s="38">
        <f>SUM(I7:I22)</f>
        <v>0.9999999999999998</v>
      </c>
      <c r="J23" s="39"/>
      <c r="K23" s="40">
        <f>SUM(K7:K22)</f>
        <v>1</v>
      </c>
      <c r="L23" s="41"/>
    </row>
    <row r="24" spans="2:7" ht="12.75">
      <c r="B24" s="95" t="s">
        <v>61</v>
      </c>
      <c r="G24" s="96"/>
    </row>
    <row r="25" spans="9:11" ht="12.75">
      <c r="I25" s="53"/>
      <c r="K25" s="53"/>
    </row>
    <row r="26" ht="12.75">
      <c r="B26" s="99"/>
    </row>
    <row r="28" ht="12.75">
      <c r="C28" s="87"/>
    </row>
    <row r="29" ht="12.75">
      <c r="C29" s="87"/>
    </row>
    <row r="30" ht="12.75">
      <c r="C30" s="87"/>
    </row>
    <row r="31" ht="12.75">
      <c r="C31" s="87"/>
    </row>
    <row r="32" ht="12.75">
      <c r="C32" s="87"/>
    </row>
    <row r="33" ht="12.75">
      <c r="C33" s="87"/>
    </row>
    <row r="34" ht="12.75">
      <c r="C34" s="87"/>
    </row>
    <row r="35" ht="12.75">
      <c r="C35" s="88"/>
    </row>
  </sheetData>
  <mergeCells count="4">
    <mergeCell ref="B5:B6"/>
    <mergeCell ref="B2:L2"/>
    <mergeCell ref="B1:L1"/>
    <mergeCell ref="B3:L3"/>
  </mergeCells>
  <printOptions horizontalCentered="1" verticalCentered="1"/>
  <pageMargins left="0.7874015748031497" right="0.7874015748031497" top="0.984251968503937" bottom="0.984251968503937" header="0" footer="0"/>
  <pageSetup horizontalDpi="360" verticalDpi="360" orientation="landscape" paperSiz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Tecnologías de Información</dc:creator>
  <cp:keywords/>
  <dc:description/>
  <cp:lastModifiedBy>OGomez</cp:lastModifiedBy>
  <cp:lastPrinted>2006-05-12T16:57:04Z</cp:lastPrinted>
  <dcterms:created xsi:type="dcterms:W3CDTF">2006-04-12T15:19:44Z</dcterms:created>
  <dcterms:modified xsi:type="dcterms:W3CDTF">2006-11-08T22:19:10Z</dcterms:modified>
  <cp:category/>
  <cp:version/>
  <cp:contentType/>
  <cp:contentStatus/>
</cp:coreProperties>
</file>