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375" windowHeight="5985" tabRatio="517" activeTab="0"/>
  </bookViews>
  <sheets>
    <sheet name="R" sheetId="1" r:id="rId1"/>
    <sheet name="Afi" sheetId="2" r:id="rId2"/>
    <sheet name="Inv" sheetId="3" r:id="rId3"/>
    <sheet name="Fondo1" sheetId="4" r:id="rId4"/>
    <sheet name="Fondo2" sheetId="5" r:id="rId5"/>
    <sheet name="Fondo3" sheetId="6" r:id="rId6"/>
    <sheet name="Fondo" sheetId="7" r:id="rId7"/>
    <sheet name="VC" sheetId="8" r:id="rId8"/>
    <sheet name="VC12" sheetId="9" r:id="rId9"/>
    <sheet name="VC3" sheetId="10" r:id="rId10"/>
  </sheets>
  <externalReferences>
    <externalReference r:id="rId13"/>
  </externalReferences>
  <definedNames>
    <definedName name="_xlnm.Print_Area" localSheetId="1">'Afi'!$A$1:$F$69</definedName>
    <definedName name="_xlnm.Print_Area" localSheetId="6">'Fondo'!$A$1:$K$72</definedName>
    <definedName name="_xlnm.Print_Area" localSheetId="3">'Fondo1'!$A$1:$K$70</definedName>
    <definedName name="_xlnm.Print_Area" localSheetId="4">'Fondo2'!$A$1:$K$70</definedName>
    <definedName name="_xlnm.Print_Area" localSheetId="5">'Fondo3'!$A$1:$K$70</definedName>
    <definedName name="_xlnm.Print_Area" localSheetId="2">'Inv'!$A$1:$F$65</definedName>
    <definedName name="_xlnm.Print_Area" localSheetId="0">'R'!$A$1:$F$64</definedName>
    <definedName name="_xlnm.Print_Area" localSheetId="7">'VC'!$A$1:$F$69</definedName>
    <definedName name="_xlnm.Print_Area" localSheetId="8">'VC12'!$A$1:$E$67</definedName>
    <definedName name="_xlnm.Print_Area" localSheetId="9">'VC3'!$A$1:$E$36</definedName>
    <definedName name="Fecha">'[1]Datos'!$C$3</definedName>
    <definedName name="FET">'[1]Datos'!#REF!</definedName>
    <definedName name="Nn">'[1]Datos'!$D$3</definedName>
  </definedNames>
  <calcPr calcMode="manual" fullCalcOnLoad="1" calcCompleted="0" calcOnSave="0"/>
</workbook>
</file>

<file path=xl/sharedStrings.xml><?xml version="1.0" encoding="utf-8"?>
<sst xmlns="http://schemas.openxmlformats.org/spreadsheetml/2006/main" count="436" uniqueCount="141">
  <si>
    <t>Principales Indicadores</t>
  </si>
  <si>
    <t xml:space="preserve">I. AFILIACIÓN  </t>
  </si>
  <si>
    <t>Total Afiliados Activos</t>
  </si>
  <si>
    <t>Afiliación Semanal</t>
  </si>
  <si>
    <t>Afiliación Semanal de Dependientes</t>
  </si>
  <si>
    <t>Afiliación Semanal de Independientes</t>
  </si>
  <si>
    <t>Variación Semanal de la Afiliación (%)</t>
  </si>
  <si>
    <t>II. TOTAL CARTERA ADMINISTRADA (Mill. S/.)</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</si>
  <si>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</si>
  <si>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</si>
  <si>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</si>
  <si>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</si>
  <si>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</si>
  <si>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</si>
  <si>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</si>
  <si>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</si>
  <si>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</si>
  <si>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</si>
  <si>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</si>
  <si>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</si>
  <si>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</si>
  <si>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</si>
  <si>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</si>
  <si>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Horizonte</t>
  </si>
  <si>
    <t>Integra</t>
  </si>
  <si>
    <t>Prima</t>
  </si>
  <si>
    <t>Profuturo</t>
  </si>
  <si>
    <t>(5)  El Valor Cuota inicial fue de S/. 10,00, no correspondiendo la misma fecha de inicio para todas las AFP.</t>
  </si>
  <si>
    <t>I. Afiliación</t>
  </si>
  <si>
    <t>Cuadro N° 1</t>
  </si>
  <si>
    <t>Afiliación Semanal por AFP y Tipo de Trabajador</t>
  </si>
  <si>
    <t>Dependientes</t>
  </si>
  <si>
    <t>Independientes</t>
  </si>
  <si>
    <t>Sistema</t>
  </si>
  <si>
    <t>Cuadro Nº 2</t>
  </si>
  <si>
    <t>Cartera Administrada del Fondo Tipo 1 por Instrumento Financiero y AFP</t>
  </si>
  <si>
    <t>(En miles de nuevos soles)</t>
  </si>
  <si>
    <t>Monto</t>
  </si>
  <si>
    <t>%</t>
  </si>
  <si>
    <t>I. INVERSIONES LOCALES</t>
  </si>
  <si>
    <t>1. Gobierno</t>
  </si>
  <si>
    <t>Certificados del BCRP</t>
  </si>
  <si>
    <t>Bonos del Gobierno Central</t>
  </si>
  <si>
    <t>Bonos Brady</t>
  </si>
  <si>
    <t>Letras del Tesoro</t>
  </si>
  <si>
    <t>2. Sistema Financiero</t>
  </si>
  <si>
    <t>Certificados y Depósitos a Plazo (1)</t>
  </si>
  <si>
    <t>Tit. Deuda Emitido Org. Internacional Local (4)</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</si>
  <si>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</si>
  <si>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</si>
  <si>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</si>
  <si>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</si>
  <si>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</si>
  <si>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</si>
  <si>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</si>
  <si>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</si>
  <si>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</si>
  <si>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</si>
  <si>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</si>
  <si>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</si>
  <si>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4. Fondos de Inversión</t>
  </si>
  <si>
    <t>Cuotas de Fondos de Inversión</t>
  </si>
  <si>
    <t>Bonos de Fondos de Inversion</t>
  </si>
  <si>
    <t>5. Sociedades Titulizadoras</t>
  </si>
  <si>
    <t>Bonos de Titulización</t>
  </si>
  <si>
    <t>Titulos con Derecho de Participacion</t>
  </si>
  <si>
    <t>II. INVERSIONES EN EL EXTERIOR</t>
  </si>
  <si>
    <t>Títulos de Deuda</t>
  </si>
  <si>
    <t>Títulos de Deuda de Agencias</t>
  </si>
  <si>
    <t>Certificados y Depósitos a Plazo (1) (2)</t>
  </si>
  <si>
    <t>3. Empresas no Financieras</t>
  </si>
  <si>
    <t>4. Administradoras de Fondos</t>
  </si>
  <si>
    <t>Fondos Mutuos</t>
  </si>
  <si>
    <t>III. OPERACIONES EN TRÁNSITO</t>
  </si>
  <si>
    <t>TOTAL</t>
  </si>
  <si>
    <t>Encaje Legal</t>
  </si>
  <si>
    <t>(1)  Incluye cuenta corriente.</t>
  </si>
  <si>
    <t>(2) Incluye transferencias para liquidar operaciones en tránsito generadas por inversiones en  el exterior.</t>
  </si>
  <si>
    <t>(3) Corresponden a acciones de Capital Social no listadas en Bolsa</t>
  </si>
  <si>
    <t>(4) Emisión en el mercado local.</t>
  </si>
  <si>
    <t>Cuadro Nº 3</t>
  </si>
  <si>
    <t>Cartera Administrada del Fondo Tipo 2 por Instrumento Financiero y AFP</t>
  </si>
  <si>
    <t>Cuadro Nº 4</t>
  </si>
  <si>
    <t>Cartera Administrada del Fondo Tipo 3 por Instrumento Financiero y AFP</t>
  </si>
  <si>
    <t>Cuadro Nº 5</t>
  </si>
  <si>
    <t>Total Cartera Administrada por Instrumento Financiero y AFP</t>
  </si>
  <si>
    <t>Total SPP</t>
  </si>
  <si>
    <t>Nota: Incluye información de todos los Tipos de Fondo de Pensiones.</t>
  </si>
  <si>
    <t>Cuadro Nº 6</t>
  </si>
  <si>
    <t>Valor Cuota del Fondo Tipo 1</t>
  </si>
  <si>
    <t>Cuadro Nº 7</t>
  </si>
  <si>
    <t>Valor Cuota del Fondo Tipo 2</t>
  </si>
  <si>
    <t>Cuadro Nº 8</t>
  </si>
  <si>
    <t>Valor Cuota del Fondo Tipo 3</t>
  </si>
  <si>
    <t>II. Cartera Administrada</t>
  </si>
  <si>
    <t>III. Inversiones</t>
  </si>
  <si>
    <t>IV. Valor Cuota</t>
  </si>
  <si>
    <t>Instrumentos</t>
  </si>
  <si>
    <t>Certificados y Depósitos a Plazo</t>
  </si>
  <si>
    <t>Otros</t>
  </si>
  <si>
    <t>Fondos Mutuos del Exterior</t>
  </si>
  <si>
    <t>Bonos de Gobiernos del Exterior</t>
  </si>
  <si>
    <t>Acciones y Valores Rep sobre Acc. Emp. Locales</t>
  </si>
  <si>
    <t>Cartera Administrada (millones de nuevos soles)</t>
  </si>
  <si>
    <t>Certificados de Suscripcion Preferente</t>
  </si>
  <si>
    <t>Nota: Prima AFP se fusionó con AFP Unión Vida el 1 de diciembre de 2006.</t>
  </si>
  <si>
    <t>Prima (5)</t>
  </si>
  <si>
    <t>(5) Prima AFP se fusionó con AFP Unión Vida el 1 de diciembre de 2006.</t>
  </si>
  <si>
    <t>Fondo de Pensiones Tipo 1</t>
  </si>
  <si>
    <t>Fondo de Pensiones Tipo 2</t>
  </si>
  <si>
    <t>Fondo de Pensiones Tipo 3</t>
  </si>
  <si>
    <t>Fondo Tipo  1</t>
  </si>
  <si>
    <t>Fondo Tipo  2</t>
  </si>
  <si>
    <t>Fondo Tipo  3</t>
  </si>
  <si>
    <t>II.3. CARTERA ADMINISTRADA FONDO TIPO 3 (Mill. S/.)</t>
  </si>
  <si>
    <t>II.2. CARTERA ADMINISTRADA FONDO TIPO 2 (Mill. S/.)</t>
  </si>
  <si>
    <t>II.1. CARTERA ADMINISTRADA FONDO TIPO 1 (Mill. S/.)</t>
  </si>
  <si>
    <t xml:space="preserve">IV. VALOR CUOTA (S/.) </t>
  </si>
  <si>
    <t>Nota: Valor cuota para el cálculo de la Rentabilidad según lo establecido en el artículo 70° del Título VI del Compendio de Normas reglamentarias del SPP, correspondiente a inversiones. En ningún caso dichos valores cuota se deberán utilizar para las operaciones de compra y venta de cuotas de la Cartera Administrada.</t>
  </si>
  <si>
    <t xml:space="preserve">    Bonos del Sistema Financiero</t>
  </si>
  <si>
    <t>Tit. Deuda Ent. Fin. Exterior - Emi. Local</t>
  </si>
  <si>
    <t>Acciones Preferentes</t>
  </si>
  <si>
    <t>Pagares No Avalados LP</t>
  </si>
  <si>
    <t>Certificados de Suscripción Preferente</t>
  </si>
  <si>
    <t>Del 14 al 18 de Mayo</t>
  </si>
  <si>
    <t>Al 18 de Mayo</t>
  </si>
  <si>
    <t>Del 21 al 25 de Mayo</t>
  </si>
  <si>
    <t>Al 25 de Mayo</t>
  </si>
  <si>
    <t>Del 28 de Mayo al 1 de Junio</t>
  </si>
  <si>
    <t>Boletín Semanal del Sistema Privado de Pensiones: Año 2007 - N° 23</t>
  </si>
  <si>
    <t>Al 1 de Junio</t>
  </si>
  <si>
    <t>Del 4 al 8 de Junio</t>
  </si>
  <si>
    <t>En la semana del 4 al 8 de junio, el flujo de nuevos incorporados descendió a 3288 afiliados, 1538 menos que el registrado la semana previa. Con ello el total de afiliados al 8 de junio alcanzó los 3 ,981,278. En la última semana el flujo de afiliados independientes fue de 56, siendo la participación de este grupo dentro del flujo de nuevos afiliados de 1.7%. Del total de nuevos afiliados independientes el 36% corresponden a Prima.</t>
  </si>
  <si>
    <t>Al 8 de junio se registró una disminución del valor total de los Fondos de Pensiones de S/. 549 millones respecto del cierre de la semana previa. El valor de la Cartera Administrada fue de S/. 59,202 millones, mientras el Fondo de Pensiones registró un valor de S/. 58,560 millones. La disminución registrada está vinculada principalmente a la evolución de las inversiones locales en el Sistema no Financiero, principalmente Acciones.</t>
  </si>
  <si>
    <t>Durante la última semana los valores cuota de todos los Tipos de Fondos de Pensiones presentaron variaciones negativas respecto del cierre de la semana previa, las que fueron en promedio de 0.68% en el Fondo Tipo 1; de 1.27% en el Fondo Tipo 2 y de 1.65% en el Fondo Tipo 3.</t>
  </si>
  <si>
    <t>Semana del 4 al 8 de Junio</t>
  </si>
  <si>
    <t>Al 8 de Junio</t>
  </si>
  <si>
    <t>AFILIACIÓN SEMANAL POR TIPO DE TRABAJADOR                                                      Del 4 al 8 de Junio</t>
  </si>
  <si>
    <t>TOTAL CARTERA ADMINISTRADA POR INSTRUMENTO FINANCIERO                                Al 8 de Junio</t>
  </si>
  <si>
    <t>TOTAL CARTERA ADMINISTRADA POR INSTRUMENTO FINANCIERO    Al 8 de Junio</t>
  </si>
  <si>
    <t>En la semana del 4 al 8 de junio, el valor de las inversiones locales registró una disminución de S/. 313 millones, como resultado de la disminución del valor de las inversiones en Acciones de Empresas no Financieras. Por su lado, las inversiones en el exterior registraron un incremento de S/. 587 millones, resultado del mayor nivel de inversión en Fondos Mutuos.</t>
  </si>
</sst>
</file>

<file path=xl/styles.xml><?xml version="1.0" encoding="utf-8"?>
<styleSheet xmlns="http://schemas.openxmlformats.org/spreadsheetml/2006/main">
  <numFmts count="57">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0.0%"/>
    <numFmt numFmtId="165" formatCode="_ * #\ ###\ ###_ ;_ * \-#\ ###\ ###_ ;_ * &quot;-&quot;??_ ;_ @_ "/>
    <numFmt numFmtId="166" formatCode="_(* #,##0_);_(* \(#,##0\);_(* &quot;-&quot;??_);_(@_)"/>
    <numFmt numFmtId="167" formatCode="0.0"/>
    <numFmt numFmtId="168" formatCode="_ * #\ ###\ ###_ ;_ * \-#\ ###\ ###_ ;_ * &quot;-&quot;?,;_ @_ "/>
    <numFmt numFmtId="169" formatCode="#\ ##0_);\(#\ ##0\)"/>
    <numFmt numFmtId="170" formatCode="dd\-mmm\-yyyy"/>
    <numFmt numFmtId="171" formatCode="0.0000000"/>
    <numFmt numFmtId="172" formatCode="0.000"/>
    <numFmt numFmtId="173" formatCode="_(* #,##0.0_);_(* \(#,##0.0\);_(* &quot;-&quot;??_);_(@_)"/>
    <numFmt numFmtId="174" formatCode="_(* #,##0.000_);_(* \(#,##0.000\);_(* &quot;-&quot;??_);_(@_)"/>
    <numFmt numFmtId="175" formatCode="[$-280A]dddd\,\ dd&quot; de &quot;mmmm&quot; de &quot;yyyy"/>
    <numFmt numFmtId="176" formatCode="[$-280A]d&quot; de &quot;mmmm&quot; de &quot;yyyy;@"/>
    <numFmt numFmtId="177" formatCode="\A\l\ [$-280A]d&quot; de &quot;mmmm&quot; de &quot;yyyy;@"/>
    <numFmt numFmtId="178" formatCode="_(* #,##0.0000_);_(* \(#,##0.0000\);_(* &quot;-&quot;??_);_(@_)"/>
    <numFmt numFmtId="179" formatCode="_(* #,##0.00000_);_(* \(#,##0.00000\);_(* &quot;-&quot;??_);_(@_)"/>
    <numFmt numFmtId="180" formatCode="_(* #,##0.000000_);_(* \(#,##0.000000\);_(* &quot;-&quot;??_);_(@_)"/>
    <numFmt numFmtId="181" formatCode="_(* #,##0.0000000_);_(* \(#,##0.0000000\);_(* &quot;-&quot;??_);_(@_)"/>
    <numFmt numFmtId="182" formatCode="0.0000"/>
    <numFmt numFmtId="183" formatCode="0.00000"/>
    <numFmt numFmtId="184" formatCode="0.000000"/>
    <numFmt numFmtId="185" formatCode="#\ ##0"/>
    <numFmt numFmtId="186" formatCode="#,##0.0"/>
    <numFmt numFmtId="187" formatCode="dd/mm/yy;@"/>
    <numFmt numFmtId="188" formatCode="\A\l\ dd\-mmm\-yy"/>
    <numFmt numFmtId="189" formatCode="_(* #,##0.0_);_(* \(#,##0.0\);_(* &quot;-&quot;?_);_(@_)"/>
    <numFmt numFmtId="190" formatCode="mmm\-yyyy"/>
    <numFmt numFmtId="191" formatCode="0.00000000"/>
    <numFmt numFmtId="192" formatCode="_(* #.##0.0_);_(* \(#.##0.0\);_(* &quot;-&quot;??_);_(@_)"/>
    <numFmt numFmtId="193" formatCode="0.000%"/>
    <numFmt numFmtId="194" formatCode="_ * #.0\ ###\ ###_ ;_ * \-#.0\ ###\ ###_ ;_ * &quot;-&quot;??_ ;_ @_ "/>
    <numFmt numFmtId="195" formatCode="_ * #.\ ###\ ###_ ;_ * \-#.\ ###\ ###_ ;_ * &quot;-&quot;??_ ;_ @_ "/>
    <numFmt numFmtId="196" formatCode="_ * .\ ###\ ###_ ;_ * \-.\ ###\ ###_ ;_ * &quot;-&quot;??_ ;_ @_ⴆ"/>
    <numFmt numFmtId="197" formatCode="_ * .\ ##\ ###_ ;_ * \-.\ ##\ ###_ ;_ * &quot;-&quot;??_ ;_ @_ⴆ"/>
    <numFmt numFmtId="198" formatCode="_ * .\ #\ ###_ ;_ * \-.\ #\ ###_ ;_ * &quot;-&quot;??_ ;_ @_ⴆ"/>
    <numFmt numFmtId="199" formatCode="_ * .\ \ ###_ ;_ * \-.\ \ ###_ ;_ * &quot;-&quot;??_ ;_ @_ⴆ"/>
    <numFmt numFmtId="200" formatCode="_ * .\ \ ##_ ;_ * \-.\ \ ##_ ;_ * &quot;-&quot;??_ ;_ @_ⴆ"/>
    <numFmt numFmtId="201" formatCode="_ * .\ \ #_ ;_ * \-.\ \ #_ ;_ * &quot;-&quot;??_ ;_ @_ⴆ"/>
    <numFmt numFmtId="202" formatCode="_ * \ \ _ ;_ * \-\ \ _ ;_ * &quot;-&quot;??_ ;_ @_ⴆ"/>
    <numFmt numFmtId="203" formatCode="_ * #\ ###\ ##0.0\ ;_ *0.0_ ;_ * &quot;-&quot;?_ ;_ @_ "/>
    <numFmt numFmtId="204" formatCode="\(#.#\)"/>
    <numFmt numFmtId="205" formatCode="\A\l\ [$-280A]dd&quot; de &quot;mmmm&quot; de &quot;yyyy;@"/>
    <numFmt numFmtId="206" formatCode="_(* #.##0.0000000_);_(* \(#.##0.0000000\);_(* &quot;-&quot;???????_);_(@_)"/>
    <numFmt numFmtId="207" formatCode="_(* #.##0_);_(* \(#.##0\);_(* &quot;-&quot;??_);_(@_)"/>
    <numFmt numFmtId="208" formatCode="_(* #,##0.0000_);_(* \(#,##0.0000\);_(* &quot;-&quot;????_);_(@_)"/>
    <numFmt numFmtId="209" formatCode="_(* #,##0.000_);_(* \(#,##0.000\);_(* &quot;-&quot;???_);_(@_)"/>
    <numFmt numFmtId="210" formatCode="#\ ###\ ##0"/>
    <numFmt numFmtId="211" formatCode="0.00_);\(0.00\)"/>
    <numFmt numFmtId="212" formatCode="0.0_);\(0.0\)"/>
  </numFmts>
  <fonts count="36">
    <font>
      <sz val="10"/>
      <name val="Arial"/>
      <family val="0"/>
    </font>
    <font>
      <sz val="8"/>
      <name val="Arial"/>
      <family val="0"/>
    </font>
    <font>
      <sz val="10"/>
      <name val="Arial Narrow"/>
      <family val="2"/>
    </font>
    <font>
      <b/>
      <sz val="10"/>
      <name val="Arial Narrow"/>
      <family val="2"/>
    </font>
    <font>
      <i/>
      <sz val="11"/>
      <name val="Arial Narrow"/>
      <family val="2"/>
    </font>
    <font>
      <i/>
      <sz val="10"/>
      <name val="Arial Narrow"/>
      <family val="2"/>
    </font>
    <font>
      <sz val="16"/>
      <name val="Times New Roman"/>
      <family val="1"/>
    </font>
    <font>
      <b/>
      <sz val="9"/>
      <name val="Arial Narrow"/>
      <family val="2"/>
    </font>
    <font>
      <sz val="8"/>
      <name val="Arial Narrow"/>
      <family val="2"/>
    </font>
    <font>
      <sz val="10"/>
      <name val="Univers (WN)"/>
      <family val="0"/>
    </font>
    <font>
      <b/>
      <u val="single"/>
      <sz val="10"/>
      <name val="Arial"/>
      <family val="2"/>
    </font>
    <font>
      <b/>
      <sz val="11"/>
      <name val="Times New Roman"/>
      <family val="1"/>
    </font>
    <font>
      <sz val="11"/>
      <name val="Arial"/>
      <family val="0"/>
    </font>
    <font>
      <sz val="9"/>
      <name val="Arial Narrow"/>
      <family val="2"/>
    </font>
    <font>
      <sz val="10"/>
      <color indexed="9"/>
      <name val="Arial"/>
      <family val="0"/>
    </font>
    <font>
      <sz val="11.5"/>
      <name val="Arial"/>
      <family val="0"/>
    </font>
    <font>
      <sz val="8.25"/>
      <name val="Arial Narrow"/>
      <family val="2"/>
    </font>
    <font>
      <sz val="11.25"/>
      <name val="Arial"/>
      <family val="0"/>
    </font>
    <font>
      <sz val="10.75"/>
      <name val="Arial"/>
      <family val="0"/>
    </font>
    <font>
      <sz val="10"/>
      <name val="MS Sans Serif"/>
      <family val="0"/>
    </font>
    <font>
      <b/>
      <sz val="10"/>
      <color indexed="9"/>
      <name val="Arial Narrow"/>
      <family val="2"/>
    </font>
    <font>
      <sz val="10"/>
      <color indexed="9"/>
      <name val="Arial Narrow"/>
      <family val="2"/>
    </font>
    <font>
      <b/>
      <sz val="11"/>
      <name val="Arial Narrow"/>
      <family val="2"/>
    </font>
    <font>
      <sz val="12"/>
      <name val="Arial"/>
      <family val="0"/>
    </font>
    <font>
      <b/>
      <sz val="10.25"/>
      <name val="Arial Narrow"/>
      <family val="2"/>
    </font>
    <font>
      <b/>
      <sz val="12"/>
      <name val="Times New Roman"/>
      <family val="1"/>
    </font>
    <font>
      <sz val="22"/>
      <name val="Times New Roman"/>
      <family val="1"/>
    </font>
    <font>
      <b/>
      <i/>
      <sz val="9"/>
      <name val="Arial Narrow"/>
      <family val="2"/>
    </font>
    <font>
      <sz val="12"/>
      <name val="Times New Roman"/>
      <family val="1"/>
    </font>
    <font>
      <i/>
      <sz val="9"/>
      <name val="Arial Narrow"/>
      <family val="2"/>
    </font>
    <font>
      <b/>
      <sz val="8"/>
      <name val="Arial Narrow"/>
      <family val="2"/>
    </font>
    <font>
      <b/>
      <sz val="8"/>
      <color indexed="10"/>
      <name val="Arial Narrow"/>
      <family val="2"/>
    </font>
    <font>
      <u val="single"/>
      <sz val="10"/>
      <color indexed="12"/>
      <name val="Arial"/>
      <family val="0"/>
    </font>
    <font>
      <u val="single"/>
      <sz val="10"/>
      <color indexed="36"/>
      <name val="Arial"/>
      <family val="0"/>
    </font>
    <font>
      <b/>
      <sz val="16"/>
      <name val="Times New Roman"/>
      <family val="1"/>
    </font>
    <font>
      <sz val="7"/>
      <name val="Arial Narrow"/>
      <family val="2"/>
    </font>
  </fonts>
  <fills count="3">
    <fill>
      <patternFill/>
    </fill>
    <fill>
      <patternFill patternType="gray125"/>
    </fill>
    <fill>
      <patternFill patternType="solid">
        <fgColor indexed="22"/>
        <bgColor indexed="64"/>
      </patternFill>
    </fill>
  </fills>
  <borders count="26">
    <border>
      <left/>
      <right/>
      <top/>
      <bottom/>
      <diagonal/>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hair"/>
    </border>
    <border>
      <left>
        <color indexed="63"/>
      </left>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style="thin"/>
    </border>
    <border>
      <left>
        <color indexed="63"/>
      </left>
      <right style="medium"/>
      <top style="hair"/>
      <bottom style="hair"/>
    </border>
    <border>
      <left style="medium"/>
      <right>
        <color indexed="63"/>
      </right>
      <top>
        <color indexed="63"/>
      </top>
      <bottom style="hair"/>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thin"/>
      <bottom>
        <color indexed="63"/>
      </bottom>
    </border>
    <border>
      <left>
        <color indexed="63"/>
      </left>
      <right>
        <color indexed="63"/>
      </right>
      <top style="medium"/>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lignment/>
      <protection/>
    </xf>
    <xf numFmtId="0" fontId="19" fillId="0" borderId="0">
      <alignment/>
      <protection/>
    </xf>
    <xf numFmtId="0" fontId="19" fillId="0" borderId="0">
      <alignment/>
      <protection/>
    </xf>
    <xf numFmtId="9" fontId="0" fillId="0" borderId="0" applyFont="0" applyFill="0" applyBorder="0" applyAlignment="0" applyProtection="0"/>
  </cellStyleXfs>
  <cellXfs count="204">
    <xf numFmtId="0" fontId="0" fillId="0" borderId="0" xfId="0" applyAlignment="1">
      <alignment/>
    </xf>
    <xf numFmtId="0" fontId="2" fillId="0" borderId="0" xfId="0" applyFont="1" applyBorder="1" applyAlignment="1">
      <alignment/>
    </xf>
    <xf numFmtId="0" fontId="3" fillId="0" borderId="0" xfId="0" applyFont="1" applyBorder="1" applyAlignment="1">
      <alignment horizontal="centerContinuous" vertical="center"/>
    </xf>
    <xf numFmtId="0" fontId="2" fillId="0" borderId="0" xfId="0" applyFont="1" applyBorder="1" applyAlignment="1">
      <alignment horizontal="centerContinuous" vertical="center"/>
    </xf>
    <xf numFmtId="0" fontId="6" fillId="0" borderId="0" xfId="0" applyFont="1" applyFill="1" applyBorder="1" applyAlignment="1">
      <alignment horizontal="centerContinuous" vertical="center"/>
    </xf>
    <xf numFmtId="0" fontId="3" fillId="0" borderId="1" xfId="0" applyFont="1" applyBorder="1" applyAlignment="1">
      <alignment vertical="center"/>
    </xf>
    <xf numFmtId="0" fontId="7" fillId="0" borderId="2" xfId="0" applyFont="1" applyBorder="1" applyAlignment="1">
      <alignment horizontal="center" vertical="center" wrapText="1"/>
    </xf>
    <xf numFmtId="0" fontId="2" fillId="0" borderId="3" xfId="0" applyFont="1" applyBorder="1" applyAlignment="1">
      <alignment horizontal="left" indent="1"/>
    </xf>
    <xf numFmtId="166" fontId="2" fillId="0" borderId="0" xfId="17" applyNumberFormat="1" applyFont="1" applyBorder="1" applyAlignment="1">
      <alignment vertical="center"/>
    </xf>
    <xf numFmtId="166" fontId="2" fillId="0" borderId="0" xfId="17" applyNumberFormat="1" applyFont="1" applyBorder="1" applyAlignment="1">
      <alignment/>
    </xf>
    <xf numFmtId="0" fontId="2" fillId="0" borderId="0" xfId="0" applyFont="1" applyBorder="1" applyAlignment="1">
      <alignment vertical="center"/>
    </xf>
    <xf numFmtId="173" fontId="2" fillId="0" borderId="0" xfId="17" applyNumberFormat="1" applyFont="1" applyBorder="1" applyAlignment="1">
      <alignment vertical="center"/>
    </xf>
    <xf numFmtId="0" fontId="2" fillId="0" borderId="3" xfId="0" applyFont="1" applyBorder="1" applyAlignment="1">
      <alignment/>
    </xf>
    <xf numFmtId="0" fontId="2" fillId="0" borderId="4" xfId="0" applyFont="1" applyBorder="1" applyAlignment="1">
      <alignment/>
    </xf>
    <xf numFmtId="0" fontId="3" fillId="0" borderId="5" xfId="0" applyFont="1" applyBorder="1" applyAlignment="1">
      <alignment vertical="center"/>
    </xf>
    <xf numFmtId="0" fontId="2" fillId="0" borderId="6" xfId="0" applyFont="1" applyBorder="1" applyAlignment="1">
      <alignment/>
    </xf>
    <xf numFmtId="0" fontId="7" fillId="0" borderId="6" xfId="0" applyFont="1" applyBorder="1" applyAlignment="1">
      <alignment horizontal="center" vertical="center" wrapText="1"/>
    </xf>
    <xf numFmtId="0" fontId="8" fillId="0" borderId="3" xfId="0" applyFont="1" applyBorder="1" applyAlignment="1">
      <alignment vertical="center"/>
    </xf>
    <xf numFmtId="0" fontId="3" fillId="0" borderId="7" xfId="0" applyFont="1" applyBorder="1" applyAlignment="1">
      <alignment vertical="center"/>
    </xf>
    <xf numFmtId="0" fontId="2" fillId="0" borderId="8" xfId="0" applyFont="1" applyBorder="1" applyAlignment="1">
      <alignment/>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10"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3" xfId="0" applyFont="1" applyBorder="1" applyAlignment="1">
      <alignment horizontal="left" vertical="center" indent="1"/>
    </xf>
    <xf numFmtId="0" fontId="2" fillId="0" borderId="3" xfId="0" applyFont="1" applyBorder="1" applyAlignment="1">
      <alignment horizontal="left" indent="2"/>
    </xf>
    <xf numFmtId="0" fontId="3" fillId="0" borderId="3" xfId="0" applyFont="1" applyBorder="1" applyAlignment="1">
      <alignment horizontal="left" indent="1"/>
    </xf>
    <xf numFmtId="0" fontId="8" fillId="0" borderId="0" xfId="0" applyFont="1" applyBorder="1" applyAlignment="1">
      <alignment vertical="center"/>
    </xf>
    <xf numFmtId="0" fontId="8"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10" fillId="0" borderId="0" xfId="0" applyFont="1" applyAlignment="1">
      <alignment/>
    </xf>
    <xf numFmtId="0" fontId="11" fillId="0" borderId="0" xfId="21" applyFont="1" applyFill="1" applyAlignment="1">
      <alignment horizontal="centerContinuous" vertical="center"/>
      <protection/>
    </xf>
    <xf numFmtId="0" fontId="12" fillId="0" borderId="0" xfId="0" applyFont="1" applyAlignment="1">
      <alignment horizontal="centerContinuous" vertical="center"/>
    </xf>
    <xf numFmtId="3" fontId="2" fillId="0" borderId="0" xfId="0" applyNumberFormat="1" applyFont="1" applyBorder="1" applyAlignment="1">
      <alignment horizontal="centerContinuous" vertical="center"/>
    </xf>
    <xf numFmtId="3" fontId="0" fillId="0" borderId="0" xfId="0" applyNumberFormat="1" applyAlignment="1">
      <alignment/>
    </xf>
    <xf numFmtId="0" fontId="13" fillId="0" borderId="15" xfId="0" applyFont="1" applyFill="1" applyBorder="1" applyAlignment="1">
      <alignment/>
    </xf>
    <xf numFmtId="3" fontId="7" fillId="0" borderId="15" xfId="0" applyNumberFormat="1" applyFont="1" applyFill="1" applyBorder="1" applyAlignment="1">
      <alignment horizontal="center" vertical="center" wrapText="1"/>
    </xf>
    <xf numFmtId="43" fontId="7" fillId="0" borderId="16" xfId="17" applyFont="1" applyFill="1" applyBorder="1" applyAlignment="1">
      <alignment/>
    </xf>
    <xf numFmtId="43" fontId="13" fillId="0" borderId="16" xfId="17" applyFont="1" applyFill="1" applyBorder="1" applyAlignment="1">
      <alignment/>
    </xf>
    <xf numFmtId="166" fontId="13" fillId="0" borderId="16" xfId="17" applyNumberFormat="1" applyFont="1" applyFill="1" applyBorder="1" applyAlignment="1">
      <alignment/>
    </xf>
    <xf numFmtId="43" fontId="7" fillId="0" borderId="10" xfId="17" applyFont="1" applyFill="1" applyBorder="1" applyAlignment="1">
      <alignment/>
    </xf>
    <xf numFmtId="43" fontId="13" fillId="0" borderId="10" xfId="17" applyFont="1" applyFill="1" applyBorder="1" applyAlignment="1">
      <alignment/>
    </xf>
    <xf numFmtId="166" fontId="13" fillId="0" borderId="10" xfId="17" applyNumberFormat="1" applyFont="1" applyFill="1" applyBorder="1" applyAlignment="1">
      <alignment/>
    </xf>
    <xf numFmtId="43" fontId="7" fillId="0" borderId="0" xfId="17" applyFont="1" applyFill="1" applyBorder="1" applyAlignment="1">
      <alignment/>
    </xf>
    <xf numFmtId="43" fontId="13" fillId="0" borderId="0" xfId="17" applyFont="1" applyFill="1" applyBorder="1" applyAlignment="1">
      <alignment/>
    </xf>
    <xf numFmtId="166" fontId="13" fillId="0" borderId="0" xfId="17" applyNumberFormat="1" applyFont="1" applyFill="1" applyBorder="1" applyAlignment="1">
      <alignment/>
    </xf>
    <xf numFmtId="166" fontId="7" fillId="0" borderId="0" xfId="17" applyNumberFormat="1" applyFont="1" applyFill="1" applyBorder="1" applyAlignment="1">
      <alignment/>
    </xf>
    <xf numFmtId="43" fontId="13" fillId="0" borderId="17" xfId="17" applyFont="1" applyFill="1" applyBorder="1" applyAlignment="1">
      <alignment/>
    </xf>
    <xf numFmtId="43" fontId="7" fillId="0" borderId="17" xfId="17" applyFont="1" applyFill="1" applyBorder="1" applyAlignment="1">
      <alignment/>
    </xf>
    <xf numFmtId="166" fontId="7" fillId="0" borderId="17" xfId="17" applyNumberFormat="1" applyFont="1" applyFill="1" applyBorder="1" applyAlignment="1">
      <alignment/>
    </xf>
    <xf numFmtId="0" fontId="7" fillId="0" borderId="15" xfId="0" applyFont="1" applyFill="1" applyBorder="1" applyAlignment="1">
      <alignment/>
    </xf>
    <xf numFmtId="166" fontId="7" fillId="0" borderId="15" xfId="17" applyNumberFormat="1" applyFont="1" applyFill="1" applyBorder="1" applyAlignment="1">
      <alignment/>
    </xf>
    <xf numFmtId="166" fontId="0" fillId="0" borderId="0" xfId="17" applyNumberFormat="1" applyAlignment="1">
      <alignment/>
    </xf>
    <xf numFmtId="0" fontId="2" fillId="0" borderId="0" xfId="0" applyFont="1" applyAlignment="1">
      <alignment/>
    </xf>
    <xf numFmtId="0" fontId="13" fillId="0" borderId="0" xfId="21" applyFont="1" applyFill="1" applyBorder="1" applyAlignment="1">
      <alignment horizontal="centerContinuous" vertical="center"/>
      <protection/>
    </xf>
    <xf numFmtId="0" fontId="7" fillId="0" borderId="0" xfId="23" applyFont="1" applyFill="1" applyBorder="1" applyAlignment="1">
      <alignment horizontal="left" vertical="center"/>
      <protection/>
    </xf>
    <xf numFmtId="166" fontId="8" fillId="0" borderId="0" xfId="17" applyNumberFormat="1" applyFont="1" applyAlignment="1">
      <alignment vertical="center"/>
    </xf>
    <xf numFmtId="0" fontId="7" fillId="0" borderId="10" xfId="23" applyFont="1" applyFill="1" applyBorder="1" applyAlignment="1">
      <alignment horizontal="left" vertical="center"/>
      <protection/>
    </xf>
    <xf numFmtId="166" fontId="8" fillId="0" borderId="10" xfId="17" applyNumberFormat="1" applyFont="1" applyBorder="1" applyAlignment="1">
      <alignment vertical="center"/>
    </xf>
    <xf numFmtId="0" fontId="2" fillId="0" borderId="0" xfId="0" applyFont="1" applyAlignment="1">
      <alignment/>
    </xf>
    <xf numFmtId="0" fontId="25" fillId="0" borderId="0" xfId="21" applyFont="1" applyFill="1" applyAlignment="1">
      <alignment horizontal="centerContinuous"/>
      <protection/>
    </xf>
    <xf numFmtId="0" fontId="13" fillId="0" borderId="0" xfId="21" applyFont="1" applyFill="1" applyAlignment="1">
      <alignment horizontal="centerContinuous" vertical="center"/>
      <protection/>
    </xf>
    <xf numFmtId="164" fontId="13" fillId="0" borderId="0" xfId="24" applyNumberFormat="1" applyFont="1" applyFill="1" applyAlignment="1">
      <alignment horizontal="centerContinuous" vertical="center"/>
    </xf>
    <xf numFmtId="0" fontId="0" fillId="0" borderId="0" xfId="0" applyFont="1" applyAlignment="1">
      <alignment/>
    </xf>
    <xf numFmtId="0" fontId="26" fillId="0" borderId="0" xfId="21" applyFont="1" applyFill="1" applyAlignment="1">
      <alignment horizontal="centerContinuous"/>
      <protection/>
    </xf>
    <xf numFmtId="0" fontId="27" fillId="0" borderId="0" xfId="21" applyFont="1" applyFill="1" applyBorder="1" applyAlignment="1">
      <alignment horizontal="centerContinuous" vertical="center"/>
      <protection/>
    </xf>
    <xf numFmtId="164" fontId="27" fillId="0" borderId="0" xfId="24" applyNumberFormat="1" applyFont="1" applyFill="1" applyBorder="1" applyAlignment="1">
      <alignment horizontal="centerContinuous" vertical="center"/>
    </xf>
    <xf numFmtId="164" fontId="27" fillId="0" borderId="0" xfId="24" applyNumberFormat="1" applyFont="1" applyFill="1" applyAlignment="1">
      <alignment horizontal="centerContinuous" vertical="center"/>
    </xf>
    <xf numFmtId="0" fontId="28" fillId="0" borderId="0" xfId="21" applyFont="1" applyFill="1" applyAlignment="1">
      <alignment horizontal="centerContinuous"/>
      <protection/>
    </xf>
    <xf numFmtId="0" fontId="13" fillId="0" borderId="13" xfId="21" applyFont="1" applyFill="1" applyBorder="1" applyAlignment="1">
      <alignment vertical="center"/>
      <protection/>
    </xf>
    <xf numFmtId="0" fontId="13" fillId="0" borderId="13" xfId="21" applyFont="1" applyFill="1" applyBorder="1" applyAlignment="1">
      <alignment horizontal="right" vertical="center"/>
      <protection/>
    </xf>
    <xf numFmtId="164" fontId="13" fillId="0" borderId="13" xfId="24" applyNumberFormat="1" applyFont="1" applyFill="1" applyBorder="1" applyAlignment="1">
      <alignment horizontal="right" vertical="center"/>
    </xf>
    <xf numFmtId="0" fontId="13" fillId="0" borderId="17" xfId="21" applyFont="1" applyFill="1" applyBorder="1" applyAlignment="1">
      <alignment horizontal="centerContinuous" vertical="center"/>
      <protection/>
    </xf>
    <xf numFmtId="165" fontId="7" fillId="0" borderId="18" xfId="21" applyNumberFormat="1" applyFont="1" applyFill="1" applyBorder="1" applyAlignment="1">
      <alignment horizontal="right" vertical="center"/>
      <protection/>
    </xf>
    <xf numFmtId="165" fontId="7" fillId="0" borderId="18" xfId="21" applyNumberFormat="1" applyFont="1" applyFill="1" applyBorder="1" applyAlignment="1">
      <alignment horizontal="center" vertical="center"/>
      <protection/>
    </xf>
    <xf numFmtId="165" fontId="7" fillId="0" borderId="0" xfId="21" applyNumberFormat="1" applyFont="1" applyFill="1" applyBorder="1" applyAlignment="1">
      <alignment horizontal="right" vertical="center"/>
      <protection/>
    </xf>
    <xf numFmtId="0" fontId="7" fillId="0" borderId="0" xfId="23" applyFont="1" applyFill="1" applyBorder="1" applyAlignment="1">
      <alignment horizontal="left" vertical="center" indent="1"/>
      <protection/>
    </xf>
    <xf numFmtId="0" fontId="13" fillId="0" borderId="0" xfId="23" applyFont="1" applyFill="1" applyBorder="1" applyAlignment="1">
      <alignment horizontal="left" vertical="center" indent="2"/>
      <protection/>
    </xf>
    <xf numFmtId="0" fontId="13" fillId="0" borderId="0" xfId="23" applyFont="1" applyFill="1" applyBorder="1" applyAlignment="1">
      <alignment horizontal="left" vertical="center" wrapText="1" indent="2"/>
      <protection/>
    </xf>
    <xf numFmtId="0" fontId="13" fillId="0" borderId="0" xfId="23" applyFont="1" applyFill="1" applyBorder="1" applyAlignment="1">
      <alignment vertical="center"/>
      <protection/>
    </xf>
    <xf numFmtId="0" fontId="7" fillId="0" borderId="13" xfId="23" applyFont="1" applyFill="1" applyBorder="1" applyAlignment="1">
      <alignment horizontal="left" vertical="center"/>
      <protection/>
    </xf>
    <xf numFmtId="0" fontId="13" fillId="0" borderId="0" xfId="23" applyFont="1" applyFill="1" applyAlignment="1">
      <alignment vertical="center"/>
      <protection/>
    </xf>
    <xf numFmtId="164" fontId="7" fillId="0" borderId="0" xfId="23" applyNumberFormat="1" applyFont="1" applyFill="1" applyBorder="1" applyAlignment="1">
      <alignment vertical="center"/>
      <protection/>
    </xf>
    <xf numFmtId="3" fontId="7" fillId="0" borderId="0" xfId="23" applyNumberFormat="1" applyFont="1" applyFill="1" applyBorder="1" applyAlignment="1">
      <alignment vertical="center"/>
      <protection/>
    </xf>
    <xf numFmtId="164" fontId="13" fillId="0" borderId="0" xfId="24" applyNumberFormat="1" applyFont="1" applyFill="1" applyAlignment="1">
      <alignment horizontal="right" vertical="center"/>
    </xf>
    <xf numFmtId="0" fontId="29" fillId="0" borderId="0" xfId="21" applyFont="1" applyFill="1" applyBorder="1" applyAlignment="1">
      <alignment horizontal="right" vertical="center"/>
      <protection/>
    </xf>
    <xf numFmtId="0" fontId="13" fillId="0" borderId="0" xfId="21" applyFont="1" applyFill="1" applyAlignment="1">
      <alignment vertical="center"/>
      <protection/>
    </xf>
    <xf numFmtId="0" fontId="7" fillId="0" borderId="0" xfId="21" applyFont="1" applyFill="1" applyAlignment="1">
      <alignment horizontal="centerContinuous" vertical="center"/>
      <protection/>
    </xf>
    <xf numFmtId="0" fontId="6" fillId="0" borderId="0" xfId="21" applyFont="1" applyFill="1" applyAlignment="1">
      <alignment horizontal="centerContinuous"/>
      <protection/>
    </xf>
    <xf numFmtId="0" fontId="2" fillId="0" borderId="15" xfId="0" applyFont="1" applyBorder="1" applyAlignment="1">
      <alignment/>
    </xf>
    <xf numFmtId="0" fontId="3" fillId="0" borderId="15" xfId="0" applyFont="1" applyBorder="1" applyAlignment="1">
      <alignment horizontal="center"/>
    </xf>
    <xf numFmtId="166" fontId="2" fillId="0" borderId="0" xfId="17" applyNumberFormat="1" applyFont="1" applyAlignment="1">
      <alignment/>
    </xf>
    <xf numFmtId="170" fontId="2" fillId="0" borderId="17" xfId="0" applyNumberFormat="1" applyFont="1" applyBorder="1" applyAlignment="1">
      <alignment/>
    </xf>
    <xf numFmtId="0" fontId="2" fillId="0" borderId="17" xfId="0" applyFont="1" applyBorder="1" applyAlignment="1">
      <alignment/>
    </xf>
    <xf numFmtId="164" fontId="2" fillId="0" borderId="0" xfId="24" applyNumberFormat="1" applyFont="1" applyBorder="1" applyAlignment="1">
      <alignment/>
    </xf>
    <xf numFmtId="0" fontId="14" fillId="2" borderId="0" xfId="0" applyFont="1" applyFill="1" applyAlignment="1">
      <alignment wrapText="1"/>
    </xf>
    <xf numFmtId="0" fontId="2" fillId="0" borderId="4" xfId="0" applyFont="1" applyFill="1" applyBorder="1" applyAlignment="1">
      <alignment/>
    </xf>
    <xf numFmtId="0" fontId="7" fillId="0" borderId="19" xfId="0" applyFont="1" applyFill="1" applyBorder="1" applyAlignment="1">
      <alignment horizontal="center" vertical="center" wrapText="1"/>
    </xf>
    <xf numFmtId="170" fontId="2" fillId="0" borderId="0" xfId="0" applyNumberFormat="1" applyFont="1" applyFill="1" applyBorder="1" applyAlignment="1">
      <alignment horizontal="center"/>
    </xf>
    <xf numFmtId="181" fontId="2" fillId="0" borderId="0" xfId="17" applyNumberFormat="1" applyFont="1" applyFill="1" applyBorder="1" applyAlignment="1">
      <alignment/>
    </xf>
    <xf numFmtId="0" fontId="0" fillId="0" borderId="0" xfId="0" applyFill="1" applyAlignment="1">
      <alignment/>
    </xf>
    <xf numFmtId="0" fontId="2" fillId="0" borderId="0" xfId="0" applyFont="1" applyFill="1" applyAlignment="1">
      <alignment/>
    </xf>
    <xf numFmtId="0" fontId="20" fillId="2" borderId="0" xfId="0" applyFont="1" applyFill="1" applyBorder="1" applyAlignment="1">
      <alignment horizontal="center" vertical="center"/>
    </xf>
    <xf numFmtId="188" fontId="20" fillId="2" borderId="0" xfId="0" applyNumberFormat="1" applyFont="1" applyFill="1" applyBorder="1" applyAlignment="1">
      <alignment horizontal="center" vertical="center"/>
    </xf>
    <xf numFmtId="0" fontId="21" fillId="2" borderId="0" xfId="0" applyFont="1" applyFill="1" applyBorder="1" applyAlignment="1">
      <alignment/>
    </xf>
    <xf numFmtId="173" fontId="21" fillId="2" borderId="0" xfId="17" applyNumberFormat="1" applyFont="1" applyFill="1" applyBorder="1" applyAlignment="1">
      <alignment/>
    </xf>
    <xf numFmtId="0" fontId="20" fillId="2" borderId="0" xfId="0" applyFont="1" applyFill="1" applyBorder="1" applyAlignment="1">
      <alignment/>
    </xf>
    <xf numFmtId="173" fontId="20" fillId="2" borderId="0" xfId="17" applyNumberFormat="1" applyFont="1" applyFill="1" applyBorder="1" applyAlignment="1">
      <alignment/>
    </xf>
    <xf numFmtId="167" fontId="20" fillId="2" borderId="0" xfId="0" applyNumberFormat="1" applyFont="1" applyFill="1" applyBorder="1" applyAlignment="1">
      <alignment/>
    </xf>
    <xf numFmtId="0" fontId="14" fillId="2" borderId="0" xfId="0" applyFont="1" applyFill="1" applyAlignment="1">
      <alignment/>
    </xf>
    <xf numFmtId="1" fontId="0" fillId="0" borderId="0" xfId="0" applyNumberFormat="1" applyAlignment="1">
      <alignment/>
    </xf>
    <xf numFmtId="0" fontId="0" fillId="0" borderId="0" xfId="0" applyFont="1" applyFill="1" applyAlignment="1">
      <alignment/>
    </xf>
    <xf numFmtId="166" fontId="8" fillId="0" borderId="0" xfId="17" applyNumberFormat="1" applyFont="1" applyFill="1" applyAlignment="1">
      <alignment vertical="center"/>
    </xf>
    <xf numFmtId="177" fontId="7" fillId="0" borderId="19" xfId="0" applyNumberFormat="1" applyFont="1" applyBorder="1" applyAlignment="1">
      <alignment horizontal="center" vertical="center" wrapText="1"/>
    </xf>
    <xf numFmtId="10" fontId="2" fillId="0" borderId="0" xfId="24" applyNumberFormat="1" applyFont="1" applyAlignment="1">
      <alignment/>
    </xf>
    <xf numFmtId="193" fontId="2" fillId="0" borderId="0" xfId="24" applyNumberFormat="1" applyFont="1" applyAlignment="1">
      <alignment/>
    </xf>
    <xf numFmtId="177" fontId="3" fillId="0" borderId="20" xfId="0" applyNumberFormat="1" applyFont="1" applyFill="1" applyBorder="1" applyAlignment="1">
      <alignment horizontal="left" vertical="center" indent="1"/>
    </xf>
    <xf numFmtId="3" fontId="7" fillId="0" borderId="21" xfId="0" applyNumberFormat="1" applyFont="1" applyBorder="1" applyAlignment="1">
      <alignment horizontal="center" vertical="center" wrapText="1"/>
    </xf>
    <xf numFmtId="166" fontId="31" fillId="0" borderId="0" xfId="17" applyNumberFormat="1" applyFont="1" applyFill="1" applyAlignment="1">
      <alignment vertical="center"/>
    </xf>
    <xf numFmtId="0" fontId="3" fillId="0" borderId="0" xfId="0" applyFont="1" applyFill="1" applyBorder="1" applyAlignment="1">
      <alignment horizontal="center"/>
    </xf>
    <xf numFmtId="165" fontId="8" fillId="0" borderId="0" xfId="17" applyNumberFormat="1" applyFont="1" applyAlignment="1">
      <alignment vertical="center"/>
    </xf>
    <xf numFmtId="203" fontId="8" fillId="0" borderId="0" xfId="17" applyNumberFormat="1" applyFont="1" applyAlignment="1">
      <alignment vertical="center"/>
    </xf>
    <xf numFmtId="165" fontId="30" fillId="0" borderId="0" xfId="22" applyNumberFormat="1" applyFont="1" applyFill="1" applyBorder="1" applyAlignment="1">
      <alignment horizontal="right" vertical="center"/>
      <protection/>
    </xf>
    <xf numFmtId="203" fontId="30" fillId="0" borderId="0" xfId="17" applyNumberFormat="1" applyFont="1" applyAlignment="1">
      <alignment vertical="center"/>
    </xf>
    <xf numFmtId="165" fontId="30" fillId="0" borderId="0" xfId="17" applyNumberFormat="1" applyFont="1" applyAlignment="1">
      <alignment vertical="center"/>
    </xf>
    <xf numFmtId="165" fontId="30" fillId="0" borderId="10" xfId="17" applyNumberFormat="1" applyFont="1" applyBorder="1" applyAlignment="1">
      <alignment vertical="center"/>
    </xf>
    <xf numFmtId="167" fontId="30" fillId="0" borderId="10" xfId="17" applyNumberFormat="1" applyFont="1" applyBorder="1" applyAlignment="1">
      <alignment vertical="center"/>
    </xf>
    <xf numFmtId="165" fontId="8" fillId="0" borderId="4" xfId="17" applyNumberFormat="1" applyFont="1" applyBorder="1" applyAlignment="1">
      <alignment vertical="center"/>
    </xf>
    <xf numFmtId="165" fontId="30" fillId="0" borderId="4" xfId="17" applyNumberFormat="1" applyFont="1" applyBorder="1" applyAlignment="1">
      <alignment vertical="center"/>
    </xf>
    <xf numFmtId="166" fontId="2" fillId="0" borderId="0" xfId="0" applyNumberFormat="1"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205" fontId="25" fillId="0" borderId="0" xfId="21" applyNumberFormat="1" applyFont="1" applyFill="1" applyAlignment="1">
      <alignment horizontal="centerContinuous"/>
      <protection/>
    </xf>
    <xf numFmtId="0" fontId="3" fillId="0" borderId="7" xfId="0" applyFont="1" applyFill="1" applyBorder="1" applyAlignment="1">
      <alignmen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2" fillId="0" borderId="20" xfId="0" applyFont="1" applyBorder="1" applyAlignment="1">
      <alignment horizontal="left" indent="1"/>
    </xf>
    <xf numFmtId="0" fontId="3" fillId="0" borderId="7" xfId="0" applyFont="1" applyBorder="1" applyAlignment="1">
      <alignment horizontal="left" indent="1"/>
    </xf>
    <xf numFmtId="177" fontId="7" fillId="0" borderId="8" xfId="0" applyNumberFormat="1" applyFont="1" applyBorder="1" applyAlignment="1">
      <alignment/>
    </xf>
    <xf numFmtId="177" fontId="7" fillId="0" borderId="10" xfId="0" applyNumberFormat="1" applyFont="1" applyBorder="1" applyAlignment="1">
      <alignment/>
    </xf>
    <xf numFmtId="177" fontId="7" fillId="0" borderId="0" xfId="0" applyNumberFormat="1" applyFont="1" applyBorder="1" applyAlignment="1">
      <alignment/>
    </xf>
    <xf numFmtId="173" fontId="8" fillId="0" borderId="0" xfId="17" applyNumberFormat="1" applyFont="1" applyBorder="1" applyAlignment="1">
      <alignment/>
    </xf>
    <xf numFmtId="173" fontId="8" fillId="0" borderId="4" xfId="17" applyNumberFormat="1" applyFont="1" applyFill="1" applyBorder="1" applyAlignment="1">
      <alignment/>
    </xf>
    <xf numFmtId="173" fontId="8" fillId="0" borderId="0" xfId="17" applyNumberFormat="1" applyFont="1" applyBorder="1" applyAlignment="1">
      <alignment vertical="center"/>
    </xf>
    <xf numFmtId="181" fontId="8" fillId="0" borderId="0" xfId="17" applyNumberFormat="1" applyFont="1" applyFill="1" applyBorder="1" applyAlignment="1">
      <alignment/>
    </xf>
    <xf numFmtId="181" fontId="8" fillId="0" borderId="4" xfId="17" applyNumberFormat="1" applyFont="1" applyFill="1" applyBorder="1" applyAlignment="1">
      <alignment/>
    </xf>
    <xf numFmtId="170" fontId="2" fillId="0" borderId="10" xfId="0" applyNumberFormat="1" applyFont="1" applyFill="1" applyBorder="1" applyAlignment="1">
      <alignment horizontal="center"/>
    </xf>
    <xf numFmtId="181" fontId="2" fillId="0" borderId="10" xfId="17" applyNumberFormat="1" applyFont="1" applyFill="1" applyBorder="1" applyAlignment="1">
      <alignment/>
    </xf>
    <xf numFmtId="170" fontId="2" fillId="0" borderId="0" xfId="0" applyNumberFormat="1" applyFont="1" applyBorder="1" applyAlignment="1">
      <alignment/>
    </xf>
    <xf numFmtId="0" fontId="8" fillId="0" borderId="0" xfId="0" applyFont="1" applyBorder="1" applyAlignment="1">
      <alignment horizontal="justify" vertical="center" wrapText="1"/>
    </xf>
    <xf numFmtId="0" fontId="0" fillId="0" borderId="0" xfId="0" applyBorder="1" applyAlignment="1">
      <alignment horizontal="justify" vertical="center" wrapText="1"/>
    </xf>
    <xf numFmtId="167" fontId="30" fillId="0" borderId="0" xfId="17" applyNumberFormat="1" applyFont="1" applyBorder="1" applyAlignment="1">
      <alignment vertical="center"/>
    </xf>
    <xf numFmtId="167" fontId="8" fillId="0" borderId="0" xfId="17" applyNumberFormat="1" applyFont="1" applyBorder="1" applyAlignment="1">
      <alignment vertical="center"/>
    </xf>
    <xf numFmtId="164" fontId="2" fillId="0" borderId="0" xfId="24" applyNumberFormat="1" applyFont="1" applyAlignment="1">
      <alignment/>
    </xf>
    <xf numFmtId="0" fontId="13" fillId="0" borderId="0" xfId="23" applyFont="1" applyFill="1" applyBorder="1" applyAlignment="1">
      <alignment horizontal="left" vertical="center" indent="1"/>
      <protection/>
    </xf>
    <xf numFmtId="2" fontId="8" fillId="0" borderId="0" xfId="17" applyNumberFormat="1" applyFont="1" applyAlignment="1">
      <alignment vertical="center"/>
    </xf>
    <xf numFmtId="0" fontId="3" fillId="0" borderId="0" xfId="0" applyFont="1" applyAlignment="1">
      <alignment/>
    </xf>
    <xf numFmtId="0" fontId="3" fillId="0" borderId="0" xfId="0" applyFont="1" applyFill="1" applyAlignment="1">
      <alignment horizontal="center"/>
    </xf>
    <xf numFmtId="173" fontId="2" fillId="0" borderId="0" xfId="0" applyNumberFormat="1" applyFont="1" applyBorder="1" applyAlignment="1">
      <alignment/>
    </xf>
    <xf numFmtId="43" fontId="2" fillId="0" borderId="0" xfId="0" applyNumberFormat="1" applyFont="1" applyBorder="1" applyAlignment="1">
      <alignment/>
    </xf>
    <xf numFmtId="165" fontId="2" fillId="0" borderId="0" xfId="0" applyNumberFormat="1" applyFont="1" applyBorder="1" applyAlignment="1">
      <alignment/>
    </xf>
    <xf numFmtId="2" fontId="2" fillId="0" borderId="0" xfId="0" applyNumberFormat="1" applyFont="1" applyBorder="1" applyAlignment="1">
      <alignment/>
    </xf>
    <xf numFmtId="10" fontId="2" fillId="0" borderId="0" xfId="24" applyNumberFormat="1" applyFont="1" applyBorder="1" applyAlignment="1">
      <alignment/>
    </xf>
    <xf numFmtId="173" fontId="8" fillId="0" borderId="0" xfId="17" applyNumberFormat="1" applyFont="1" applyFill="1" applyBorder="1" applyAlignment="1">
      <alignment vertical="center"/>
    </xf>
    <xf numFmtId="203" fontId="2" fillId="0" borderId="0" xfId="0" applyNumberFormat="1" applyFont="1" applyAlignment="1">
      <alignment/>
    </xf>
    <xf numFmtId="207" fontId="3" fillId="0" borderId="0" xfId="0" applyNumberFormat="1" applyFont="1" applyAlignment="1">
      <alignment/>
    </xf>
    <xf numFmtId="164" fontId="2" fillId="0" borderId="0" xfId="0" applyNumberFormat="1" applyFont="1" applyAlignment="1">
      <alignment/>
    </xf>
    <xf numFmtId="0" fontId="2" fillId="0" borderId="22" xfId="0" applyFont="1" applyBorder="1" applyAlignment="1">
      <alignment/>
    </xf>
    <xf numFmtId="0" fontId="2" fillId="0" borderId="23" xfId="0" applyFont="1" applyBorder="1" applyAlignment="1">
      <alignment/>
    </xf>
    <xf numFmtId="0" fontId="34" fillId="0" borderId="3" xfId="0" applyFont="1" applyFill="1" applyBorder="1" applyAlignment="1">
      <alignment horizontal="centerContinuous" vertical="center"/>
    </xf>
    <xf numFmtId="0" fontId="4" fillId="0" borderId="3" xfId="0" applyFont="1" applyBorder="1" applyAlignment="1">
      <alignment horizontal="centerContinuous" vertical="center"/>
    </xf>
    <xf numFmtId="0" fontId="5" fillId="0" borderId="3" xfId="0" applyFont="1" applyBorder="1" applyAlignment="1">
      <alignment horizontal="centerContinuous" vertical="center"/>
    </xf>
    <xf numFmtId="0" fontId="6" fillId="0" borderId="3" xfId="0" applyFont="1" applyFill="1" applyBorder="1" applyAlignment="1">
      <alignment horizontal="centerContinuous" vertical="center"/>
    </xf>
    <xf numFmtId="165" fontId="8" fillId="0" borderId="0" xfId="17" applyNumberFormat="1" applyFont="1" applyBorder="1" applyAlignment="1">
      <alignment vertical="center"/>
    </xf>
    <xf numFmtId="165" fontId="30" fillId="0" borderId="0" xfId="17" applyNumberFormat="1" applyFont="1" applyBorder="1" applyAlignment="1">
      <alignment vertical="center"/>
    </xf>
    <xf numFmtId="165" fontId="8" fillId="0" borderId="0" xfId="17" applyNumberFormat="1" applyFont="1" applyFill="1" applyBorder="1" applyAlignment="1">
      <alignment vertical="center"/>
    </xf>
    <xf numFmtId="165" fontId="8" fillId="0" borderId="24" xfId="17" applyNumberFormat="1" applyFont="1" applyFill="1" applyBorder="1" applyAlignment="1">
      <alignment vertical="center"/>
    </xf>
    <xf numFmtId="165" fontId="8" fillId="0" borderId="4" xfId="17" applyNumberFormat="1" applyFont="1" applyFill="1" applyBorder="1" applyAlignment="1">
      <alignment vertical="center"/>
    </xf>
    <xf numFmtId="167" fontId="8" fillId="0" borderId="4" xfId="17" applyNumberFormat="1" applyFont="1" applyBorder="1" applyAlignment="1">
      <alignment vertical="center"/>
    </xf>
    <xf numFmtId="173" fontId="8" fillId="0" borderId="4" xfId="17" applyNumberFormat="1" applyFont="1" applyFill="1" applyBorder="1" applyAlignment="1">
      <alignment vertical="center"/>
    </xf>
    <xf numFmtId="0" fontId="0" fillId="0" borderId="0" xfId="0" applyNumberFormat="1" applyAlignment="1">
      <alignment/>
    </xf>
    <xf numFmtId="0" fontId="2" fillId="0" borderId="15" xfId="0" applyFont="1" applyFill="1" applyBorder="1" applyAlignment="1">
      <alignment/>
    </xf>
    <xf numFmtId="0" fontId="3" fillId="0" borderId="15" xfId="0" applyFont="1" applyFill="1" applyBorder="1" applyAlignment="1">
      <alignment horizontal="center"/>
    </xf>
    <xf numFmtId="170" fontId="2" fillId="0" borderId="17" xfId="0" applyNumberFormat="1" applyFont="1" applyFill="1" applyBorder="1" applyAlignment="1">
      <alignment/>
    </xf>
    <xf numFmtId="0" fontId="2" fillId="0" borderId="17" xfId="0" applyFont="1" applyFill="1" applyBorder="1" applyAlignment="1">
      <alignment/>
    </xf>
    <xf numFmtId="10" fontId="2" fillId="0" borderId="0" xfId="24" applyNumberFormat="1" applyFont="1" applyFill="1" applyAlignment="1">
      <alignment/>
    </xf>
    <xf numFmtId="164" fontId="2" fillId="0" borderId="0" xfId="24" applyNumberFormat="1" applyFont="1" applyFill="1" applyAlignment="1">
      <alignment/>
    </xf>
    <xf numFmtId="164" fontId="0" fillId="0" borderId="0" xfId="24" applyNumberFormat="1" applyFill="1" applyAlignment="1">
      <alignment/>
    </xf>
    <xf numFmtId="9" fontId="0" fillId="0" borderId="0" xfId="24" applyFill="1" applyAlignment="1">
      <alignment/>
    </xf>
    <xf numFmtId="3" fontId="0" fillId="0" borderId="0" xfId="0" applyNumberFormat="1" applyFill="1" applyAlignment="1">
      <alignment/>
    </xf>
    <xf numFmtId="166" fontId="0" fillId="0" borderId="0" xfId="0" applyNumberFormat="1" applyFill="1" applyAlignment="1">
      <alignment/>
    </xf>
    <xf numFmtId="0" fontId="0" fillId="0" borderId="0" xfId="0" applyFill="1" applyBorder="1" applyAlignment="1">
      <alignment/>
    </xf>
    <xf numFmtId="10" fontId="0" fillId="0" borderId="0" xfId="0" applyNumberFormat="1" applyFill="1" applyBorder="1" applyAlignment="1">
      <alignment/>
    </xf>
    <xf numFmtId="10" fontId="0" fillId="0" borderId="0" xfId="24" applyNumberFormat="1" applyFill="1" applyBorder="1" applyAlignment="1">
      <alignment/>
    </xf>
    <xf numFmtId="0" fontId="0" fillId="0" borderId="0" xfId="0" applyFont="1" applyAlignment="1">
      <alignment horizontal="justify" vertical="center" wrapText="1"/>
    </xf>
    <xf numFmtId="0" fontId="0" fillId="0" borderId="0" xfId="0" applyAlignment="1">
      <alignment horizontal="justify" vertical="center" wrapText="1"/>
    </xf>
    <xf numFmtId="0" fontId="22" fillId="0" borderId="23" xfId="23" applyFont="1" applyFill="1" applyBorder="1" applyAlignment="1">
      <alignment horizontal="center" vertical="center"/>
      <protection/>
    </xf>
    <xf numFmtId="0" fontId="22" fillId="0" borderId="25" xfId="23" applyFont="1" applyFill="1" applyBorder="1" applyAlignment="1">
      <alignment horizontal="center" vertical="center"/>
      <protection/>
    </xf>
    <xf numFmtId="0" fontId="8" fillId="0" borderId="16" xfId="0" applyFont="1" applyBorder="1" applyAlignment="1">
      <alignment horizontal="justify" vertical="center" wrapText="1"/>
    </xf>
    <xf numFmtId="0" fontId="0" fillId="0" borderId="16" xfId="0" applyBorder="1" applyAlignment="1">
      <alignment horizontal="justify" vertical="center" wrapText="1"/>
    </xf>
    <xf numFmtId="0" fontId="8" fillId="0" borderId="16" xfId="0" applyFont="1" applyFill="1" applyBorder="1" applyAlignment="1">
      <alignment horizontal="justify" vertical="center" wrapText="1"/>
    </xf>
    <xf numFmtId="0" fontId="0" fillId="0" borderId="16" xfId="0" applyFill="1" applyBorder="1" applyAlignment="1">
      <alignment horizontal="justify" vertical="center" wrapText="1"/>
    </xf>
  </cellXfs>
  <cellStyles count="11">
    <cellStyle name="Normal" xfId="0"/>
    <cellStyle name="Hyperlink" xfId="15"/>
    <cellStyle name="Followed Hyperlink" xfId="16"/>
    <cellStyle name="Comma" xfId="17"/>
    <cellStyle name="Comma [0]" xfId="18"/>
    <cellStyle name="Currency" xfId="19"/>
    <cellStyle name="Currency [0]" xfId="20"/>
    <cellStyle name="Normal_BolMen_PropuestaComentariosfMemo232-SAAFP" xfId="21"/>
    <cellStyle name="Normal_PAG_11" xfId="22"/>
    <cellStyle name="Normal_SEM8.XLS" xfId="23"/>
    <cellStyle name="Percent" xfId="24"/>
  </cellStyles>
  <dxfs count="2">
    <dxf>
      <font>
        <b/>
        <i val="0"/>
        <color rgb="FF0000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Afi!$A$34</c:f>
        </c:strRef>
      </c:tx>
      <c:layout>
        <c:manualLayout>
          <c:xMode val="factor"/>
          <c:yMode val="factor"/>
          <c:x val="-0.0145"/>
          <c:y val="-0.0195"/>
        </c:manualLayout>
      </c:layout>
      <c:spPr>
        <a:noFill/>
        <a:ln>
          <a:noFill/>
        </a:ln>
      </c:spPr>
      <c:txPr>
        <a:bodyPr vert="horz" rot="0"/>
        <a:lstStyle/>
        <a:p>
          <a:pPr>
            <a:defRPr lang="en-US" cap="none" sz="1000" b="1" i="0" u="none" baseline="0"/>
          </a:pPr>
        </a:p>
      </c:txPr>
    </c:title>
    <c:plotArea>
      <c:layout>
        <c:manualLayout>
          <c:xMode val="edge"/>
          <c:yMode val="edge"/>
          <c:x val="0.01825"/>
          <c:y val="0.10775"/>
          <c:w val="0.95475"/>
          <c:h val="0.89225"/>
        </c:manualLayout>
      </c:layout>
      <c:barChart>
        <c:barDir val="col"/>
        <c:grouping val="stacked"/>
        <c:varyColors val="0"/>
        <c:ser>
          <c:idx val="0"/>
          <c:order val="0"/>
          <c:tx>
            <c:strRef>
              <c:f>Afi!$B$22</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(Afi!$A$22,Afi!$A$24,Afi!$A$26,Afi!$A$28)</c:f>
              <c:strCache>
                <c:ptCount val="4"/>
                <c:pt idx="0">
                  <c:v>Horizonte</c:v>
                </c:pt>
                <c:pt idx="1">
                  <c:v>Integra</c:v>
                </c:pt>
                <c:pt idx="2">
                  <c:v>Prima</c:v>
                </c:pt>
                <c:pt idx="3">
                  <c:v>Profuturo</c:v>
                </c:pt>
              </c:strCache>
            </c:strRef>
          </c:cat>
          <c:val>
            <c:numRef>
              <c:f>(Afi!$F$22,Afi!$F$24,Afi!$F$26,Afi!$F$28)</c:f>
              <c:numCache>
                <c:ptCount val="4"/>
                <c:pt idx="0">
                  <c:v>796</c:v>
                </c:pt>
                <c:pt idx="1">
                  <c:v>601</c:v>
                </c:pt>
                <c:pt idx="2">
                  <c:v>639</c:v>
                </c:pt>
                <c:pt idx="3">
                  <c:v>1196</c:v>
                </c:pt>
              </c:numCache>
            </c:numRef>
          </c:val>
        </c:ser>
        <c:ser>
          <c:idx val="1"/>
          <c:order val="1"/>
          <c:tx>
            <c:strRef>
              <c:f>Afi!$B$23</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(Afi!$A$22,Afi!$A$24,Afi!$A$26,Afi!$A$28)</c:f>
              <c:strCache>
                <c:ptCount val="4"/>
                <c:pt idx="0">
                  <c:v>Horizonte</c:v>
                </c:pt>
                <c:pt idx="1">
                  <c:v>Integra</c:v>
                </c:pt>
                <c:pt idx="2">
                  <c:v>Prima</c:v>
                </c:pt>
                <c:pt idx="3">
                  <c:v>Profuturo</c:v>
                </c:pt>
              </c:strCache>
            </c:strRef>
          </c:cat>
          <c:val>
            <c:numRef>
              <c:f>(Afi!$F$23,Afi!$F$25,Afi!$F$27,Afi!$F$29)</c:f>
              <c:numCache>
                <c:ptCount val="4"/>
                <c:pt idx="0">
                  <c:v>8</c:v>
                </c:pt>
                <c:pt idx="1">
                  <c:v>11</c:v>
                </c:pt>
                <c:pt idx="2">
                  <c:v>20</c:v>
                </c:pt>
                <c:pt idx="3">
                  <c:v>17</c:v>
                </c:pt>
              </c:numCache>
            </c:numRef>
          </c:val>
        </c:ser>
        <c:overlap val="100"/>
        <c:axId val="54256373"/>
        <c:axId val="18545310"/>
      </c:barChart>
      <c:catAx>
        <c:axId val="54256373"/>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18545310"/>
        <c:crosses val="autoZero"/>
        <c:auto val="1"/>
        <c:lblOffset val="100"/>
        <c:noMultiLvlLbl val="0"/>
      </c:catAx>
      <c:valAx>
        <c:axId val="18545310"/>
        <c:scaling>
          <c:orientation val="minMax"/>
          <c:max val="1400"/>
          <c:min val="0"/>
        </c:scaling>
        <c:axPos val="l"/>
        <c:majorGridlines/>
        <c:delete val="0"/>
        <c:numFmt formatCode="General" sourceLinked="1"/>
        <c:majorTickMark val="out"/>
        <c:minorTickMark val="none"/>
        <c:tickLblPos val="nextTo"/>
        <c:txPr>
          <a:bodyPr/>
          <a:lstStyle/>
          <a:p>
            <a:pPr>
              <a:defRPr lang="en-US" cap="none" sz="800" b="0" i="0" u="none" baseline="0"/>
            </a:pPr>
          </a:p>
        </c:txPr>
        <c:crossAx val="54256373"/>
        <c:crossesAt val="1"/>
        <c:crossBetween val="between"/>
        <c:dispUnits/>
        <c:majorUnit val="200"/>
      </c:valAx>
      <c:spPr>
        <a:solidFill>
          <a:srgbClr val="FFFFFF"/>
        </a:solidFill>
        <a:ln w="12700">
          <a:solidFill>
            <a:srgbClr val="808080"/>
          </a:solidFill>
        </a:ln>
      </c:spPr>
    </c:plotArea>
    <c:legend>
      <c:legendPos val="r"/>
      <c:layout>
        <c:manualLayout>
          <c:xMode val="edge"/>
          <c:yMode val="edge"/>
          <c:x val="0.847"/>
          <c:y val="0"/>
        </c:manualLayout>
      </c:layout>
      <c:overlay val="0"/>
      <c:txPr>
        <a:bodyPr vert="horz" rot="0"/>
        <a:lstStyle/>
        <a:p>
          <a:pPr>
            <a:defRPr lang="en-US" cap="none" sz="825" b="0" i="0" u="none" baseline="0"/>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AFILIACIONES EN LAS ÚLTIMAS CUATRO SEMANAS</a:t>
            </a:r>
          </a:p>
        </c:rich>
      </c:tx>
      <c:layout>
        <c:manualLayout>
          <c:xMode val="factor"/>
          <c:yMode val="factor"/>
          <c:x val="0"/>
          <c:y val="0"/>
        </c:manualLayout>
      </c:layout>
      <c:spPr>
        <a:noFill/>
        <a:ln>
          <a:noFill/>
        </a:ln>
      </c:spPr>
    </c:title>
    <c:plotArea>
      <c:layout>
        <c:manualLayout>
          <c:xMode val="edge"/>
          <c:yMode val="edge"/>
          <c:x val="0.01825"/>
          <c:y val="0.11675"/>
          <c:w val="0.95375"/>
          <c:h val="0.88325"/>
        </c:manualLayout>
      </c:layout>
      <c:barChart>
        <c:barDir val="col"/>
        <c:grouping val="stacked"/>
        <c:varyColors val="0"/>
        <c:ser>
          <c:idx val="0"/>
          <c:order val="0"/>
          <c:tx>
            <c:strRef>
              <c:f>Afi!$B$30</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Afi!$C$21:$F$21</c:f>
              <c:strCache>
                <c:ptCount val="4"/>
                <c:pt idx="0">
                  <c:v>Del 14 al 18 de Mayo</c:v>
                </c:pt>
                <c:pt idx="1">
                  <c:v>Del 21 al 25 de Mayo</c:v>
                </c:pt>
                <c:pt idx="2">
                  <c:v>Del 28 de Mayo al 1 de Junio</c:v>
                </c:pt>
                <c:pt idx="3">
                  <c:v>Del 4 al 8 de Junio</c:v>
                </c:pt>
              </c:strCache>
            </c:strRef>
          </c:cat>
          <c:val>
            <c:numRef>
              <c:f>Afi!$C$30:$F$30</c:f>
              <c:numCache>
                <c:ptCount val="4"/>
                <c:pt idx="0">
                  <c:v>3831</c:v>
                </c:pt>
                <c:pt idx="1">
                  <c:v>4930</c:v>
                </c:pt>
                <c:pt idx="2">
                  <c:v>4741</c:v>
                </c:pt>
                <c:pt idx="3">
                  <c:v>3232</c:v>
                </c:pt>
              </c:numCache>
            </c:numRef>
          </c:val>
        </c:ser>
        <c:ser>
          <c:idx val="1"/>
          <c:order val="1"/>
          <c:tx>
            <c:strRef>
              <c:f>Afi!$B$31</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Afi!$C$21:$F$21</c:f>
              <c:strCache>
                <c:ptCount val="4"/>
                <c:pt idx="0">
                  <c:v>Del 14 al 18 de Mayo</c:v>
                </c:pt>
                <c:pt idx="1">
                  <c:v>Del 21 al 25 de Mayo</c:v>
                </c:pt>
                <c:pt idx="2">
                  <c:v>Del 28 de Mayo al 1 de Junio</c:v>
                </c:pt>
                <c:pt idx="3">
                  <c:v>Del 4 al 8 de Junio</c:v>
                </c:pt>
              </c:strCache>
            </c:strRef>
          </c:cat>
          <c:val>
            <c:numRef>
              <c:f>Afi!$C$31:$F$31</c:f>
              <c:numCache>
                <c:ptCount val="4"/>
                <c:pt idx="0">
                  <c:v>80</c:v>
                </c:pt>
                <c:pt idx="1">
                  <c:v>62</c:v>
                </c:pt>
                <c:pt idx="2">
                  <c:v>85</c:v>
                </c:pt>
                <c:pt idx="3">
                  <c:v>56</c:v>
                </c:pt>
              </c:numCache>
            </c:numRef>
          </c:val>
        </c:ser>
        <c:overlap val="100"/>
        <c:axId val="32690063"/>
        <c:axId val="25775112"/>
      </c:barChart>
      <c:catAx>
        <c:axId val="32690063"/>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25775112"/>
        <c:crosses val="autoZero"/>
        <c:auto val="1"/>
        <c:lblOffset val="100"/>
        <c:noMultiLvlLbl val="0"/>
      </c:catAx>
      <c:valAx>
        <c:axId val="25775112"/>
        <c:scaling>
          <c:orientation val="minMax"/>
          <c:max val="6000"/>
          <c:min val="0"/>
        </c:scaling>
        <c:axPos val="l"/>
        <c:majorGridlines/>
        <c:delete val="0"/>
        <c:numFmt formatCode="General" sourceLinked="1"/>
        <c:majorTickMark val="out"/>
        <c:minorTickMark val="none"/>
        <c:tickLblPos val="nextTo"/>
        <c:txPr>
          <a:bodyPr/>
          <a:lstStyle/>
          <a:p>
            <a:pPr>
              <a:defRPr lang="en-US" cap="none" sz="800" b="0" i="0" u="none" baseline="0"/>
            </a:pPr>
          </a:p>
        </c:txPr>
        <c:crossAx val="32690063"/>
        <c:crossesAt val="1"/>
        <c:crossBetween val="between"/>
        <c:dispUnits/>
        <c:majorUnit val="1000"/>
      </c:valAx>
      <c:spPr>
        <a:solidFill>
          <a:srgbClr val="FFFFFF"/>
        </a:solidFill>
        <a:ln w="12700">
          <a:solidFill>
            <a:srgbClr val="808080"/>
          </a:solidFill>
        </a:ln>
      </c:spPr>
    </c:plotArea>
    <c:legend>
      <c:legendPos val="r"/>
      <c:layout>
        <c:manualLayout>
          <c:xMode val="edge"/>
          <c:yMode val="edge"/>
          <c:x val="0.847"/>
          <c:y val="0"/>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TOTAL FONDO DE PENSIONES
(En millones de nuevos soles)</a:t>
            </a:r>
          </a:p>
        </c:rich>
      </c:tx>
      <c:layout>
        <c:manualLayout>
          <c:xMode val="factor"/>
          <c:yMode val="factor"/>
          <c:x val="0"/>
          <c:y val="-0.01775"/>
        </c:manualLayout>
      </c:layout>
      <c:spPr>
        <a:noFill/>
        <a:ln>
          <a:noFill/>
        </a:ln>
      </c:spPr>
    </c:title>
    <c:plotArea>
      <c:layout>
        <c:manualLayout>
          <c:xMode val="edge"/>
          <c:yMode val="edge"/>
          <c:x val="0.01825"/>
          <c:y val="0.119"/>
          <c:w val="0.95375"/>
          <c:h val="0.881"/>
        </c:manualLayout>
      </c:layout>
      <c:lineChart>
        <c:grouping val="standard"/>
        <c:varyColors val="0"/>
        <c:ser>
          <c:idx val="0"/>
          <c:order val="0"/>
          <c:tx>
            <c:strRef>
              <c:f>R!$A$22</c:f>
              <c:strCache>
                <c:ptCount val="1"/>
                <c:pt idx="0">
                  <c:v>Fondo de Pensiones</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cat>
            <c:strRef>
              <c:f>R!$C$20:$F$20</c:f>
              <c:strCache>
                <c:ptCount val="4"/>
                <c:pt idx="0">
                  <c:v>Al 18 de Mayo</c:v>
                </c:pt>
                <c:pt idx="1">
                  <c:v>Al 25 de Mayo</c:v>
                </c:pt>
                <c:pt idx="2">
                  <c:v>Al 1 de Junio</c:v>
                </c:pt>
                <c:pt idx="3">
                  <c:v>Al 8 de Junio</c:v>
                </c:pt>
              </c:strCache>
            </c:strRef>
          </c:cat>
          <c:val>
            <c:numRef>
              <c:f>R!$C$22:$F$22</c:f>
              <c:numCache>
                <c:ptCount val="4"/>
                <c:pt idx="0">
                  <c:v>60390.22445991965</c:v>
                </c:pt>
                <c:pt idx="1">
                  <c:v>59244.03432787429</c:v>
                </c:pt>
                <c:pt idx="2">
                  <c:v>59108.46322014151</c:v>
                </c:pt>
                <c:pt idx="3">
                  <c:v>58559.745254123314</c:v>
                </c:pt>
              </c:numCache>
            </c:numRef>
          </c:val>
          <c:smooth val="0"/>
        </c:ser>
        <c:marker val="1"/>
        <c:axId val="30649417"/>
        <c:axId val="7409298"/>
      </c:lineChart>
      <c:catAx>
        <c:axId val="30649417"/>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7409298"/>
        <c:crosses val="autoZero"/>
        <c:auto val="1"/>
        <c:lblOffset val="100"/>
        <c:noMultiLvlLbl val="0"/>
      </c:catAx>
      <c:valAx>
        <c:axId val="7409298"/>
        <c:scaling>
          <c:orientation val="minMax"/>
          <c:min val="58000"/>
        </c:scaling>
        <c:axPos val="l"/>
        <c:majorGridlines/>
        <c:delete val="0"/>
        <c:numFmt formatCode="General" sourceLinked="1"/>
        <c:majorTickMark val="out"/>
        <c:minorTickMark val="none"/>
        <c:tickLblPos val="nextTo"/>
        <c:txPr>
          <a:bodyPr/>
          <a:lstStyle/>
          <a:p>
            <a:pPr>
              <a:defRPr lang="en-US" cap="none" sz="800" b="0" i="0" u="none" baseline="0"/>
            </a:pPr>
          </a:p>
        </c:txPr>
        <c:crossAx val="3064941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Inv!$A$47</c:f>
        </c:strRef>
      </c:tx>
      <c:layout>
        <c:manualLayout>
          <c:xMode val="factor"/>
          <c:yMode val="factor"/>
          <c:x val="0"/>
          <c:y val="-0.019"/>
        </c:manualLayout>
      </c:layout>
      <c:spPr>
        <a:noFill/>
        <a:ln>
          <a:noFill/>
        </a:ln>
      </c:spPr>
      <c:txPr>
        <a:bodyPr vert="horz" rot="0"/>
        <a:lstStyle/>
        <a:p>
          <a:pPr>
            <a:defRPr lang="en-US" cap="none" sz="1100" b="1" i="0" u="none" baseline="0"/>
          </a:pPr>
        </a:p>
      </c:txPr>
    </c:title>
    <c:plotArea>
      <c:layout>
        <c:manualLayout>
          <c:xMode val="edge"/>
          <c:yMode val="edge"/>
          <c:x val="0.333"/>
          <c:y val="0.268"/>
          <c:w val="0.3955"/>
          <c:h val="0.6625"/>
        </c:manualLayout>
      </c:layout>
      <c:pieChart>
        <c:varyColors val="1"/>
        <c:ser>
          <c:idx val="0"/>
          <c:order val="0"/>
          <c:tx>
            <c:strRef>
              <c:f>Inv!$B$49</c:f>
              <c:strCache>
                <c:ptCount val="1"/>
                <c:pt idx="0">
                  <c:v>TOTAL CARTERA ADMINISTRADA POR INSTRUMENTO FINANCIERO    Al 8 de Junio</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numFmt formatCode="0.0%" sourceLinked="0"/>
            <c:txPr>
              <a:bodyPr vert="horz" rot="0" anchor="ctr"/>
              <a:lstStyle/>
              <a:p>
                <a:pPr algn="ctr">
                  <a:defRPr lang="en-US" cap="none" sz="700" b="0" i="0" u="none" baseline="0"/>
                </a:pPr>
              </a:p>
            </c:txPr>
            <c:showLegendKey val="0"/>
            <c:showVal val="0"/>
            <c:showBubbleSize val="0"/>
            <c:showCatName val="1"/>
            <c:showSerName val="0"/>
            <c:showLeaderLines val="1"/>
            <c:showPercent val="1"/>
            <c:separator>
</c:separator>
          </c:dLbls>
          <c:cat>
            <c:strRef>
              <c:f>Inv!$A$50:$A$60</c:f>
              <c:strCache/>
            </c:strRef>
          </c:cat>
          <c:val>
            <c:numRef>
              <c:f>Inv!$B$50:$B$60</c:f>
              <c:numCache/>
            </c:numRef>
          </c:val>
        </c:ser>
        <c:firstSliceAng val="310"/>
      </c:pieChart>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t>EVOLUCIÓN DEL VALOR CUOTA DEL FONDO TIPO 1
(Últimas cuatro semanas)</a:t>
            </a:r>
          </a:p>
        </c:rich>
      </c:tx>
      <c:layout>
        <c:manualLayout>
          <c:xMode val="factor"/>
          <c:yMode val="factor"/>
          <c:x val="0"/>
          <c:y val="-0.01775"/>
        </c:manualLayout>
      </c:layout>
      <c:spPr>
        <a:noFill/>
        <a:ln>
          <a:noFill/>
        </a:ln>
      </c:spPr>
    </c:title>
    <c:plotArea>
      <c:layout>
        <c:manualLayout>
          <c:xMode val="edge"/>
          <c:yMode val="edge"/>
          <c:x val="0.018"/>
          <c:y val="0.11775"/>
          <c:w val="0.962"/>
          <c:h val="0.793"/>
        </c:manualLayout>
      </c:layout>
      <c:lineChart>
        <c:grouping val="standard"/>
        <c:varyColors val="0"/>
        <c:ser>
          <c:idx val="0"/>
          <c:order val="0"/>
          <c:tx>
            <c:strRef>
              <c:f>VC12!$B$10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VC12!$A$11:$A$34</c:f>
              <c:strCache>
                <c:ptCount val="24"/>
                <c:pt idx="0">
                  <c:v>39210</c:v>
                </c:pt>
                <c:pt idx="1">
                  <c:v>39211</c:v>
                </c:pt>
                <c:pt idx="2">
                  <c:v>39212</c:v>
                </c:pt>
                <c:pt idx="3">
                  <c:v>39213</c:v>
                </c:pt>
                <c:pt idx="4">
                  <c:v>39216</c:v>
                </c:pt>
                <c:pt idx="5">
                  <c:v>39217</c:v>
                </c:pt>
                <c:pt idx="6">
                  <c:v>39218</c:v>
                </c:pt>
                <c:pt idx="7">
                  <c:v>39219</c:v>
                </c:pt>
                <c:pt idx="8">
                  <c:v>39220</c:v>
                </c:pt>
                <c:pt idx="9">
                  <c:v>39223</c:v>
                </c:pt>
                <c:pt idx="10">
                  <c:v>39224</c:v>
                </c:pt>
                <c:pt idx="11">
                  <c:v>39225</c:v>
                </c:pt>
                <c:pt idx="12">
                  <c:v>39226</c:v>
                </c:pt>
                <c:pt idx="13">
                  <c:v>39227</c:v>
                </c:pt>
                <c:pt idx="14">
                  <c:v>39230</c:v>
                </c:pt>
                <c:pt idx="15">
                  <c:v>39231</c:v>
                </c:pt>
                <c:pt idx="16">
                  <c:v>39232</c:v>
                </c:pt>
                <c:pt idx="17">
                  <c:v>39233</c:v>
                </c:pt>
                <c:pt idx="18">
                  <c:v>39234</c:v>
                </c:pt>
                <c:pt idx="19">
                  <c:v>39237</c:v>
                </c:pt>
                <c:pt idx="20">
                  <c:v>39238</c:v>
                </c:pt>
                <c:pt idx="21">
                  <c:v>39239</c:v>
                </c:pt>
                <c:pt idx="22">
                  <c:v>39240</c:v>
                </c:pt>
                <c:pt idx="23">
                  <c:v>39241</c:v>
                </c:pt>
              </c:strCache>
            </c:strRef>
          </c:cat>
          <c:val>
            <c:numRef>
              <c:f>VC12!$B$11:$B$34</c:f>
              <c:numCache>
                <c:ptCount val="24"/>
                <c:pt idx="0">
                  <c:v>12.5443486</c:v>
                </c:pt>
                <c:pt idx="1">
                  <c:v>12.5995104</c:v>
                </c:pt>
                <c:pt idx="2">
                  <c:v>12.6077562</c:v>
                </c:pt>
                <c:pt idx="3">
                  <c:v>12.5961319</c:v>
                </c:pt>
                <c:pt idx="4">
                  <c:v>12.5666281</c:v>
                </c:pt>
                <c:pt idx="5">
                  <c:v>12.5571285</c:v>
                </c:pt>
                <c:pt idx="6">
                  <c:v>12.5317433</c:v>
                </c:pt>
                <c:pt idx="7">
                  <c:v>12.5153652</c:v>
                </c:pt>
                <c:pt idx="8">
                  <c:v>12.554864</c:v>
                </c:pt>
                <c:pt idx="9">
                  <c:v>12.5599579</c:v>
                </c:pt>
                <c:pt idx="10">
                  <c:v>12.5434695</c:v>
                </c:pt>
                <c:pt idx="11">
                  <c:v>12.5439258</c:v>
                </c:pt>
                <c:pt idx="12">
                  <c:v>12.5304751</c:v>
                </c:pt>
                <c:pt idx="13">
                  <c:v>12.5215777</c:v>
                </c:pt>
                <c:pt idx="14">
                  <c:v>12.510539</c:v>
                </c:pt>
                <c:pt idx="15">
                  <c:v>12.48957</c:v>
                </c:pt>
                <c:pt idx="16">
                  <c:v>12.3879562</c:v>
                </c:pt>
                <c:pt idx="17">
                  <c:v>12.4796396</c:v>
                </c:pt>
                <c:pt idx="18">
                  <c:v>12.502103</c:v>
                </c:pt>
                <c:pt idx="19">
                  <c:v>12.5042741</c:v>
                </c:pt>
                <c:pt idx="20">
                  <c:v>12.5265966</c:v>
                </c:pt>
                <c:pt idx="21">
                  <c:v>12.4993524</c:v>
                </c:pt>
                <c:pt idx="22">
                  <c:v>12.4673723</c:v>
                </c:pt>
                <c:pt idx="23">
                  <c:v>12.4210612</c:v>
                </c:pt>
              </c:numCache>
            </c:numRef>
          </c:val>
          <c:smooth val="0"/>
        </c:ser>
        <c:ser>
          <c:idx val="1"/>
          <c:order val="1"/>
          <c:tx>
            <c:strRef>
              <c:f>VC12!$C$10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VC12!$A$11:$A$34</c:f>
              <c:strCache>
                <c:ptCount val="24"/>
                <c:pt idx="0">
                  <c:v>39210</c:v>
                </c:pt>
                <c:pt idx="1">
                  <c:v>39211</c:v>
                </c:pt>
                <c:pt idx="2">
                  <c:v>39212</c:v>
                </c:pt>
                <c:pt idx="3">
                  <c:v>39213</c:v>
                </c:pt>
                <c:pt idx="4">
                  <c:v>39216</c:v>
                </c:pt>
                <c:pt idx="5">
                  <c:v>39217</c:v>
                </c:pt>
                <c:pt idx="6">
                  <c:v>39218</c:v>
                </c:pt>
                <c:pt idx="7">
                  <c:v>39219</c:v>
                </c:pt>
                <c:pt idx="8">
                  <c:v>39220</c:v>
                </c:pt>
                <c:pt idx="9">
                  <c:v>39223</c:v>
                </c:pt>
                <c:pt idx="10">
                  <c:v>39224</c:v>
                </c:pt>
                <c:pt idx="11">
                  <c:v>39225</c:v>
                </c:pt>
                <c:pt idx="12">
                  <c:v>39226</c:v>
                </c:pt>
                <c:pt idx="13">
                  <c:v>39227</c:v>
                </c:pt>
                <c:pt idx="14">
                  <c:v>39230</c:v>
                </c:pt>
                <c:pt idx="15">
                  <c:v>39231</c:v>
                </c:pt>
                <c:pt idx="16">
                  <c:v>39232</c:v>
                </c:pt>
                <c:pt idx="17">
                  <c:v>39233</c:v>
                </c:pt>
                <c:pt idx="18">
                  <c:v>39234</c:v>
                </c:pt>
                <c:pt idx="19">
                  <c:v>39237</c:v>
                </c:pt>
                <c:pt idx="20">
                  <c:v>39238</c:v>
                </c:pt>
                <c:pt idx="21">
                  <c:v>39239</c:v>
                </c:pt>
                <c:pt idx="22">
                  <c:v>39240</c:v>
                </c:pt>
                <c:pt idx="23">
                  <c:v>39241</c:v>
                </c:pt>
              </c:strCache>
            </c:strRef>
          </c:cat>
          <c:val>
            <c:numRef>
              <c:f>VC12!$C$11:$C$34</c:f>
              <c:numCache>
                <c:ptCount val="24"/>
                <c:pt idx="0">
                  <c:v>13.0386261</c:v>
                </c:pt>
                <c:pt idx="1">
                  <c:v>13.1457114</c:v>
                </c:pt>
                <c:pt idx="2">
                  <c:v>13.1451493</c:v>
                </c:pt>
                <c:pt idx="3">
                  <c:v>13.1080409</c:v>
                </c:pt>
                <c:pt idx="4">
                  <c:v>13.0613834</c:v>
                </c:pt>
                <c:pt idx="5">
                  <c:v>13.0636502</c:v>
                </c:pt>
                <c:pt idx="6">
                  <c:v>13.0328228</c:v>
                </c:pt>
                <c:pt idx="7">
                  <c:v>13.0230525</c:v>
                </c:pt>
                <c:pt idx="8">
                  <c:v>13.069448</c:v>
                </c:pt>
                <c:pt idx="9">
                  <c:v>13.0775372</c:v>
                </c:pt>
                <c:pt idx="10">
                  <c:v>13.0535613</c:v>
                </c:pt>
                <c:pt idx="11">
                  <c:v>13.0504456</c:v>
                </c:pt>
                <c:pt idx="12">
                  <c:v>13.0350916</c:v>
                </c:pt>
                <c:pt idx="13">
                  <c:v>13.0240549</c:v>
                </c:pt>
                <c:pt idx="14">
                  <c:v>12.9975367</c:v>
                </c:pt>
                <c:pt idx="15">
                  <c:v>12.9810826</c:v>
                </c:pt>
                <c:pt idx="16">
                  <c:v>12.8622367</c:v>
                </c:pt>
                <c:pt idx="17">
                  <c:v>12.9681948</c:v>
                </c:pt>
                <c:pt idx="18">
                  <c:v>12.9928911</c:v>
                </c:pt>
                <c:pt idx="19">
                  <c:v>12.998276</c:v>
                </c:pt>
                <c:pt idx="20">
                  <c:v>13.0340057</c:v>
                </c:pt>
                <c:pt idx="21">
                  <c:v>13.0184784</c:v>
                </c:pt>
                <c:pt idx="22">
                  <c:v>12.9819339</c:v>
                </c:pt>
                <c:pt idx="23">
                  <c:v>12.9440791</c:v>
                </c:pt>
              </c:numCache>
            </c:numRef>
          </c:val>
          <c:smooth val="0"/>
        </c:ser>
        <c:ser>
          <c:idx val="2"/>
          <c:order val="2"/>
          <c:tx>
            <c:strRef>
              <c:f>VC12!$D$10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VC12!$A$11:$A$34</c:f>
              <c:strCache>
                <c:ptCount val="24"/>
                <c:pt idx="0">
                  <c:v>39210</c:v>
                </c:pt>
                <c:pt idx="1">
                  <c:v>39211</c:v>
                </c:pt>
                <c:pt idx="2">
                  <c:v>39212</c:v>
                </c:pt>
                <c:pt idx="3">
                  <c:v>39213</c:v>
                </c:pt>
                <c:pt idx="4">
                  <c:v>39216</c:v>
                </c:pt>
                <c:pt idx="5">
                  <c:v>39217</c:v>
                </c:pt>
                <c:pt idx="6">
                  <c:v>39218</c:v>
                </c:pt>
                <c:pt idx="7">
                  <c:v>39219</c:v>
                </c:pt>
                <c:pt idx="8">
                  <c:v>39220</c:v>
                </c:pt>
                <c:pt idx="9">
                  <c:v>39223</c:v>
                </c:pt>
                <c:pt idx="10">
                  <c:v>39224</c:v>
                </c:pt>
                <c:pt idx="11">
                  <c:v>39225</c:v>
                </c:pt>
                <c:pt idx="12">
                  <c:v>39226</c:v>
                </c:pt>
                <c:pt idx="13">
                  <c:v>39227</c:v>
                </c:pt>
                <c:pt idx="14">
                  <c:v>39230</c:v>
                </c:pt>
                <c:pt idx="15">
                  <c:v>39231</c:v>
                </c:pt>
                <c:pt idx="16">
                  <c:v>39232</c:v>
                </c:pt>
                <c:pt idx="17">
                  <c:v>39233</c:v>
                </c:pt>
                <c:pt idx="18">
                  <c:v>39234</c:v>
                </c:pt>
                <c:pt idx="19">
                  <c:v>39237</c:v>
                </c:pt>
                <c:pt idx="20">
                  <c:v>39238</c:v>
                </c:pt>
                <c:pt idx="21">
                  <c:v>39239</c:v>
                </c:pt>
                <c:pt idx="22">
                  <c:v>39240</c:v>
                </c:pt>
                <c:pt idx="23">
                  <c:v>39241</c:v>
                </c:pt>
              </c:strCache>
            </c:strRef>
          </c:cat>
          <c:val>
            <c:numRef>
              <c:f>VC12!$D$11:$D$34</c:f>
              <c:numCache>
                <c:ptCount val="24"/>
                <c:pt idx="0">
                  <c:v>13.070949</c:v>
                </c:pt>
                <c:pt idx="1">
                  <c:v>13.1317314</c:v>
                </c:pt>
                <c:pt idx="2">
                  <c:v>13.1554348</c:v>
                </c:pt>
                <c:pt idx="3">
                  <c:v>13.1479621</c:v>
                </c:pt>
                <c:pt idx="4">
                  <c:v>13.1185779</c:v>
                </c:pt>
                <c:pt idx="5">
                  <c:v>13.1105171</c:v>
                </c:pt>
                <c:pt idx="6">
                  <c:v>13.088588</c:v>
                </c:pt>
                <c:pt idx="7">
                  <c:v>13.0685564</c:v>
                </c:pt>
                <c:pt idx="8">
                  <c:v>13.1091253</c:v>
                </c:pt>
                <c:pt idx="9">
                  <c:v>13.1205493</c:v>
                </c:pt>
                <c:pt idx="10">
                  <c:v>13.1026553</c:v>
                </c:pt>
                <c:pt idx="11">
                  <c:v>13.0989258</c:v>
                </c:pt>
                <c:pt idx="12">
                  <c:v>13.0786729</c:v>
                </c:pt>
                <c:pt idx="13">
                  <c:v>13.0532221</c:v>
                </c:pt>
                <c:pt idx="14">
                  <c:v>13.0499334</c:v>
                </c:pt>
                <c:pt idx="15">
                  <c:v>13.0055111</c:v>
                </c:pt>
                <c:pt idx="16">
                  <c:v>12.896102</c:v>
                </c:pt>
                <c:pt idx="17">
                  <c:v>12.9820776</c:v>
                </c:pt>
                <c:pt idx="18">
                  <c:v>13.0158327</c:v>
                </c:pt>
                <c:pt idx="19">
                  <c:v>13.0165528</c:v>
                </c:pt>
                <c:pt idx="20">
                  <c:v>13.023644</c:v>
                </c:pt>
                <c:pt idx="21">
                  <c:v>12.9869824</c:v>
                </c:pt>
                <c:pt idx="22">
                  <c:v>12.9444659</c:v>
                </c:pt>
                <c:pt idx="23">
                  <c:v>12.8897618</c:v>
                </c:pt>
              </c:numCache>
            </c:numRef>
          </c:val>
          <c:smooth val="0"/>
        </c:ser>
        <c:ser>
          <c:idx val="3"/>
          <c:order val="3"/>
          <c:tx>
            <c:strRef>
              <c:f>VC12!$E$10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VC12!$A$11:$A$34</c:f>
              <c:strCache>
                <c:ptCount val="24"/>
                <c:pt idx="0">
                  <c:v>39210</c:v>
                </c:pt>
                <c:pt idx="1">
                  <c:v>39211</c:v>
                </c:pt>
                <c:pt idx="2">
                  <c:v>39212</c:v>
                </c:pt>
                <c:pt idx="3">
                  <c:v>39213</c:v>
                </c:pt>
                <c:pt idx="4">
                  <c:v>39216</c:v>
                </c:pt>
                <c:pt idx="5">
                  <c:v>39217</c:v>
                </c:pt>
                <c:pt idx="6">
                  <c:v>39218</c:v>
                </c:pt>
                <c:pt idx="7">
                  <c:v>39219</c:v>
                </c:pt>
                <c:pt idx="8">
                  <c:v>39220</c:v>
                </c:pt>
                <c:pt idx="9">
                  <c:v>39223</c:v>
                </c:pt>
                <c:pt idx="10">
                  <c:v>39224</c:v>
                </c:pt>
                <c:pt idx="11">
                  <c:v>39225</c:v>
                </c:pt>
                <c:pt idx="12">
                  <c:v>39226</c:v>
                </c:pt>
                <c:pt idx="13">
                  <c:v>39227</c:v>
                </c:pt>
                <c:pt idx="14">
                  <c:v>39230</c:v>
                </c:pt>
                <c:pt idx="15">
                  <c:v>39231</c:v>
                </c:pt>
                <c:pt idx="16">
                  <c:v>39232</c:v>
                </c:pt>
                <c:pt idx="17">
                  <c:v>39233</c:v>
                </c:pt>
                <c:pt idx="18">
                  <c:v>39234</c:v>
                </c:pt>
                <c:pt idx="19">
                  <c:v>39237</c:v>
                </c:pt>
                <c:pt idx="20">
                  <c:v>39238</c:v>
                </c:pt>
                <c:pt idx="21">
                  <c:v>39239</c:v>
                </c:pt>
                <c:pt idx="22">
                  <c:v>39240</c:v>
                </c:pt>
                <c:pt idx="23">
                  <c:v>39241</c:v>
                </c:pt>
              </c:strCache>
            </c:strRef>
          </c:cat>
          <c:val>
            <c:numRef>
              <c:f>VC12!$E$11:$E$34</c:f>
              <c:numCache>
                <c:ptCount val="24"/>
                <c:pt idx="0">
                  <c:v>12.7222094</c:v>
                </c:pt>
                <c:pt idx="1">
                  <c:v>12.7853121</c:v>
                </c:pt>
                <c:pt idx="2">
                  <c:v>12.8017855</c:v>
                </c:pt>
                <c:pt idx="3">
                  <c:v>12.7897593</c:v>
                </c:pt>
                <c:pt idx="4">
                  <c:v>12.7646647</c:v>
                </c:pt>
                <c:pt idx="5">
                  <c:v>12.7517376</c:v>
                </c:pt>
                <c:pt idx="6">
                  <c:v>12.716938</c:v>
                </c:pt>
                <c:pt idx="7">
                  <c:v>12.7005577</c:v>
                </c:pt>
                <c:pt idx="8">
                  <c:v>12.7472944</c:v>
                </c:pt>
                <c:pt idx="9">
                  <c:v>12.7496914</c:v>
                </c:pt>
                <c:pt idx="10">
                  <c:v>12.7238826</c:v>
                </c:pt>
                <c:pt idx="11">
                  <c:v>12.7221146</c:v>
                </c:pt>
                <c:pt idx="12">
                  <c:v>12.7090401</c:v>
                </c:pt>
                <c:pt idx="13">
                  <c:v>12.696175</c:v>
                </c:pt>
                <c:pt idx="14">
                  <c:v>12.6790199</c:v>
                </c:pt>
                <c:pt idx="15">
                  <c:v>12.6483922</c:v>
                </c:pt>
                <c:pt idx="16">
                  <c:v>12.5462743</c:v>
                </c:pt>
                <c:pt idx="17">
                  <c:v>12.6357423</c:v>
                </c:pt>
                <c:pt idx="18">
                  <c:v>12.673896</c:v>
                </c:pt>
                <c:pt idx="19">
                  <c:v>12.6694782</c:v>
                </c:pt>
                <c:pt idx="20">
                  <c:v>12.6942106</c:v>
                </c:pt>
                <c:pt idx="21">
                  <c:v>12.6650717</c:v>
                </c:pt>
                <c:pt idx="22">
                  <c:v>12.6303547</c:v>
                </c:pt>
                <c:pt idx="23">
                  <c:v>12.5824178</c:v>
                </c:pt>
              </c:numCache>
            </c:numRef>
          </c:val>
          <c:smooth val="0"/>
        </c:ser>
        <c:marker val="1"/>
        <c:axId val="66683683"/>
        <c:axId val="63282236"/>
      </c:lineChart>
      <c:catAx>
        <c:axId val="66683683"/>
        <c:scaling>
          <c:orientation val="minMax"/>
        </c:scaling>
        <c:axPos val="b"/>
        <c:delete val="0"/>
        <c:numFmt formatCode="d-mmm" sourceLinked="0"/>
        <c:majorTickMark val="out"/>
        <c:minorTickMark val="none"/>
        <c:tickLblPos val="nextTo"/>
        <c:txPr>
          <a:bodyPr vert="horz" rot="-5400000"/>
          <a:lstStyle/>
          <a:p>
            <a:pPr>
              <a:defRPr lang="en-US" cap="none" sz="1000" b="0" i="0" u="none" baseline="0"/>
            </a:pPr>
          </a:p>
        </c:txPr>
        <c:crossAx val="63282236"/>
        <c:crosses val="autoZero"/>
        <c:auto val="0"/>
        <c:lblOffset val="100"/>
        <c:tickLblSkip val="1"/>
        <c:noMultiLvlLbl val="0"/>
      </c:catAx>
      <c:valAx>
        <c:axId val="63282236"/>
        <c:scaling>
          <c:orientation val="minMax"/>
          <c:max val="13.5"/>
          <c:min val="11.6"/>
        </c:scaling>
        <c:axPos val="l"/>
        <c:majorGridlines/>
        <c:delete val="0"/>
        <c:numFmt formatCode="_(* #,##0.0_);_(* \(#,##0.0\);_(* &quot;-&quot;??_);_(@_)" sourceLinked="0"/>
        <c:majorTickMark val="out"/>
        <c:minorTickMark val="none"/>
        <c:tickLblPos val="nextTo"/>
        <c:txPr>
          <a:bodyPr/>
          <a:lstStyle/>
          <a:p>
            <a:pPr>
              <a:defRPr lang="en-US" cap="none" sz="1000" b="0" i="0" u="none" baseline="0"/>
            </a:pPr>
          </a:p>
        </c:txPr>
        <c:crossAx val="66683683"/>
        <c:crossesAt val="1"/>
        <c:crossBetween val="between"/>
        <c:dispUnits/>
      </c:valAx>
      <c:spPr>
        <a:solidFill>
          <a:srgbClr val="FFFFFF"/>
        </a:solidFill>
        <a:ln w="12700">
          <a:solidFill>
            <a:srgbClr val="808080"/>
          </a:solidFill>
        </a:ln>
      </c:spPr>
    </c:plotArea>
    <c:legend>
      <c:legendPos val="b"/>
      <c:layout>
        <c:manualLayout>
          <c:xMode val="edge"/>
          <c:yMode val="edge"/>
          <c:x val="0.04875"/>
          <c:y val="0.9335"/>
          <c:w val="0.95125"/>
          <c:h val="0.066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2
(Últimas cuatro semanas)</a:t>
            </a:r>
          </a:p>
        </c:rich>
      </c:tx>
      <c:layout>
        <c:manualLayout>
          <c:xMode val="factor"/>
          <c:yMode val="factor"/>
          <c:x val="0"/>
          <c:y val="-0.01775"/>
        </c:manualLayout>
      </c:layout>
      <c:spPr>
        <a:noFill/>
        <a:ln>
          <a:noFill/>
        </a:ln>
      </c:spPr>
    </c:title>
    <c:plotArea>
      <c:layout>
        <c:manualLayout>
          <c:xMode val="edge"/>
          <c:yMode val="edge"/>
          <c:x val="0.04525"/>
          <c:y val="0.1"/>
          <c:w val="0.91875"/>
          <c:h val="0.81075"/>
        </c:manualLayout>
      </c:layout>
      <c:lineChart>
        <c:grouping val="standard"/>
        <c:varyColors val="0"/>
        <c:ser>
          <c:idx val="0"/>
          <c:order val="0"/>
          <c:tx>
            <c:strRef>
              <c:f>VC12!$B$41</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VC12!$A$42:$A$65</c:f>
              <c:strCache>
                <c:ptCount val="24"/>
                <c:pt idx="0">
                  <c:v>39210</c:v>
                </c:pt>
                <c:pt idx="1">
                  <c:v>39211</c:v>
                </c:pt>
                <c:pt idx="2">
                  <c:v>39212</c:v>
                </c:pt>
                <c:pt idx="3">
                  <c:v>39213</c:v>
                </c:pt>
                <c:pt idx="4">
                  <c:v>39216</c:v>
                </c:pt>
                <c:pt idx="5">
                  <c:v>39217</c:v>
                </c:pt>
                <c:pt idx="6">
                  <c:v>39218</c:v>
                </c:pt>
                <c:pt idx="7">
                  <c:v>39219</c:v>
                </c:pt>
                <c:pt idx="8">
                  <c:v>39220</c:v>
                </c:pt>
                <c:pt idx="9">
                  <c:v>39223</c:v>
                </c:pt>
                <c:pt idx="10">
                  <c:v>39224</c:v>
                </c:pt>
                <c:pt idx="11">
                  <c:v>39225</c:v>
                </c:pt>
                <c:pt idx="12">
                  <c:v>39226</c:v>
                </c:pt>
                <c:pt idx="13">
                  <c:v>39227</c:v>
                </c:pt>
                <c:pt idx="14">
                  <c:v>39230</c:v>
                </c:pt>
                <c:pt idx="15">
                  <c:v>39231</c:v>
                </c:pt>
                <c:pt idx="16">
                  <c:v>39232</c:v>
                </c:pt>
                <c:pt idx="17">
                  <c:v>39233</c:v>
                </c:pt>
                <c:pt idx="18">
                  <c:v>39234</c:v>
                </c:pt>
                <c:pt idx="19">
                  <c:v>39237</c:v>
                </c:pt>
                <c:pt idx="20">
                  <c:v>39238</c:v>
                </c:pt>
                <c:pt idx="21">
                  <c:v>39239</c:v>
                </c:pt>
                <c:pt idx="22">
                  <c:v>39240</c:v>
                </c:pt>
                <c:pt idx="23">
                  <c:v>39241</c:v>
                </c:pt>
              </c:strCache>
            </c:strRef>
          </c:cat>
          <c:val>
            <c:numRef>
              <c:f>VC12!$B$42:$B$65</c:f>
              <c:numCache>
                <c:ptCount val="24"/>
                <c:pt idx="0">
                  <c:v>91.8503905</c:v>
                </c:pt>
                <c:pt idx="1">
                  <c:v>92.8910088</c:v>
                </c:pt>
                <c:pt idx="2">
                  <c:v>93.3674267</c:v>
                </c:pt>
                <c:pt idx="3">
                  <c:v>93.5785913</c:v>
                </c:pt>
                <c:pt idx="4">
                  <c:v>92.7656267</c:v>
                </c:pt>
                <c:pt idx="5">
                  <c:v>92.5766832</c:v>
                </c:pt>
                <c:pt idx="6">
                  <c:v>91.931595</c:v>
                </c:pt>
                <c:pt idx="7">
                  <c:v>91.4630994</c:v>
                </c:pt>
                <c:pt idx="8">
                  <c:v>92.270906</c:v>
                </c:pt>
                <c:pt idx="9">
                  <c:v>92.3747825</c:v>
                </c:pt>
                <c:pt idx="10">
                  <c:v>91.644351</c:v>
                </c:pt>
                <c:pt idx="11">
                  <c:v>91.6096782</c:v>
                </c:pt>
                <c:pt idx="12">
                  <c:v>90.9270568</c:v>
                </c:pt>
                <c:pt idx="13">
                  <c:v>90.6264751</c:v>
                </c:pt>
                <c:pt idx="14">
                  <c:v>90.3759641</c:v>
                </c:pt>
                <c:pt idx="15">
                  <c:v>89.8510276</c:v>
                </c:pt>
                <c:pt idx="16">
                  <c:v>87.3666649</c:v>
                </c:pt>
                <c:pt idx="17">
                  <c:v>89.7998401</c:v>
                </c:pt>
                <c:pt idx="18">
                  <c:v>90.4927482</c:v>
                </c:pt>
                <c:pt idx="19">
                  <c:v>90.4490453</c:v>
                </c:pt>
                <c:pt idx="20">
                  <c:v>90.9414195</c:v>
                </c:pt>
                <c:pt idx="21">
                  <c:v>90.4107955</c:v>
                </c:pt>
                <c:pt idx="22">
                  <c:v>89.8224713</c:v>
                </c:pt>
                <c:pt idx="23">
                  <c:v>89.4128754</c:v>
                </c:pt>
              </c:numCache>
            </c:numRef>
          </c:val>
          <c:smooth val="0"/>
        </c:ser>
        <c:ser>
          <c:idx val="1"/>
          <c:order val="1"/>
          <c:tx>
            <c:strRef>
              <c:f>VC12!$C$41</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VC12!$A$42:$A$65</c:f>
              <c:strCache>
                <c:ptCount val="24"/>
                <c:pt idx="0">
                  <c:v>39210</c:v>
                </c:pt>
                <c:pt idx="1">
                  <c:v>39211</c:v>
                </c:pt>
                <c:pt idx="2">
                  <c:v>39212</c:v>
                </c:pt>
                <c:pt idx="3">
                  <c:v>39213</c:v>
                </c:pt>
                <c:pt idx="4">
                  <c:v>39216</c:v>
                </c:pt>
                <c:pt idx="5">
                  <c:v>39217</c:v>
                </c:pt>
                <c:pt idx="6">
                  <c:v>39218</c:v>
                </c:pt>
                <c:pt idx="7">
                  <c:v>39219</c:v>
                </c:pt>
                <c:pt idx="8">
                  <c:v>39220</c:v>
                </c:pt>
                <c:pt idx="9">
                  <c:v>39223</c:v>
                </c:pt>
                <c:pt idx="10">
                  <c:v>39224</c:v>
                </c:pt>
                <c:pt idx="11">
                  <c:v>39225</c:v>
                </c:pt>
                <c:pt idx="12">
                  <c:v>39226</c:v>
                </c:pt>
                <c:pt idx="13">
                  <c:v>39227</c:v>
                </c:pt>
                <c:pt idx="14">
                  <c:v>39230</c:v>
                </c:pt>
                <c:pt idx="15">
                  <c:v>39231</c:v>
                </c:pt>
                <c:pt idx="16">
                  <c:v>39232</c:v>
                </c:pt>
                <c:pt idx="17">
                  <c:v>39233</c:v>
                </c:pt>
                <c:pt idx="18">
                  <c:v>39234</c:v>
                </c:pt>
                <c:pt idx="19">
                  <c:v>39237</c:v>
                </c:pt>
                <c:pt idx="20">
                  <c:v>39238</c:v>
                </c:pt>
                <c:pt idx="21">
                  <c:v>39239</c:v>
                </c:pt>
                <c:pt idx="22">
                  <c:v>39240</c:v>
                </c:pt>
                <c:pt idx="23">
                  <c:v>39241</c:v>
                </c:pt>
              </c:strCache>
            </c:strRef>
          </c:cat>
          <c:val>
            <c:numRef>
              <c:f>VC12!$C$42:$C$65</c:f>
              <c:numCache>
                <c:ptCount val="24"/>
                <c:pt idx="0">
                  <c:v>96.7851183</c:v>
                </c:pt>
                <c:pt idx="1">
                  <c:v>97.835611</c:v>
                </c:pt>
                <c:pt idx="2">
                  <c:v>98.196748</c:v>
                </c:pt>
                <c:pt idx="3">
                  <c:v>98.4599419</c:v>
                </c:pt>
                <c:pt idx="4">
                  <c:v>97.5677199</c:v>
                </c:pt>
                <c:pt idx="5">
                  <c:v>97.4070308</c:v>
                </c:pt>
                <c:pt idx="6">
                  <c:v>96.8013338</c:v>
                </c:pt>
                <c:pt idx="7">
                  <c:v>96.307952</c:v>
                </c:pt>
                <c:pt idx="8">
                  <c:v>97.0682252</c:v>
                </c:pt>
                <c:pt idx="9">
                  <c:v>97.1780152</c:v>
                </c:pt>
                <c:pt idx="10">
                  <c:v>96.5012836</c:v>
                </c:pt>
                <c:pt idx="11">
                  <c:v>96.5251348</c:v>
                </c:pt>
                <c:pt idx="12">
                  <c:v>95.8050528</c:v>
                </c:pt>
                <c:pt idx="13">
                  <c:v>95.591393</c:v>
                </c:pt>
                <c:pt idx="14">
                  <c:v>95.3670263</c:v>
                </c:pt>
                <c:pt idx="15">
                  <c:v>94.9588582</c:v>
                </c:pt>
                <c:pt idx="16">
                  <c:v>92.5181254</c:v>
                </c:pt>
                <c:pt idx="17">
                  <c:v>94.8588278</c:v>
                </c:pt>
                <c:pt idx="18">
                  <c:v>95.4407957</c:v>
                </c:pt>
                <c:pt idx="19">
                  <c:v>95.4670398</c:v>
                </c:pt>
                <c:pt idx="20">
                  <c:v>95.848992</c:v>
                </c:pt>
                <c:pt idx="21">
                  <c:v>95.3684655</c:v>
                </c:pt>
                <c:pt idx="22">
                  <c:v>94.7147045</c:v>
                </c:pt>
                <c:pt idx="23">
                  <c:v>94.3610258</c:v>
                </c:pt>
              </c:numCache>
            </c:numRef>
          </c:val>
          <c:smooth val="0"/>
        </c:ser>
        <c:ser>
          <c:idx val="3"/>
          <c:order val="3"/>
          <c:tx>
            <c:strRef>
              <c:f>VC12!$E$41</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VC12!$A$42:$A$65</c:f>
              <c:strCache>
                <c:ptCount val="24"/>
                <c:pt idx="0">
                  <c:v>39210</c:v>
                </c:pt>
                <c:pt idx="1">
                  <c:v>39211</c:v>
                </c:pt>
                <c:pt idx="2">
                  <c:v>39212</c:v>
                </c:pt>
                <c:pt idx="3">
                  <c:v>39213</c:v>
                </c:pt>
                <c:pt idx="4">
                  <c:v>39216</c:v>
                </c:pt>
                <c:pt idx="5">
                  <c:v>39217</c:v>
                </c:pt>
                <c:pt idx="6">
                  <c:v>39218</c:v>
                </c:pt>
                <c:pt idx="7">
                  <c:v>39219</c:v>
                </c:pt>
                <c:pt idx="8">
                  <c:v>39220</c:v>
                </c:pt>
                <c:pt idx="9">
                  <c:v>39223</c:v>
                </c:pt>
                <c:pt idx="10">
                  <c:v>39224</c:v>
                </c:pt>
                <c:pt idx="11">
                  <c:v>39225</c:v>
                </c:pt>
                <c:pt idx="12">
                  <c:v>39226</c:v>
                </c:pt>
                <c:pt idx="13">
                  <c:v>39227</c:v>
                </c:pt>
                <c:pt idx="14">
                  <c:v>39230</c:v>
                </c:pt>
                <c:pt idx="15">
                  <c:v>39231</c:v>
                </c:pt>
                <c:pt idx="16">
                  <c:v>39232</c:v>
                </c:pt>
                <c:pt idx="17">
                  <c:v>39233</c:v>
                </c:pt>
                <c:pt idx="18">
                  <c:v>39234</c:v>
                </c:pt>
                <c:pt idx="19">
                  <c:v>39237</c:v>
                </c:pt>
                <c:pt idx="20">
                  <c:v>39238</c:v>
                </c:pt>
                <c:pt idx="21">
                  <c:v>39239</c:v>
                </c:pt>
                <c:pt idx="22">
                  <c:v>39240</c:v>
                </c:pt>
                <c:pt idx="23">
                  <c:v>39241</c:v>
                </c:pt>
              </c:strCache>
            </c:strRef>
          </c:cat>
          <c:val>
            <c:numRef>
              <c:f>VC12!$E$42:$E$65</c:f>
              <c:numCache>
                <c:ptCount val="24"/>
                <c:pt idx="0">
                  <c:v>92.1652619</c:v>
                </c:pt>
                <c:pt idx="1">
                  <c:v>93.3111784</c:v>
                </c:pt>
                <c:pt idx="2">
                  <c:v>93.7881279</c:v>
                </c:pt>
                <c:pt idx="3">
                  <c:v>93.9750913</c:v>
                </c:pt>
                <c:pt idx="4">
                  <c:v>93.1471298</c:v>
                </c:pt>
                <c:pt idx="5">
                  <c:v>92.9889103</c:v>
                </c:pt>
                <c:pt idx="6">
                  <c:v>92.3390596</c:v>
                </c:pt>
                <c:pt idx="7">
                  <c:v>91.8406471</c:v>
                </c:pt>
                <c:pt idx="8">
                  <c:v>92.7003994</c:v>
                </c:pt>
                <c:pt idx="9">
                  <c:v>92.8192044</c:v>
                </c:pt>
                <c:pt idx="10">
                  <c:v>92.0202676</c:v>
                </c:pt>
                <c:pt idx="11">
                  <c:v>91.9560476</c:v>
                </c:pt>
                <c:pt idx="12">
                  <c:v>91.2864912</c:v>
                </c:pt>
                <c:pt idx="13">
                  <c:v>90.9163617</c:v>
                </c:pt>
                <c:pt idx="14">
                  <c:v>90.6380503</c:v>
                </c:pt>
                <c:pt idx="15">
                  <c:v>90.072903</c:v>
                </c:pt>
                <c:pt idx="16">
                  <c:v>87.3870263</c:v>
                </c:pt>
                <c:pt idx="17">
                  <c:v>89.9278034</c:v>
                </c:pt>
                <c:pt idx="18">
                  <c:v>90.6570725</c:v>
                </c:pt>
                <c:pt idx="19">
                  <c:v>90.5788788</c:v>
                </c:pt>
                <c:pt idx="20">
                  <c:v>91.0816392</c:v>
                </c:pt>
                <c:pt idx="21">
                  <c:v>90.5156319</c:v>
                </c:pt>
                <c:pt idx="22">
                  <c:v>89.8676757</c:v>
                </c:pt>
                <c:pt idx="23">
                  <c:v>89.4311535</c:v>
                </c:pt>
              </c:numCache>
            </c:numRef>
          </c:val>
          <c:smooth val="0"/>
        </c:ser>
        <c:marker val="1"/>
        <c:axId val="32669213"/>
        <c:axId val="25587462"/>
      </c:lineChart>
      <c:lineChart>
        <c:grouping val="standard"/>
        <c:varyColors val="0"/>
        <c:ser>
          <c:idx val="2"/>
          <c:order val="2"/>
          <c:tx>
            <c:strRef>
              <c:f>VC12!$D$41</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VC12!$A$42:$A$65</c:f>
              <c:strCache>
                <c:ptCount val="24"/>
                <c:pt idx="0">
                  <c:v>39210</c:v>
                </c:pt>
                <c:pt idx="1">
                  <c:v>39211</c:v>
                </c:pt>
                <c:pt idx="2">
                  <c:v>39212</c:v>
                </c:pt>
                <c:pt idx="3">
                  <c:v>39213</c:v>
                </c:pt>
                <c:pt idx="4">
                  <c:v>39216</c:v>
                </c:pt>
                <c:pt idx="5">
                  <c:v>39217</c:v>
                </c:pt>
                <c:pt idx="6">
                  <c:v>39218</c:v>
                </c:pt>
                <c:pt idx="7">
                  <c:v>39219</c:v>
                </c:pt>
                <c:pt idx="8">
                  <c:v>39220</c:v>
                </c:pt>
                <c:pt idx="9">
                  <c:v>39223</c:v>
                </c:pt>
                <c:pt idx="10">
                  <c:v>39224</c:v>
                </c:pt>
                <c:pt idx="11">
                  <c:v>39225</c:v>
                </c:pt>
                <c:pt idx="12">
                  <c:v>39226</c:v>
                </c:pt>
                <c:pt idx="13">
                  <c:v>39227</c:v>
                </c:pt>
                <c:pt idx="14">
                  <c:v>39230</c:v>
                </c:pt>
                <c:pt idx="15">
                  <c:v>39231</c:v>
                </c:pt>
                <c:pt idx="16">
                  <c:v>39232</c:v>
                </c:pt>
                <c:pt idx="17">
                  <c:v>39233</c:v>
                </c:pt>
                <c:pt idx="18">
                  <c:v>39234</c:v>
                </c:pt>
                <c:pt idx="19">
                  <c:v>39237</c:v>
                </c:pt>
                <c:pt idx="20">
                  <c:v>39238</c:v>
                </c:pt>
                <c:pt idx="21">
                  <c:v>39239</c:v>
                </c:pt>
                <c:pt idx="22">
                  <c:v>39240</c:v>
                </c:pt>
                <c:pt idx="23">
                  <c:v>39241</c:v>
                </c:pt>
              </c:strCache>
            </c:strRef>
          </c:cat>
          <c:val>
            <c:numRef>
              <c:f>VC12!$D$42:$D$65</c:f>
              <c:numCache>
                <c:ptCount val="24"/>
                <c:pt idx="0">
                  <c:v>18.037696</c:v>
                </c:pt>
                <c:pt idx="1">
                  <c:v>18.2685814</c:v>
                </c:pt>
                <c:pt idx="2">
                  <c:v>18.3618549</c:v>
                </c:pt>
                <c:pt idx="3">
                  <c:v>18.419705</c:v>
                </c:pt>
                <c:pt idx="4">
                  <c:v>18.2343231</c:v>
                </c:pt>
                <c:pt idx="5">
                  <c:v>18.2090761</c:v>
                </c:pt>
                <c:pt idx="6">
                  <c:v>18.099115</c:v>
                </c:pt>
                <c:pt idx="7">
                  <c:v>17.9999363</c:v>
                </c:pt>
                <c:pt idx="8">
                  <c:v>18.1582756</c:v>
                </c:pt>
                <c:pt idx="9">
                  <c:v>18.1836862</c:v>
                </c:pt>
                <c:pt idx="10">
                  <c:v>18.0429918</c:v>
                </c:pt>
                <c:pt idx="11">
                  <c:v>18.0389676</c:v>
                </c:pt>
                <c:pt idx="12">
                  <c:v>17.8948549</c:v>
                </c:pt>
                <c:pt idx="13">
                  <c:v>17.8481935</c:v>
                </c:pt>
                <c:pt idx="14">
                  <c:v>17.8037787</c:v>
                </c:pt>
                <c:pt idx="15">
                  <c:v>17.7125758</c:v>
                </c:pt>
                <c:pt idx="16">
                  <c:v>17.2311472</c:v>
                </c:pt>
                <c:pt idx="17">
                  <c:v>17.6985846</c:v>
                </c:pt>
                <c:pt idx="18">
                  <c:v>17.8325278</c:v>
                </c:pt>
                <c:pt idx="19">
                  <c:v>17.8351773</c:v>
                </c:pt>
                <c:pt idx="20">
                  <c:v>17.9092749</c:v>
                </c:pt>
                <c:pt idx="21">
                  <c:v>17.8015756</c:v>
                </c:pt>
                <c:pt idx="22">
                  <c:v>17.6731953</c:v>
                </c:pt>
                <c:pt idx="23">
                  <c:v>17.5850135</c:v>
                </c:pt>
              </c:numCache>
            </c:numRef>
          </c:val>
          <c:smooth val="0"/>
        </c:ser>
        <c:marker val="1"/>
        <c:axId val="28960567"/>
        <c:axId val="59318512"/>
      </c:lineChart>
      <c:catAx>
        <c:axId val="32669213"/>
        <c:scaling>
          <c:orientation val="minMax"/>
        </c:scaling>
        <c:axPos val="b"/>
        <c:delete val="0"/>
        <c:numFmt formatCode="d-mmm" sourceLinked="0"/>
        <c:majorTickMark val="out"/>
        <c:minorTickMark val="none"/>
        <c:tickLblPos val="nextTo"/>
        <c:txPr>
          <a:bodyPr vert="horz" rot="-5400000"/>
          <a:lstStyle/>
          <a:p>
            <a:pPr>
              <a:defRPr lang="en-US" cap="none" sz="1000" b="0" i="0" u="none" baseline="0"/>
            </a:pPr>
          </a:p>
        </c:txPr>
        <c:crossAx val="25587462"/>
        <c:crosses val="autoZero"/>
        <c:auto val="0"/>
        <c:lblOffset val="100"/>
        <c:tickLblSkip val="1"/>
        <c:noMultiLvlLbl val="0"/>
      </c:catAx>
      <c:valAx>
        <c:axId val="25587462"/>
        <c:scaling>
          <c:orientation val="minMax"/>
          <c:max val="100"/>
          <c:min val="76"/>
        </c:scaling>
        <c:axPos val="l"/>
        <c:title>
          <c:tx>
            <c:rich>
              <a:bodyPr vert="horz" rot="-5400000" anchor="ctr"/>
              <a:lstStyle/>
              <a:p>
                <a:pPr algn="ctr">
                  <a:defRPr/>
                </a:pPr>
                <a:r>
                  <a:rPr lang="en-US" cap="none" sz="800" b="0" i="0" u="none" baseline="0"/>
                  <a:t>Otras AFPs</a:t>
                </a:r>
              </a:p>
            </c:rich>
          </c:tx>
          <c:layout>
            <c:manualLayout>
              <c:xMode val="factor"/>
              <c:yMode val="factor"/>
              <c:x val="-0.00675"/>
              <c:y val="0"/>
            </c:manualLayout>
          </c:layout>
          <c:overlay val="0"/>
          <c:spPr>
            <a:noFill/>
            <a:ln>
              <a:noFill/>
            </a:ln>
          </c:spPr>
        </c:title>
        <c:majorGridlines/>
        <c:delete val="0"/>
        <c:numFmt formatCode="_(* #,##0.0_);_(* \(#,##0.0\);_(* &quot;-&quot;??_);_(@_)" sourceLinked="0"/>
        <c:majorTickMark val="out"/>
        <c:minorTickMark val="none"/>
        <c:tickLblPos val="nextTo"/>
        <c:txPr>
          <a:bodyPr/>
          <a:lstStyle/>
          <a:p>
            <a:pPr>
              <a:defRPr lang="en-US" cap="none" sz="1000" b="0" i="0" u="none" baseline="0"/>
            </a:pPr>
          </a:p>
        </c:txPr>
        <c:crossAx val="32669213"/>
        <c:crossesAt val="1"/>
        <c:crossBetween val="between"/>
        <c:dispUnits/>
        <c:majorUnit val="2"/>
      </c:valAx>
      <c:catAx>
        <c:axId val="28960567"/>
        <c:scaling>
          <c:orientation val="minMax"/>
        </c:scaling>
        <c:axPos val="b"/>
        <c:delete val="1"/>
        <c:majorTickMark val="in"/>
        <c:minorTickMark val="none"/>
        <c:tickLblPos val="nextTo"/>
        <c:crossAx val="59318512"/>
        <c:crosses val="autoZero"/>
        <c:auto val="1"/>
        <c:lblOffset val="100"/>
        <c:noMultiLvlLbl val="0"/>
      </c:catAx>
      <c:valAx>
        <c:axId val="59318512"/>
        <c:scaling>
          <c:orientation val="minMax"/>
          <c:max val="19"/>
          <c:min val="13"/>
        </c:scaling>
        <c:axPos val="l"/>
        <c:title>
          <c:tx>
            <c:rich>
              <a:bodyPr vert="horz" rot="5400000" anchor="ctr"/>
              <a:lstStyle/>
              <a:p>
                <a:pPr algn="ctr">
                  <a:defRPr/>
                </a:pPr>
                <a:r>
                  <a:rPr lang="en-US" cap="none" sz="800" b="0" i="0" u="none" baseline="0"/>
                  <a:t>Prima</a:t>
                </a:r>
              </a:p>
            </c:rich>
          </c:tx>
          <c:layout>
            <c:manualLayout>
              <c:xMode val="factor"/>
              <c:yMode val="factor"/>
              <c:x val="-0.00625"/>
              <c:y val="0"/>
            </c:manualLayout>
          </c:layout>
          <c:overlay val="0"/>
          <c:spPr>
            <a:noFill/>
            <a:ln>
              <a:noFill/>
            </a:ln>
          </c:spPr>
        </c:title>
        <c:delete val="0"/>
        <c:numFmt formatCode="_(* #,##0.0_);_(* \(#,##0.0\);_(* &quot;-&quot;??_);_(@_)" sourceLinked="0"/>
        <c:majorTickMark val="in"/>
        <c:minorTickMark val="none"/>
        <c:tickLblPos val="nextTo"/>
        <c:txPr>
          <a:bodyPr/>
          <a:lstStyle/>
          <a:p>
            <a:pPr>
              <a:defRPr lang="en-US" cap="none" sz="800" b="0" i="0" u="none" baseline="0"/>
            </a:pPr>
          </a:p>
        </c:txPr>
        <c:crossAx val="28960567"/>
        <c:crosses val="max"/>
        <c:crossBetween val="between"/>
        <c:dispUnits/>
        <c:majorUnit val="0.5"/>
      </c:valAx>
      <c:spPr>
        <a:solidFill>
          <a:srgbClr val="FFFFFF"/>
        </a:solidFill>
        <a:ln w="12700">
          <a:solidFill>
            <a:srgbClr val="808080"/>
          </a:solidFill>
        </a:ln>
      </c:spPr>
    </c:plotArea>
    <c:legend>
      <c:legendPos val="b"/>
      <c:layout>
        <c:manualLayout>
          <c:xMode val="edge"/>
          <c:yMode val="edge"/>
          <c:x val="0.01275"/>
          <c:y val="0.93225"/>
          <c:w val="0.9765"/>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3
(Últimas cuatro semanas)</a:t>
            </a:r>
          </a:p>
        </c:rich>
      </c:tx>
      <c:layout>
        <c:manualLayout>
          <c:xMode val="factor"/>
          <c:yMode val="factor"/>
          <c:x val="0"/>
          <c:y val="-0.01775"/>
        </c:manualLayout>
      </c:layout>
      <c:spPr>
        <a:noFill/>
        <a:ln>
          <a:noFill/>
        </a:ln>
      </c:spPr>
    </c:title>
    <c:plotArea>
      <c:layout>
        <c:manualLayout>
          <c:xMode val="edge"/>
          <c:yMode val="edge"/>
          <c:x val="0.018"/>
          <c:y val="0.11725"/>
          <c:w val="0.962"/>
          <c:h val="0.7905"/>
        </c:manualLayout>
      </c:layout>
      <c:lineChart>
        <c:grouping val="standard"/>
        <c:varyColors val="0"/>
        <c:ser>
          <c:idx val="0"/>
          <c:order val="0"/>
          <c:tx>
            <c:strRef>
              <c:f>VC3!$B$10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VC3!$A$11:$A$34</c:f>
              <c:strCache>
                <c:ptCount val="24"/>
                <c:pt idx="0">
                  <c:v>39210</c:v>
                </c:pt>
                <c:pt idx="1">
                  <c:v>39211</c:v>
                </c:pt>
                <c:pt idx="2">
                  <c:v>39212</c:v>
                </c:pt>
                <c:pt idx="3">
                  <c:v>39213</c:v>
                </c:pt>
                <c:pt idx="4">
                  <c:v>39216</c:v>
                </c:pt>
                <c:pt idx="5">
                  <c:v>39217</c:v>
                </c:pt>
                <c:pt idx="6">
                  <c:v>39218</c:v>
                </c:pt>
                <c:pt idx="7">
                  <c:v>39219</c:v>
                </c:pt>
                <c:pt idx="8">
                  <c:v>39220</c:v>
                </c:pt>
                <c:pt idx="9">
                  <c:v>39223</c:v>
                </c:pt>
                <c:pt idx="10">
                  <c:v>39224</c:v>
                </c:pt>
                <c:pt idx="11">
                  <c:v>39225</c:v>
                </c:pt>
                <c:pt idx="12">
                  <c:v>39226</c:v>
                </c:pt>
                <c:pt idx="13">
                  <c:v>39227</c:v>
                </c:pt>
                <c:pt idx="14">
                  <c:v>39230</c:v>
                </c:pt>
                <c:pt idx="15">
                  <c:v>39231</c:v>
                </c:pt>
                <c:pt idx="16">
                  <c:v>39232</c:v>
                </c:pt>
                <c:pt idx="17">
                  <c:v>39233</c:v>
                </c:pt>
                <c:pt idx="18">
                  <c:v>39234</c:v>
                </c:pt>
                <c:pt idx="19">
                  <c:v>39237</c:v>
                </c:pt>
                <c:pt idx="20">
                  <c:v>39238</c:v>
                </c:pt>
                <c:pt idx="21">
                  <c:v>39239</c:v>
                </c:pt>
                <c:pt idx="22">
                  <c:v>39240</c:v>
                </c:pt>
                <c:pt idx="23">
                  <c:v>39241</c:v>
                </c:pt>
              </c:strCache>
            </c:strRef>
          </c:cat>
          <c:val>
            <c:numRef>
              <c:f>VC3!$B$11:$B$34</c:f>
              <c:numCache>
                <c:ptCount val="24"/>
                <c:pt idx="0">
                  <c:v>26.0307274</c:v>
                </c:pt>
                <c:pt idx="1">
                  <c:v>26.5248344</c:v>
                </c:pt>
                <c:pt idx="2">
                  <c:v>26.7417099</c:v>
                </c:pt>
                <c:pt idx="3">
                  <c:v>26.9026785</c:v>
                </c:pt>
                <c:pt idx="4">
                  <c:v>26.5735188</c:v>
                </c:pt>
                <c:pt idx="5">
                  <c:v>26.4180124</c:v>
                </c:pt>
                <c:pt idx="6">
                  <c:v>26.1284692</c:v>
                </c:pt>
                <c:pt idx="7">
                  <c:v>25.8603443</c:v>
                </c:pt>
                <c:pt idx="8">
                  <c:v>26.2473073</c:v>
                </c:pt>
                <c:pt idx="9">
                  <c:v>26.2433217</c:v>
                </c:pt>
                <c:pt idx="10">
                  <c:v>25.8435426</c:v>
                </c:pt>
                <c:pt idx="11">
                  <c:v>25.8316037</c:v>
                </c:pt>
                <c:pt idx="12">
                  <c:v>25.5120212</c:v>
                </c:pt>
                <c:pt idx="13">
                  <c:v>25.3622932</c:v>
                </c:pt>
                <c:pt idx="14">
                  <c:v>25.2302786</c:v>
                </c:pt>
                <c:pt idx="15">
                  <c:v>24.912125</c:v>
                </c:pt>
                <c:pt idx="16">
                  <c:v>23.6482461</c:v>
                </c:pt>
                <c:pt idx="17">
                  <c:v>24.883328</c:v>
                </c:pt>
                <c:pt idx="18">
                  <c:v>25.2972151</c:v>
                </c:pt>
                <c:pt idx="19">
                  <c:v>25.202458</c:v>
                </c:pt>
                <c:pt idx="20">
                  <c:v>25.4384231</c:v>
                </c:pt>
                <c:pt idx="21">
                  <c:v>25.1823448</c:v>
                </c:pt>
                <c:pt idx="22">
                  <c:v>24.9715629</c:v>
                </c:pt>
                <c:pt idx="23">
                  <c:v>24.8725361</c:v>
                </c:pt>
              </c:numCache>
            </c:numRef>
          </c:val>
          <c:smooth val="0"/>
        </c:ser>
        <c:ser>
          <c:idx val="1"/>
          <c:order val="1"/>
          <c:tx>
            <c:strRef>
              <c:f>VC3!$C$10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VC3!$A$11:$A$34</c:f>
              <c:strCache>
                <c:ptCount val="24"/>
                <c:pt idx="0">
                  <c:v>39210</c:v>
                </c:pt>
                <c:pt idx="1">
                  <c:v>39211</c:v>
                </c:pt>
                <c:pt idx="2">
                  <c:v>39212</c:v>
                </c:pt>
                <c:pt idx="3">
                  <c:v>39213</c:v>
                </c:pt>
                <c:pt idx="4">
                  <c:v>39216</c:v>
                </c:pt>
                <c:pt idx="5">
                  <c:v>39217</c:v>
                </c:pt>
                <c:pt idx="6">
                  <c:v>39218</c:v>
                </c:pt>
                <c:pt idx="7">
                  <c:v>39219</c:v>
                </c:pt>
                <c:pt idx="8">
                  <c:v>39220</c:v>
                </c:pt>
                <c:pt idx="9">
                  <c:v>39223</c:v>
                </c:pt>
                <c:pt idx="10">
                  <c:v>39224</c:v>
                </c:pt>
                <c:pt idx="11">
                  <c:v>39225</c:v>
                </c:pt>
                <c:pt idx="12">
                  <c:v>39226</c:v>
                </c:pt>
                <c:pt idx="13">
                  <c:v>39227</c:v>
                </c:pt>
                <c:pt idx="14">
                  <c:v>39230</c:v>
                </c:pt>
                <c:pt idx="15">
                  <c:v>39231</c:v>
                </c:pt>
                <c:pt idx="16">
                  <c:v>39232</c:v>
                </c:pt>
                <c:pt idx="17">
                  <c:v>39233</c:v>
                </c:pt>
                <c:pt idx="18">
                  <c:v>39234</c:v>
                </c:pt>
                <c:pt idx="19">
                  <c:v>39237</c:v>
                </c:pt>
                <c:pt idx="20">
                  <c:v>39238</c:v>
                </c:pt>
                <c:pt idx="21">
                  <c:v>39239</c:v>
                </c:pt>
                <c:pt idx="22">
                  <c:v>39240</c:v>
                </c:pt>
                <c:pt idx="23">
                  <c:v>39241</c:v>
                </c:pt>
              </c:strCache>
            </c:strRef>
          </c:cat>
          <c:val>
            <c:numRef>
              <c:f>VC3!$C$11:$C$34</c:f>
              <c:numCache>
                <c:ptCount val="24"/>
                <c:pt idx="0">
                  <c:v>27.3226594</c:v>
                </c:pt>
                <c:pt idx="1">
                  <c:v>27.8411687</c:v>
                </c:pt>
                <c:pt idx="2">
                  <c:v>28.0355217</c:v>
                </c:pt>
                <c:pt idx="3">
                  <c:v>28.1792739</c:v>
                </c:pt>
                <c:pt idx="4">
                  <c:v>27.8340645</c:v>
                </c:pt>
                <c:pt idx="5">
                  <c:v>27.7480088</c:v>
                </c:pt>
                <c:pt idx="6">
                  <c:v>27.4527844</c:v>
                </c:pt>
                <c:pt idx="7">
                  <c:v>27.1467011</c:v>
                </c:pt>
                <c:pt idx="8">
                  <c:v>27.5461275</c:v>
                </c:pt>
                <c:pt idx="9">
                  <c:v>27.5131401</c:v>
                </c:pt>
                <c:pt idx="10">
                  <c:v>27.1271978</c:v>
                </c:pt>
                <c:pt idx="11">
                  <c:v>27.1320992</c:v>
                </c:pt>
                <c:pt idx="12">
                  <c:v>26.8105572</c:v>
                </c:pt>
                <c:pt idx="13">
                  <c:v>26.6731986</c:v>
                </c:pt>
                <c:pt idx="14">
                  <c:v>26.5465243</c:v>
                </c:pt>
                <c:pt idx="15">
                  <c:v>26.2581772</c:v>
                </c:pt>
                <c:pt idx="16">
                  <c:v>25.0108232</c:v>
                </c:pt>
                <c:pt idx="17">
                  <c:v>26.230117</c:v>
                </c:pt>
                <c:pt idx="18">
                  <c:v>26.6235203</c:v>
                </c:pt>
                <c:pt idx="19">
                  <c:v>26.591145</c:v>
                </c:pt>
                <c:pt idx="20">
                  <c:v>26.7827921</c:v>
                </c:pt>
                <c:pt idx="21">
                  <c:v>26.549015</c:v>
                </c:pt>
                <c:pt idx="22">
                  <c:v>26.3288431</c:v>
                </c:pt>
                <c:pt idx="23">
                  <c:v>26.2167067</c:v>
                </c:pt>
              </c:numCache>
            </c:numRef>
          </c:val>
          <c:smooth val="0"/>
        </c:ser>
        <c:ser>
          <c:idx val="2"/>
          <c:order val="2"/>
          <c:tx>
            <c:strRef>
              <c:f>VC3!$D$10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VC3!$A$11:$A$34</c:f>
              <c:strCache>
                <c:ptCount val="24"/>
                <c:pt idx="0">
                  <c:v>39210</c:v>
                </c:pt>
                <c:pt idx="1">
                  <c:v>39211</c:v>
                </c:pt>
                <c:pt idx="2">
                  <c:v>39212</c:v>
                </c:pt>
                <c:pt idx="3">
                  <c:v>39213</c:v>
                </c:pt>
                <c:pt idx="4">
                  <c:v>39216</c:v>
                </c:pt>
                <c:pt idx="5">
                  <c:v>39217</c:v>
                </c:pt>
                <c:pt idx="6">
                  <c:v>39218</c:v>
                </c:pt>
                <c:pt idx="7">
                  <c:v>39219</c:v>
                </c:pt>
                <c:pt idx="8">
                  <c:v>39220</c:v>
                </c:pt>
                <c:pt idx="9">
                  <c:v>39223</c:v>
                </c:pt>
                <c:pt idx="10">
                  <c:v>39224</c:v>
                </c:pt>
                <c:pt idx="11">
                  <c:v>39225</c:v>
                </c:pt>
                <c:pt idx="12">
                  <c:v>39226</c:v>
                </c:pt>
                <c:pt idx="13">
                  <c:v>39227</c:v>
                </c:pt>
                <c:pt idx="14">
                  <c:v>39230</c:v>
                </c:pt>
                <c:pt idx="15">
                  <c:v>39231</c:v>
                </c:pt>
                <c:pt idx="16">
                  <c:v>39232</c:v>
                </c:pt>
                <c:pt idx="17">
                  <c:v>39233</c:v>
                </c:pt>
                <c:pt idx="18">
                  <c:v>39234</c:v>
                </c:pt>
                <c:pt idx="19">
                  <c:v>39237</c:v>
                </c:pt>
                <c:pt idx="20">
                  <c:v>39238</c:v>
                </c:pt>
                <c:pt idx="21">
                  <c:v>39239</c:v>
                </c:pt>
                <c:pt idx="22">
                  <c:v>39240</c:v>
                </c:pt>
                <c:pt idx="23">
                  <c:v>39241</c:v>
                </c:pt>
              </c:strCache>
            </c:strRef>
          </c:cat>
          <c:val>
            <c:numRef>
              <c:f>VC3!$D$11:$D$34</c:f>
              <c:numCache>
                <c:ptCount val="24"/>
                <c:pt idx="0">
                  <c:v>27.755773</c:v>
                </c:pt>
                <c:pt idx="1">
                  <c:v>28.31448</c:v>
                </c:pt>
                <c:pt idx="2">
                  <c:v>28.5543381</c:v>
                </c:pt>
                <c:pt idx="3">
                  <c:v>28.7134109</c:v>
                </c:pt>
                <c:pt idx="4">
                  <c:v>28.3103652</c:v>
                </c:pt>
                <c:pt idx="5">
                  <c:v>28.1798675</c:v>
                </c:pt>
                <c:pt idx="6">
                  <c:v>27.9321052</c:v>
                </c:pt>
                <c:pt idx="7">
                  <c:v>27.6359205</c:v>
                </c:pt>
                <c:pt idx="8">
                  <c:v>28.0842967</c:v>
                </c:pt>
                <c:pt idx="9">
                  <c:v>28.1061221</c:v>
                </c:pt>
                <c:pt idx="10">
                  <c:v>27.673533</c:v>
                </c:pt>
                <c:pt idx="11">
                  <c:v>27.6476091</c:v>
                </c:pt>
                <c:pt idx="12">
                  <c:v>27.30074</c:v>
                </c:pt>
                <c:pt idx="13">
                  <c:v>27.1765797</c:v>
                </c:pt>
                <c:pt idx="14">
                  <c:v>27.0302549</c:v>
                </c:pt>
                <c:pt idx="15">
                  <c:v>26.669291</c:v>
                </c:pt>
                <c:pt idx="16">
                  <c:v>25.3226628</c:v>
                </c:pt>
                <c:pt idx="17">
                  <c:v>26.6287311</c:v>
                </c:pt>
                <c:pt idx="18">
                  <c:v>27.068701</c:v>
                </c:pt>
                <c:pt idx="19">
                  <c:v>27.0163821</c:v>
                </c:pt>
                <c:pt idx="20">
                  <c:v>27.2116756</c:v>
                </c:pt>
                <c:pt idx="21">
                  <c:v>26.9361489</c:v>
                </c:pt>
                <c:pt idx="22">
                  <c:v>26.6991365</c:v>
                </c:pt>
                <c:pt idx="23">
                  <c:v>26.6028745</c:v>
                </c:pt>
              </c:numCache>
            </c:numRef>
          </c:val>
          <c:smooth val="0"/>
        </c:ser>
        <c:ser>
          <c:idx val="3"/>
          <c:order val="3"/>
          <c:tx>
            <c:strRef>
              <c:f>VC3!$E$10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VC3!$A$11:$A$34</c:f>
              <c:strCache>
                <c:ptCount val="24"/>
                <c:pt idx="0">
                  <c:v>39210</c:v>
                </c:pt>
                <c:pt idx="1">
                  <c:v>39211</c:v>
                </c:pt>
                <c:pt idx="2">
                  <c:v>39212</c:v>
                </c:pt>
                <c:pt idx="3">
                  <c:v>39213</c:v>
                </c:pt>
                <c:pt idx="4">
                  <c:v>39216</c:v>
                </c:pt>
                <c:pt idx="5">
                  <c:v>39217</c:v>
                </c:pt>
                <c:pt idx="6">
                  <c:v>39218</c:v>
                </c:pt>
                <c:pt idx="7">
                  <c:v>39219</c:v>
                </c:pt>
                <c:pt idx="8">
                  <c:v>39220</c:v>
                </c:pt>
                <c:pt idx="9">
                  <c:v>39223</c:v>
                </c:pt>
                <c:pt idx="10">
                  <c:v>39224</c:v>
                </c:pt>
                <c:pt idx="11">
                  <c:v>39225</c:v>
                </c:pt>
                <c:pt idx="12">
                  <c:v>39226</c:v>
                </c:pt>
                <c:pt idx="13">
                  <c:v>39227</c:v>
                </c:pt>
                <c:pt idx="14">
                  <c:v>39230</c:v>
                </c:pt>
                <c:pt idx="15">
                  <c:v>39231</c:v>
                </c:pt>
                <c:pt idx="16">
                  <c:v>39232</c:v>
                </c:pt>
                <c:pt idx="17">
                  <c:v>39233</c:v>
                </c:pt>
                <c:pt idx="18">
                  <c:v>39234</c:v>
                </c:pt>
                <c:pt idx="19">
                  <c:v>39237</c:v>
                </c:pt>
                <c:pt idx="20">
                  <c:v>39238</c:v>
                </c:pt>
                <c:pt idx="21">
                  <c:v>39239</c:v>
                </c:pt>
                <c:pt idx="22">
                  <c:v>39240</c:v>
                </c:pt>
                <c:pt idx="23">
                  <c:v>39241</c:v>
                </c:pt>
              </c:strCache>
            </c:strRef>
          </c:cat>
          <c:val>
            <c:numRef>
              <c:f>VC3!$E$11:$E$34</c:f>
              <c:numCache>
                <c:ptCount val="24"/>
                <c:pt idx="0">
                  <c:v>24.373965</c:v>
                </c:pt>
                <c:pt idx="1">
                  <c:v>24.8646422</c:v>
                </c:pt>
                <c:pt idx="2">
                  <c:v>25.0845759</c:v>
                </c:pt>
                <c:pt idx="3">
                  <c:v>25.1954607</c:v>
                </c:pt>
                <c:pt idx="4">
                  <c:v>24.893635</c:v>
                </c:pt>
                <c:pt idx="5">
                  <c:v>24.7595883</c:v>
                </c:pt>
                <c:pt idx="6">
                  <c:v>24.5188925</c:v>
                </c:pt>
                <c:pt idx="7">
                  <c:v>24.2579052</c:v>
                </c:pt>
                <c:pt idx="8">
                  <c:v>24.6681517</c:v>
                </c:pt>
                <c:pt idx="9">
                  <c:v>24.6678238</c:v>
                </c:pt>
                <c:pt idx="10">
                  <c:v>24.2463344</c:v>
                </c:pt>
                <c:pt idx="11">
                  <c:v>24.2141457</c:v>
                </c:pt>
                <c:pt idx="12">
                  <c:v>23.9269151</c:v>
                </c:pt>
                <c:pt idx="13">
                  <c:v>23.7686171</c:v>
                </c:pt>
                <c:pt idx="14">
                  <c:v>23.6374505</c:v>
                </c:pt>
                <c:pt idx="15">
                  <c:v>23.2749337</c:v>
                </c:pt>
                <c:pt idx="16">
                  <c:v>22.0124839</c:v>
                </c:pt>
                <c:pt idx="17">
                  <c:v>23.2150817</c:v>
                </c:pt>
                <c:pt idx="18">
                  <c:v>23.6533469</c:v>
                </c:pt>
                <c:pt idx="19">
                  <c:v>23.5375179</c:v>
                </c:pt>
                <c:pt idx="20">
                  <c:v>23.7711911</c:v>
                </c:pt>
                <c:pt idx="21">
                  <c:v>23.5271771</c:v>
                </c:pt>
                <c:pt idx="22">
                  <c:v>23.3526712</c:v>
                </c:pt>
                <c:pt idx="23">
                  <c:v>23.2543874</c:v>
                </c:pt>
              </c:numCache>
            </c:numRef>
          </c:val>
          <c:smooth val="0"/>
        </c:ser>
        <c:marker val="1"/>
        <c:axId val="64104561"/>
        <c:axId val="40070138"/>
      </c:lineChart>
      <c:catAx>
        <c:axId val="64104561"/>
        <c:scaling>
          <c:orientation val="minMax"/>
        </c:scaling>
        <c:axPos val="b"/>
        <c:delete val="0"/>
        <c:numFmt formatCode="d-mmm" sourceLinked="0"/>
        <c:majorTickMark val="out"/>
        <c:minorTickMark val="none"/>
        <c:tickLblPos val="nextTo"/>
        <c:txPr>
          <a:bodyPr vert="horz" rot="-5400000"/>
          <a:lstStyle/>
          <a:p>
            <a:pPr>
              <a:defRPr lang="en-US" cap="none" sz="1000" b="0" i="0" u="none" baseline="0"/>
            </a:pPr>
          </a:p>
        </c:txPr>
        <c:crossAx val="40070138"/>
        <c:crosses val="autoZero"/>
        <c:auto val="0"/>
        <c:lblOffset val="100"/>
        <c:tickLblSkip val="1"/>
        <c:noMultiLvlLbl val="0"/>
      </c:catAx>
      <c:valAx>
        <c:axId val="40070138"/>
        <c:scaling>
          <c:orientation val="minMax"/>
          <c:max val="29"/>
          <c:min val="17"/>
        </c:scaling>
        <c:axPos val="l"/>
        <c:majorGridlines/>
        <c:delete val="0"/>
        <c:numFmt formatCode="_(* #,##0.0_);_(* \(#,##0.0\);_(* &quot;-&quot;??_);_(@_)" sourceLinked="0"/>
        <c:majorTickMark val="out"/>
        <c:minorTickMark val="none"/>
        <c:tickLblPos val="nextTo"/>
        <c:txPr>
          <a:bodyPr/>
          <a:lstStyle/>
          <a:p>
            <a:pPr>
              <a:defRPr lang="en-US" cap="none" sz="1000" b="0" i="0" u="none" baseline="0"/>
            </a:pPr>
          </a:p>
        </c:txPr>
        <c:crossAx val="64104561"/>
        <c:crossesAt val="1"/>
        <c:crossBetween val="between"/>
        <c:dispUnits/>
        <c:majorUnit val="1"/>
      </c:valAx>
      <c:spPr>
        <a:solidFill>
          <a:srgbClr val="FFFFFF"/>
        </a:solidFill>
        <a:ln w="12700">
          <a:solidFill>
            <a:srgbClr val="808080"/>
          </a:solidFill>
        </a:ln>
      </c:spPr>
    </c:plotArea>
    <c:legend>
      <c:legendPos val="b"/>
      <c:layout>
        <c:manualLayout>
          <c:xMode val="edge"/>
          <c:yMode val="edge"/>
          <c:x val="0.0325"/>
          <c:y val="0.93225"/>
          <c:w val="0.95125"/>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1"/>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762000</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33</xdr:row>
      <xdr:rowOff>9525</xdr:rowOff>
    </xdr:from>
    <xdr:to>
      <xdr:col>6</xdr:col>
      <xdr:colOff>19050</xdr:colOff>
      <xdr:row>50</xdr:row>
      <xdr:rowOff>9525</xdr:rowOff>
    </xdr:to>
    <xdr:graphicFrame>
      <xdr:nvGraphicFramePr>
        <xdr:cNvPr id="1" name="Chart 2"/>
        <xdr:cNvGraphicFramePr/>
      </xdr:nvGraphicFramePr>
      <xdr:xfrm>
        <a:off x="19050" y="5695950"/>
        <a:ext cx="5314950" cy="3000375"/>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51</xdr:row>
      <xdr:rowOff>0</xdr:rowOff>
    </xdr:from>
    <xdr:to>
      <xdr:col>6</xdr:col>
      <xdr:colOff>0</xdr:colOff>
      <xdr:row>68</xdr:row>
      <xdr:rowOff>0</xdr:rowOff>
    </xdr:to>
    <xdr:graphicFrame>
      <xdr:nvGraphicFramePr>
        <xdr:cNvPr id="2" name="Chart 3"/>
        <xdr:cNvGraphicFramePr/>
      </xdr:nvGraphicFramePr>
      <xdr:xfrm>
        <a:off x="0" y="8848725"/>
        <a:ext cx="5314950" cy="27527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3" name="Picture 4"/>
        <xdr:cNvPicPr preferRelativeResize="1">
          <a:picLocks noChangeAspect="1"/>
        </xdr:cNvPicPr>
      </xdr:nvPicPr>
      <xdr:blipFill>
        <a:blip r:embed="rId3"/>
        <a:stretch>
          <a:fillRect/>
        </a:stretch>
      </xdr:blipFill>
      <xdr:spPr>
        <a:xfrm>
          <a:off x="9525" y="19050"/>
          <a:ext cx="160020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0</xdr:colOff>
      <xdr:row>33</xdr:row>
      <xdr:rowOff>0</xdr:rowOff>
    </xdr:to>
    <xdr:graphicFrame>
      <xdr:nvGraphicFramePr>
        <xdr:cNvPr id="1" name="Chart 2"/>
        <xdr:cNvGraphicFramePr/>
      </xdr:nvGraphicFramePr>
      <xdr:xfrm>
        <a:off x="0" y="2724150"/>
        <a:ext cx="5314950" cy="27527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67</xdr:row>
      <xdr:rowOff>0</xdr:rowOff>
    </xdr:from>
    <xdr:to>
      <xdr:col>0</xdr:col>
      <xdr:colOff>885825</xdr:colOff>
      <xdr:row>67</xdr:row>
      <xdr:rowOff>0</xdr:rowOff>
    </xdr:to>
    <xdr:pic>
      <xdr:nvPicPr>
        <xdr:cNvPr id="2" name="Picture 3"/>
        <xdr:cNvPicPr preferRelativeResize="1">
          <a:picLocks noChangeAspect="1"/>
        </xdr:cNvPicPr>
      </xdr:nvPicPr>
      <xdr:blipFill>
        <a:blip r:embed="rId2"/>
        <a:stretch>
          <a:fillRect/>
        </a:stretch>
      </xdr:blipFill>
      <xdr:spPr>
        <a:xfrm>
          <a:off x="9525" y="10715625"/>
          <a:ext cx="876300" cy="0"/>
        </a:xfrm>
        <a:prstGeom prst="rect">
          <a:avLst/>
        </a:prstGeom>
        <a:noFill/>
        <a:ln w="9525" cmpd="sng">
          <a:noFill/>
        </a:ln>
      </xdr:spPr>
    </xdr:pic>
    <xdr:clientData/>
  </xdr:twoCellAnchor>
  <xdr:twoCellAnchor>
    <xdr:from>
      <xdr:col>0</xdr:col>
      <xdr:colOff>0</xdr:colOff>
      <xdr:row>45</xdr:row>
      <xdr:rowOff>57150</xdr:rowOff>
    </xdr:from>
    <xdr:to>
      <xdr:col>6</xdr:col>
      <xdr:colOff>485775</xdr:colOff>
      <xdr:row>70</xdr:row>
      <xdr:rowOff>66675</xdr:rowOff>
    </xdr:to>
    <xdr:graphicFrame>
      <xdr:nvGraphicFramePr>
        <xdr:cNvPr id="3" name="Chart 4"/>
        <xdr:cNvGraphicFramePr/>
      </xdr:nvGraphicFramePr>
      <xdr:xfrm>
        <a:off x="0" y="7210425"/>
        <a:ext cx="5800725" cy="405765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4" name="Picture 5"/>
        <xdr:cNvPicPr preferRelativeResize="1">
          <a:picLocks noChangeAspect="1"/>
        </xdr:cNvPicPr>
      </xdr:nvPicPr>
      <xdr:blipFill>
        <a:blip r:embed="rId2"/>
        <a:stretch>
          <a:fillRect/>
        </a:stretch>
      </xdr:blipFill>
      <xdr:spPr>
        <a:xfrm>
          <a:off x="9525" y="19050"/>
          <a:ext cx="16002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104775</xdr:rowOff>
    </xdr:from>
    <xdr:to>
      <xdr:col>6</xdr:col>
      <xdr:colOff>0</xdr:colOff>
      <xdr:row>33</xdr:row>
      <xdr:rowOff>0</xdr:rowOff>
    </xdr:to>
    <xdr:graphicFrame>
      <xdr:nvGraphicFramePr>
        <xdr:cNvPr id="1" name="Chart 2"/>
        <xdr:cNvGraphicFramePr/>
      </xdr:nvGraphicFramePr>
      <xdr:xfrm>
        <a:off x="0" y="2533650"/>
        <a:ext cx="5362575" cy="2809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6</xdr:col>
      <xdr:colOff>0</xdr:colOff>
      <xdr:row>51</xdr:row>
      <xdr:rowOff>0</xdr:rowOff>
    </xdr:to>
    <xdr:graphicFrame>
      <xdr:nvGraphicFramePr>
        <xdr:cNvPr id="2" name="Chart 3"/>
        <xdr:cNvGraphicFramePr/>
      </xdr:nvGraphicFramePr>
      <xdr:xfrm>
        <a:off x="0" y="5505450"/>
        <a:ext cx="5362575" cy="2752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52</xdr:row>
      <xdr:rowOff>0</xdr:rowOff>
    </xdr:from>
    <xdr:to>
      <xdr:col>6</xdr:col>
      <xdr:colOff>0</xdr:colOff>
      <xdr:row>69</xdr:row>
      <xdr:rowOff>0</xdr:rowOff>
    </xdr:to>
    <xdr:graphicFrame>
      <xdr:nvGraphicFramePr>
        <xdr:cNvPr id="3" name="Chart 4"/>
        <xdr:cNvGraphicFramePr/>
      </xdr:nvGraphicFramePr>
      <xdr:xfrm>
        <a:off x="0" y="8420100"/>
        <a:ext cx="5362575" cy="275272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4" name="Picture 5"/>
        <xdr:cNvPicPr preferRelativeResize="1">
          <a:picLocks noChangeAspect="1"/>
        </xdr:cNvPicPr>
      </xdr:nvPicPr>
      <xdr:blipFill>
        <a:blip r:embed="rId4"/>
        <a:stretch>
          <a:fillRect/>
        </a:stretch>
      </xdr:blipFill>
      <xdr:spPr>
        <a:xfrm>
          <a:off x="9525" y="19050"/>
          <a:ext cx="1600200" cy="914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762000</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YChang\Escritorio\BS%20AF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R"/>
      <sheetName val="Afi"/>
      <sheetName val="Inv"/>
      <sheetName val="Fondo1"/>
      <sheetName val="Fondo2"/>
      <sheetName val="Fondo3"/>
      <sheetName val="Fondo"/>
      <sheetName val="VC"/>
      <sheetName val="VC12"/>
      <sheetName val="VC3"/>
    </sheetNames>
    <sheetDataSet>
      <sheetData sheetId="0">
        <row r="3">
          <cell r="C3">
            <v>38879</v>
          </cell>
          <cell r="D3">
            <v>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pageSetUpPr fitToPage="1"/>
  </sheetPr>
  <dimension ref="A1:L64"/>
  <sheetViews>
    <sheetView tabSelected="1" workbookViewId="0" topLeftCell="A1">
      <selection activeCell="A13" sqref="A13"/>
    </sheetView>
  </sheetViews>
  <sheetFormatPr defaultColWidth="11.421875" defaultRowHeight="12.75"/>
  <cols>
    <col min="1" max="1" width="32.57421875" style="1" customWidth="1"/>
    <col min="2" max="2" width="13.8515625" style="1" customWidth="1"/>
    <col min="3" max="5" width="15.421875" style="1" customWidth="1"/>
    <col min="6" max="6" width="15.7109375" style="1" customWidth="1"/>
    <col min="7" max="8" width="11.421875" style="1" customWidth="1"/>
    <col min="9" max="9" width="18.7109375" style="1" customWidth="1"/>
    <col min="10" max="16384" width="11.421875" style="1" customWidth="1"/>
  </cols>
  <sheetData>
    <row r="1" spans="1:5" ht="12.75">
      <c r="A1" s="169"/>
      <c r="B1" s="170"/>
      <c r="C1" s="170"/>
      <c r="D1" s="170"/>
      <c r="E1" s="170"/>
    </row>
    <row r="2" ht="12.75">
      <c r="A2" s="12"/>
    </row>
    <row r="3" ht="12.75">
      <c r="A3" s="12"/>
    </row>
    <row r="4" ht="12.75">
      <c r="A4" s="12"/>
    </row>
    <row r="5" ht="12.75">
      <c r="A5" s="12"/>
    </row>
    <row r="6" ht="12.75" customHeight="1">
      <c r="A6" s="12"/>
    </row>
    <row r="7" ht="12.75" customHeight="1">
      <c r="A7" s="12"/>
    </row>
    <row r="8" spans="1:6" ht="20.25">
      <c r="A8" s="171" t="s">
        <v>129</v>
      </c>
      <c r="B8" s="2"/>
      <c r="C8" s="3"/>
      <c r="D8" s="3"/>
      <c r="E8" s="3"/>
      <c r="F8" s="3"/>
    </row>
    <row r="9" spans="1:6" ht="16.5">
      <c r="A9" s="172" t="s">
        <v>135</v>
      </c>
      <c r="B9" s="3"/>
      <c r="C9" s="3"/>
      <c r="D9" s="3"/>
      <c r="E9" s="3"/>
      <c r="F9" s="3"/>
    </row>
    <row r="10" spans="1:6" ht="12.75">
      <c r="A10" s="173"/>
      <c r="B10" s="3"/>
      <c r="C10" s="3"/>
      <c r="D10" s="3"/>
      <c r="E10" s="3"/>
      <c r="F10" s="3"/>
    </row>
    <row r="11" spans="1:6" ht="16.5" customHeight="1">
      <c r="A11" s="174" t="s">
        <v>0</v>
      </c>
      <c r="B11" s="3"/>
      <c r="C11" s="3"/>
      <c r="D11" s="3"/>
      <c r="E11" s="3"/>
      <c r="F11" s="3"/>
    </row>
    <row r="12" spans="1:6" ht="5.25" customHeight="1" thickBot="1">
      <c r="A12" s="12"/>
      <c r="F12" s="13"/>
    </row>
    <row r="13" spans="1:6" ht="25.5" customHeight="1">
      <c r="A13" s="5" t="s">
        <v>1</v>
      </c>
      <c r="B13" s="6"/>
      <c r="C13" s="6" t="s">
        <v>124</v>
      </c>
      <c r="D13" s="6" t="s">
        <v>126</v>
      </c>
      <c r="E13" s="6" t="s">
        <v>128</v>
      </c>
      <c r="F13" s="119" t="s">
        <v>131</v>
      </c>
    </row>
    <row r="14" spans="1:7" ht="12.75">
      <c r="A14" s="7" t="s">
        <v>2</v>
      </c>
      <c r="B14" s="8"/>
      <c r="C14" s="177">
        <v>3968261</v>
      </c>
      <c r="D14" s="177">
        <v>3973220</v>
      </c>
      <c r="E14" s="177">
        <v>3978001</v>
      </c>
      <c r="F14" s="178">
        <v>3981278</v>
      </c>
      <c r="G14" s="163"/>
    </row>
    <row r="15" spans="1:8" ht="12.75">
      <c r="A15" s="7" t="s">
        <v>3</v>
      </c>
      <c r="B15" s="8"/>
      <c r="C15" s="177">
        <v>3911</v>
      </c>
      <c r="D15" s="177">
        <v>4992</v>
      </c>
      <c r="E15" s="177">
        <v>4826</v>
      </c>
      <c r="F15" s="179">
        <v>3288</v>
      </c>
      <c r="G15" s="163"/>
      <c r="H15" s="164"/>
    </row>
    <row r="16" spans="1:7" ht="12.75">
      <c r="A16" s="7" t="s">
        <v>4</v>
      </c>
      <c r="B16" s="9"/>
      <c r="C16" s="175">
        <v>3831</v>
      </c>
      <c r="D16" s="175">
        <v>4930</v>
      </c>
      <c r="E16" s="175">
        <v>4741</v>
      </c>
      <c r="F16" s="129">
        <v>3232</v>
      </c>
      <c r="G16" s="163"/>
    </row>
    <row r="17" spans="1:7" ht="12.75">
      <c r="A17" s="7" t="s">
        <v>5</v>
      </c>
      <c r="B17" s="8"/>
      <c r="C17" s="175">
        <v>80</v>
      </c>
      <c r="D17" s="175">
        <v>62</v>
      </c>
      <c r="E17" s="175">
        <v>85</v>
      </c>
      <c r="F17" s="129">
        <v>56</v>
      </c>
      <c r="G17" s="163"/>
    </row>
    <row r="18" spans="1:7" ht="13.5">
      <c r="A18" s="7" t="s">
        <v>6</v>
      </c>
      <c r="B18" s="10"/>
      <c r="C18" s="143">
        <v>4.126730564430248</v>
      </c>
      <c r="D18" s="143">
        <v>27.639989772436714</v>
      </c>
      <c r="E18" s="143">
        <v>-3.3253205128205177</v>
      </c>
      <c r="F18" s="144">
        <v>-31.869042685453795</v>
      </c>
      <c r="G18" s="96"/>
    </row>
    <row r="19" spans="1:6" ht="5.25" customHeight="1">
      <c r="A19" s="12"/>
      <c r="B19" s="10"/>
      <c r="C19" s="10"/>
      <c r="F19" s="13"/>
    </row>
    <row r="20" spans="1:12" ht="13.5" customHeight="1">
      <c r="A20" s="14" t="s">
        <v>7</v>
      </c>
      <c r="B20" s="15"/>
      <c r="C20" s="16" t="s">
        <v>125</v>
      </c>
      <c r="D20" s="16" t="s">
        <v>127</v>
      </c>
      <c r="E20" s="16" t="s">
        <v>130</v>
      </c>
      <c r="F20" s="115" t="s">
        <v>136</v>
      </c>
      <c r="G20" s="132"/>
      <c r="I20" s="133"/>
      <c r="J20" s="132"/>
      <c r="K20" s="132"/>
      <c r="L20" s="132"/>
    </row>
    <row r="21" spans="1:7" ht="12.75">
      <c r="A21" s="7" t="s">
        <v>8</v>
      </c>
      <c r="B21" s="8"/>
      <c r="C21" s="175">
        <v>61055.15798877957</v>
      </c>
      <c r="D21" s="175">
        <v>59896.406699415755</v>
      </c>
      <c r="E21" s="175">
        <v>59759.434382105566</v>
      </c>
      <c r="F21" s="129">
        <v>59202.28047974712</v>
      </c>
      <c r="G21" s="131"/>
    </row>
    <row r="22" spans="1:7" ht="12.75">
      <c r="A22" s="7" t="s">
        <v>9</v>
      </c>
      <c r="B22" s="8"/>
      <c r="C22" s="175">
        <v>60390.22445991965</v>
      </c>
      <c r="D22" s="175">
        <v>59244.03432787429</v>
      </c>
      <c r="E22" s="175">
        <v>59108.46322014151</v>
      </c>
      <c r="F22" s="129">
        <v>58559.745254123314</v>
      </c>
      <c r="G22" s="131"/>
    </row>
    <row r="23" spans="1:6" ht="12.75">
      <c r="A23" s="7" t="s">
        <v>10</v>
      </c>
      <c r="B23" s="8"/>
      <c r="C23" s="175">
        <v>664.9335288699059</v>
      </c>
      <c r="D23" s="175">
        <v>652.3723715414728</v>
      </c>
      <c r="E23" s="175">
        <v>650.9711619640709</v>
      </c>
      <c r="F23" s="129">
        <v>642.5352256238173</v>
      </c>
    </row>
    <row r="24" spans="1:6" ht="13.5">
      <c r="A24" s="7" t="s">
        <v>11</v>
      </c>
      <c r="B24" s="10"/>
      <c r="C24" s="145">
        <v>-1.466992715070481</v>
      </c>
      <c r="D24" s="143">
        <v>-1.8978761623657747</v>
      </c>
      <c r="E24" s="143">
        <v>-0.22868202761739953</v>
      </c>
      <c r="F24" s="180">
        <v>-0.9323279380389904</v>
      </c>
    </row>
    <row r="25" spans="1:6" ht="12.75">
      <c r="A25" s="17" t="s">
        <v>12</v>
      </c>
      <c r="C25" s="10"/>
      <c r="F25" s="98"/>
    </row>
    <row r="26" spans="1:6" ht="5.25" customHeight="1">
      <c r="A26" s="12"/>
      <c r="B26" s="10"/>
      <c r="C26" s="10"/>
      <c r="F26" s="98"/>
    </row>
    <row r="27" spans="1:6" ht="13.5" customHeight="1">
      <c r="A27" s="14" t="s">
        <v>116</v>
      </c>
      <c r="B27" s="15"/>
      <c r="C27" s="16" t="s">
        <v>125</v>
      </c>
      <c r="D27" s="16" t="s">
        <v>127</v>
      </c>
      <c r="E27" s="16" t="s">
        <v>130</v>
      </c>
      <c r="F27" s="99" t="s">
        <v>136</v>
      </c>
    </row>
    <row r="28" spans="1:7" ht="12.75">
      <c r="A28" s="7" t="s">
        <v>8</v>
      </c>
      <c r="B28" s="8"/>
      <c r="C28" s="175">
        <v>2999.872136872371</v>
      </c>
      <c r="D28" s="175">
        <v>2991.7694878463813</v>
      </c>
      <c r="E28" s="175">
        <v>2996.192402864164</v>
      </c>
      <c r="F28" s="129">
        <v>2959.7658493565777</v>
      </c>
      <c r="G28" s="131"/>
    </row>
    <row r="29" spans="1:7" ht="12.75">
      <c r="A29" s="7" t="s">
        <v>9</v>
      </c>
      <c r="B29" s="8"/>
      <c r="C29" s="175">
        <v>2974.880444506089</v>
      </c>
      <c r="D29" s="175">
        <v>2966.8675599604285</v>
      </c>
      <c r="E29" s="175">
        <v>2971.3431348515096</v>
      </c>
      <c r="F29" s="129">
        <v>2935.0793834173496</v>
      </c>
      <c r="G29" s="131"/>
    </row>
    <row r="30" spans="1:8" ht="12.75">
      <c r="A30" s="7" t="s">
        <v>10</v>
      </c>
      <c r="B30" s="8"/>
      <c r="C30" s="175">
        <v>24.9916923762813</v>
      </c>
      <c r="D30" s="175">
        <v>24.901927885952702</v>
      </c>
      <c r="E30" s="175">
        <v>24.849268012654797</v>
      </c>
      <c r="F30" s="129">
        <v>24.6864659392278</v>
      </c>
      <c r="G30" s="131"/>
      <c r="H30" s="162"/>
    </row>
    <row r="31" spans="1:6" ht="13.5">
      <c r="A31" s="7" t="s">
        <v>11</v>
      </c>
      <c r="B31" s="10"/>
      <c r="C31" s="145">
        <v>-0.6297543409794937</v>
      </c>
      <c r="D31" s="143">
        <v>-0.2700998128019383</v>
      </c>
      <c r="E31" s="143">
        <v>0.14783608950321714</v>
      </c>
      <c r="F31" s="144">
        <v>-1.2157614935798033</v>
      </c>
    </row>
    <row r="32" spans="1:6" ht="5.25" customHeight="1">
      <c r="A32" s="12"/>
      <c r="B32" s="10"/>
      <c r="C32" s="10"/>
      <c r="F32" s="98"/>
    </row>
    <row r="33" spans="1:6" ht="13.5" customHeight="1">
      <c r="A33" s="14" t="s">
        <v>115</v>
      </c>
      <c r="B33" s="15"/>
      <c r="C33" s="16" t="s">
        <v>125</v>
      </c>
      <c r="D33" s="16" t="s">
        <v>127</v>
      </c>
      <c r="E33" s="16" t="s">
        <v>130</v>
      </c>
      <c r="F33" s="99" t="s">
        <v>136</v>
      </c>
    </row>
    <row r="34" spans="1:8" ht="12.75">
      <c r="A34" s="7" t="s">
        <v>8</v>
      </c>
      <c r="B34" s="8"/>
      <c r="C34" s="175">
        <v>49027.75252801544</v>
      </c>
      <c r="D34" s="175">
        <v>48169.76817102159</v>
      </c>
      <c r="E34" s="175">
        <v>48103.997706202776</v>
      </c>
      <c r="F34" s="129">
        <v>46296.24853137304</v>
      </c>
      <c r="G34" s="161"/>
      <c r="H34" s="161"/>
    </row>
    <row r="35" spans="1:6" ht="12.75">
      <c r="A35" s="7" t="s">
        <v>9</v>
      </c>
      <c r="B35" s="8"/>
      <c r="C35" s="175">
        <v>48505.920863324354</v>
      </c>
      <c r="D35" s="175">
        <v>47658.66088126281</v>
      </c>
      <c r="E35" s="175">
        <v>47595.751643912234</v>
      </c>
      <c r="F35" s="129">
        <v>45794.3590497819</v>
      </c>
    </row>
    <row r="36" spans="1:6" ht="12.75">
      <c r="A36" s="7" t="s">
        <v>10</v>
      </c>
      <c r="B36" s="8"/>
      <c r="C36" s="175">
        <v>521.8316646910777</v>
      </c>
      <c r="D36" s="175">
        <v>511.10728975878226</v>
      </c>
      <c r="E36" s="175">
        <v>508.2460622905495</v>
      </c>
      <c r="F36" s="129">
        <v>501.8894815911457</v>
      </c>
    </row>
    <row r="37" spans="1:6" ht="13.5">
      <c r="A37" s="7" t="s">
        <v>11</v>
      </c>
      <c r="B37" s="10"/>
      <c r="C37" s="145">
        <v>-1.4444371661817779</v>
      </c>
      <c r="D37" s="143">
        <v>-1.7499973234620048</v>
      </c>
      <c r="E37" s="143">
        <v>-0.13653888593631036</v>
      </c>
      <c r="F37" s="144">
        <v>-3.758001956242052</v>
      </c>
    </row>
    <row r="38" spans="1:6" ht="5.25" customHeight="1">
      <c r="A38" s="12"/>
      <c r="B38" s="10"/>
      <c r="C38" s="10"/>
      <c r="F38" s="98"/>
    </row>
    <row r="39" spans="1:6" ht="13.5" customHeight="1">
      <c r="A39" s="14" t="s">
        <v>114</v>
      </c>
      <c r="B39" s="15"/>
      <c r="C39" s="16" t="s">
        <v>125</v>
      </c>
      <c r="D39" s="16" t="s">
        <v>127</v>
      </c>
      <c r="E39" s="16" t="s">
        <v>130</v>
      </c>
      <c r="F39" s="99" t="s">
        <v>136</v>
      </c>
    </row>
    <row r="40" spans="1:6" ht="12.75">
      <c r="A40" s="7" t="s">
        <v>8</v>
      </c>
      <c r="B40" s="8"/>
      <c r="C40" s="175">
        <v>9027.533323891757</v>
      </c>
      <c r="D40" s="175">
        <v>8734.86904054779</v>
      </c>
      <c r="E40" s="175">
        <v>8659.24427303863</v>
      </c>
      <c r="F40" s="129">
        <v>9946.266099017497</v>
      </c>
    </row>
    <row r="41" spans="1:6" ht="12.75">
      <c r="A41" s="7" t="s">
        <v>9</v>
      </c>
      <c r="B41" s="8"/>
      <c r="C41" s="175">
        <v>8909.42315208921</v>
      </c>
      <c r="D41" s="175">
        <v>8618.505886651052</v>
      </c>
      <c r="E41" s="175">
        <v>8541.368441377766</v>
      </c>
      <c r="F41" s="129">
        <v>9830.306820924057</v>
      </c>
    </row>
    <row r="42" spans="1:6" ht="12.75">
      <c r="A42" s="7" t="s">
        <v>10</v>
      </c>
      <c r="B42" s="8"/>
      <c r="C42" s="175">
        <v>118.1101718025469</v>
      </c>
      <c r="D42" s="175">
        <v>116.36315389673788</v>
      </c>
      <c r="E42" s="175">
        <v>117.87583166086651</v>
      </c>
      <c r="F42" s="129">
        <v>115.9592780934438</v>
      </c>
    </row>
    <row r="43" spans="1:6" ht="13.5">
      <c r="A43" s="7" t="s">
        <v>11</v>
      </c>
      <c r="B43" s="10"/>
      <c r="C43" s="145">
        <v>-1.8637303458723053</v>
      </c>
      <c r="D43" s="143">
        <v>-3.241907538235489</v>
      </c>
      <c r="E43" s="143">
        <v>-0.8657802098475109</v>
      </c>
      <c r="F43" s="144">
        <v>14.862980941490832</v>
      </c>
    </row>
    <row r="44" spans="1:6" ht="5.25" customHeight="1">
      <c r="A44" s="12"/>
      <c r="B44" s="10"/>
      <c r="C44" s="10"/>
      <c r="F44" s="13"/>
    </row>
    <row r="45" spans="1:6" ht="13.5" customHeight="1">
      <c r="A45" s="18" t="s">
        <v>13</v>
      </c>
      <c r="B45" s="19"/>
      <c r="C45" s="20" t="s">
        <v>111</v>
      </c>
      <c r="D45" s="20" t="s">
        <v>112</v>
      </c>
      <c r="E45" s="20" t="s">
        <v>113</v>
      </c>
      <c r="F45" s="21" t="s">
        <v>14</v>
      </c>
    </row>
    <row r="46" spans="1:6" ht="12.75">
      <c r="A46" s="118" t="s">
        <v>136</v>
      </c>
      <c r="B46" s="22"/>
      <c r="C46" s="23"/>
      <c r="D46" s="23"/>
      <c r="E46" s="23"/>
      <c r="F46" s="24"/>
    </row>
    <row r="47" spans="1:6" ht="12.75">
      <c r="A47" s="25" t="s">
        <v>103</v>
      </c>
      <c r="B47" s="8"/>
      <c r="C47" s="176">
        <v>2959.7658493565777</v>
      </c>
      <c r="D47" s="176">
        <v>46296.24853137304</v>
      </c>
      <c r="E47" s="176">
        <v>9946.266099017497</v>
      </c>
      <c r="F47" s="130">
        <v>59202.28047974712</v>
      </c>
    </row>
    <row r="48" spans="1:7" ht="12.75">
      <c r="A48" s="25" t="s">
        <v>15</v>
      </c>
      <c r="B48" s="11"/>
      <c r="C48" s="165">
        <v>90.45569009344682</v>
      </c>
      <c r="D48" s="165">
        <v>89.30577210658429</v>
      </c>
      <c r="E48" s="165">
        <v>94.50047591866068</v>
      </c>
      <c r="F48" s="181">
        <v>90.23599631351175</v>
      </c>
      <c r="G48" s="160"/>
    </row>
    <row r="49" spans="1:7" ht="12.75">
      <c r="A49" s="26" t="s">
        <v>16</v>
      </c>
      <c r="B49" s="11"/>
      <c r="C49" s="165">
        <v>28.383268749788133</v>
      </c>
      <c r="D49" s="165">
        <v>21.03308807273333</v>
      </c>
      <c r="E49" s="165">
        <v>7.535746163245909</v>
      </c>
      <c r="F49" s="181">
        <v>19.132935923271475</v>
      </c>
      <c r="G49" s="160"/>
    </row>
    <row r="50" spans="1:6" ht="12.75">
      <c r="A50" s="26" t="s">
        <v>17</v>
      </c>
      <c r="B50" s="11"/>
      <c r="C50" s="165">
        <v>20.934587875699496</v>
      </c>
      <c r="D50" s="165">
        <v>14.799676773959364</v>
      </c>
      <c r="E50" s="165">
        <v>19.233607624091402</v>
      </c>
      <c r="F50" s="181">
        <v>15.851307825386915</v>
      </c>
    </row>
    <row r="51" spans="1:6" ht="12.75">
      <c r="A51" s="26" t="s">
        <v>18</v>
      </c>
      <c r="B51" s="11"/>
      <c r="C51" s="165">
        <v>32.108737862064174</v>
      </c>
      <c r="D51" s="165">
        <v>44.257844999857</v>
      </c>
      <c r="E51" s="165">
        <v>64.84460258453294</v>
      </c>
      <c r="F51" s="181">
        <v>47.10913476907944</v>
      </c>
    </row>
    <row r="52" spans="1:6" ht="12.75">
      <c r="A52" s="26" t="s">
        <v>19</v>
      </c>
      <c r="B52" s="11"/>
      <c r="C52" s="165">
        <v>1.954552835494518</v>
      </c>
      <c r="D52" s="165">
        <v>2.4194406496794416</v>
      </c>
      <c r="E52" s="165">
        <v>0.36322582773831985</v>
      </c>
      <c r="F52" s="181">
        <v>2.050745074524292</v>
      </c>
    </row>
    <row r="53" spans="1:6" ht="12.75">
      <c r="A53" s="26" t="s">
        <v>20</v>
      </c>
      <c r="B53" s="11"/>
      <c r="C53" s="165">
        <v>7.0745427704004795</v>
      </c>
      <c r="D53" s="165">
        <v>6.795721610355161</v>
      </c>
      <c r="E53" s="165">
        <v>2.5232937190521243</v>
      </c>
      <c r="F53" s="181">
        <v>6.09187272124963</v>
      </c>
    </row>
    <row r="54" spans="1:6" ht="12.75">
      <c r="A54" s="27" t="s">
        <v>21</v>
      </c>
      <c r="B54" s="11"/>
      <c r="C54" s="165">
        <v>9.523730598243656</v>
      </c>
      <c r="D54" s="165">
        <v>11.124178796917985</v>
      </c>
      <c r="E54" s="165">
        <v>8.644452232362253</v>
      </c>
      <c r="F54" s="181">
        <v>10.627559883799725</v>
      </c>
    </row>
    <row r="55" spans="1:6" ht="12.75">
      <c r="A55" s="27" t="s">
        <v>22</v>
      </c>
      <c r="B55" s="11"/>
      <c r="C55" s="165">
        <v>0.02057930830955466</v>
      </c>
      <c r="D55" s="165">
        <v>-0.4299509035022812</v>
      </c>
      <c r="E55" s="165">
        <v>-3.1449281510229152</v>
      </c>
      <c r="F55" s="181">
        <v>-0.8635561973114616</v>
      </c>
    </row>
    <row r="56" spans="1:6" ht="5.25" customHeight="1">
      <c r="A56" s="12"/>
      <c r="B56" s="28"/>
      <c r="F56" s="13"/>
    </row>
    <row r="57" spans="1:6" ht="13.5" customHeight="1">
      <c r="A57" s="135" t="s">
        <v>117</v>
      </c>
      <c r="B57" s="136"/>
      <c r="C57" s="136" t="s">
        <v>23</v>
      </c>
      <c r="D57" s="136" t="s">
        <v>24</v>
      </c>
      <c r="E57" s="136" t="s">
        <v>25</v>
      </c>
      <c r="F57" s="137" t="s">
        <v>26</v>
      </c>
    </row>
    <row r="58" spans="1:6" ht="13.5">
      <c r="A58" s="139" t="s">
        <v>108</v>
      </c>
      <c r="B58" s="140" t="s">
        <v>136</v>
      </c>
      <c r="C58" s="146">
        <v>12.4210612</v>
      </c>
      <c r="D58" s="146">
        <v>12.9440791</v>
      </c>
      <c r="E58" s="146">
        <v>12.8897618</v>
      </c>
      <c r="F58" s="147">
        <v>12.5824178</v>
      </c>
    </row>
    <row r="59" spans="1:6" ht="13.5">
      <c r="A59" s="138"/>
      <c r="B59" s="141" t="s">
        <v>130</v>
      </c>
      <c r="C59" s="146">
        <v>12.502103</v>
      </c>
      <c r="D59" s="146">
        <v>12.9928911</v>
      </c>
      <c r="E59" s="146">
        <v>13.0158327</v>
      </c>
      <c r="F59" s="147">
        <v>12.673896</v>
      </c>
    </row>
    <row r="60" spans="1:6" ht="13.5">
      <c r="A60" s="139" t="s">
        <v>109</v>
      </c>
      <c r="B60" s="140" t="s">
        <v>136</v>
      </c>
      <c r="C60" s="146">
        <v>89.4128754</v>
      </c>
      <c r="D60" s="146">
        <v>94.3610258</v>
      </c>
      <c r="E60" s="146">
        <v>17.5850135</v>
      </c>
      <c r="F60" s="147">
        <v>89.4311535</v>
      </c>
    </row>
    <row r="61" spans="1:6" ht="13.5">
      <c r="A61" s="138"/>
      <c r="B61" s="141" t="s">
        <v>130</v>
      </c>
      <c r="C61" s="146">
        <v>90.4927482</v>
      </c>
      <c r="D61" s="146">
        <v>95.4407957</v>
      </c>
      <c r="E61" s="146">
        <v>17.8325278</v>
      </c>
      <c r="F61" s="147">
        <v>90.6570725</v>
      </c>
    </row>
    <row r="62" spans="1:6" ht="13.5">
      <c r="A62" s="27" t="s">
        <v>110</v>
      </c>
      <c r="B62" s="142" t="s">
        <v>136</v>
      </c>
      <c r="C62" s="146">
        <v>24.8725361</v>
      </c>
      <c r="D62" s="146">
        <v>26.2167067</v>
      </c>
      <c r="E62" s="146">
        <v>26.6028745</v>
      </c>
      <c r="F62" s="147">
        <v>23.2543874</v>
      </c>
    </row>
    <row r="63" spans="1:6" ht="13.5">
      <c r="A63" s="7"/>
      <c r="B63" s="142" t="s">
        <v>130</v>
      </c>
      <c r="C63" s="146">
        <v>25.2972151</v>
      </c>
      <c r="D63" s="146">
        <v>26.6235203</v>
      </c>
      <c r="E63" s="146">
        <v>27.068701</v>
      </c>
      <c r="F63" s="147">
        <v>23.6533469</v>
      </c>
    </row>
    <row r="64" spans="1:6" ht="14.25" thickBot="1">
      <c r="A64" s="29" t="s">
        <v>27</v>
      </c>
      <c r="B64" s="30"/>
      <c r="C64" s="30"/>
      <c r="D64" s="30"/>
      <c r="E64" s="30"/>
      <c r="F64" s="31"/>
    </row>
  </sheetData>
  <sheetProtection/>
  <printOptions horizontalCentered="1"/>
  <pageMargins left="0.7874015748031497" right="0.7874015748031497" top="0.984251968503937" bottom="0.984251968503937" header="0" footer="0"/>
  <pageSetup fitToHeight="1" fitToWidth="1" horizontalDpi="600" verticalDpi="600" orientation="portrait" paperSize="9" scale="78" r:id="rId2"/>
  <drawing r:id="rId1"/>
</worksheet>
</file>

<file path=xl/worksheets/sheet10.xml><?xml version="1.0" encoding="utf-8"?>
<worksheet xmlns="http://schemas.openxmlformats.org/spreadsheetml/2006/main" xmlns:r="http://schemas.openxmlformats.org/officeDocument/2006/relationships">
  <sheetPr codeName="Hoja11">
    <pageSetUpPr fitToPage="1"/>
  </sheetPr>
  <dimension ref="A7:E38"/>
  <sheetViews>
    <sheetView workbookViewId="0" topLeftCell="A2">
      <selection activeCell="A11" sqref="A11"/>
    </sheetView>
  </sheetViews>
  <sheetFormatPr defaultColWidth="11.421875" defaultRowHeight="12.75"/>
  <cols>
    <col min="1" max="5" width="12.7109375" style="103" customWidth="1"/>
    <col min="6" max="6" width="9.00390625" style="102" customWidth="1"/>
    <col min="7" max="7" width="11.421875" style="102" customWidth="1"/>
    <col min="8" max="16384" width="11.421875" style="103" customWidth="1"/>
  </cols>
  <sheetData>
    <row r="7" spans="1:5" ht="15.75">
      <c r="A7" s="62" t="s">
        <v>92</v>
      </c>
      <c r="B7" s="89"/>
      <c r="C7" s="63"/>
      <c r="D7" s="64"/>
      <c r="E7" s="64"/>
    </row>
    <row r="8" spans="1:5" ht="20.25">
      <c r="A8" s="90" t="s">
        <v>93</v>
      </c>
      <c r="B8" s="89"/>
      <c r="C8" s="67"/>
      <c r="D8" s="69"/>
      <c r="E8" s="68"/>
    </row>
    <row r="9" spans="1:5" ht="4.5" customHeight="1">
      <c r="A9" s="66"/>
      <c r="B9" s="89"/>
      <c r="C9" s="67"/>
      <c r="D9" s="69"/>
      <c r="E9" s="68"/>
    </row>
    <row r="10" spans="1:5" ht="12.75">
      <c r="A10" s="183"/>
      <c r="B10" s="184" t="s">
        <v>23</v>
      </c>
      <c r="C10" s="184" t="s">
        <v>24</v>
      </c>
      <c r="D10" s="184" t="s">
        <v>25</v>
      </c>
      <c r="E10" s="184" t="s">
        <v>26</v>
      </c>
    </row>
    <row r="11" spans="1:5" ht="12.75">
      <c r="A11" s="100">
        <v>39210</v>
      </c>
      <c r="B11" s="101">
        <v>26.0307274</v>
      </c>
      <c r="C11" s="101">
        <v>27.3226594</v>
      </c>
      <c r="D11" s="101">
        <v>27.755773</v>
      </c>
      <c r="E11" s="101">
        <v>24.373965</v>
      </c>
    </row>
    <row r="12" spans="1:5" ht="12.75">
      <c r="A12" s="100">
        <v>39211</v>
      </c>
      <c r="B12" s="101">
        <v>26.5248344</v>
      </c>
      <c r="C12" s="101">
        <v>27.8411687</v>
      </c>
      <c r="D12" s="101">
        <v>28.31448</v>
      </c>
      <c r="E12" s="101">
        <v>24.8646422</v>
      </c>
    </row>
    <row r="13" spans="1:5" ht="12.75">
      <c r="A13" s="100">
        <v>39212</v>
      </c>
      <c r="B13" s="101">
        <v>26.7417099</v>
      </c>
      <c r="C13" s="101">
        <v>28.0355217</v>
      </c>
      <c r="D13" s="101">
        <v>28.5543381</v>
      </c>
      <c r="E13" s="101">
        <v>25.0845759</v>
      </c>
    </row>
    <row r="14" spans="1:5" ht="12.75">
      <c r="A14" s="100">
        <v>39213</v>
      </c>
      <c r="B14" s="101">
        <v>26.9026785</v>
      </c>
      <c r="C14" s="101">
        <v>28.1792739</v>
      </c>
      <c r="D14" s="101">
        <v>28.7134109</v>
      </c>
      <c r="E14" s="101">
        <v>25.1954607</v>
      </c>
    </row>
    <row r="15" spans="1:5" ht="12.75">
      <c r="A15" s="148">
        <v>39216</v>
      </c>
      <c r="B15" s="149">
        <v>26.5735188</v>
      </c>
      <c r="C15" s="149">
        <v>27.8340645</v>
      </c>
      <c r="D15" s="149">
        <v>28.3103652</v>
      </c>
      <c r="E15" s="149">
        <v>24.893635</v>
      </c>
    </row>
    <row r="16" spans="1:5" ht="12.75">
      <c r="A16" s="100">
        <v>39217</v>
      </c>
      <c r="B16" s="101">
        <v>26.4180124</v>
      </c>
      <c r="C16" s="101">
        <v>27.7480088</v>
      </c>
      <c r="D16" s="101">
        <v>28.1798675</v>
      </c>
      <c r="E16" s="101">
        <v>24.7595883</v>
      </c>
    </row>
    <row r="17" spans="1:5" ht="12.75" customHeight="1">
      <c r="A17" s="100">
        <v>39218</v>
      </c>
      <c r="B17" s="101">
        <v>26.1284692</v>
      </c>
      <c r="C17" s="101">
        <v>27.4527844</v>
      </c>
      <c r="D17" s="101">
        <v>27.9321052</v>
      </c>
      <c r="E17" s="101">
        <v>24.5188925</v>
      </c>
    </row>
    <row r="18" spans="1:5" ht="12.75" customHeight="1">
      <c r="A18" s="100">
        <v>39219</v>
      </c>
      <c r="B18" s="101">
        <v>25.8603443</v>
      </c>
      <c r="C18" s="101">
        <v>27.1467011</v>
      </c>
      <c r="D18" s="101">
        <v>27.6359205</v>
      </c>
      <c r="E18" s="101">
        <v>24.2579052</v>
      </c>
    </row>
    <row r="19" spans="1:5" ht="12.75" customHeight="1">
      <c r="A19" s="148">
        <v>39220</v>
      </c>
      <c r="B19" s="149">
        <v>26.2473073</v>
      </c>
      <c r="C19" s="149">
        <v>27.5461275</v>
      </c>
      <c r="D19" s="149">
        <v>28.0842967</v>
      </c>
      <c r="E19" s="149">
        <v>24.6681517</v>
      </c>
    </row>
    <row r="20" spans="1:5" ht="12.75" customHeight="1">
      <c r="A20" s="100">
        <v>39223</v>
      </c>
      <c r="B20" s="101">
        <v>26.2433217</v>
      </c>
      <c r="C20" s="101">
        <v>27.5131401</v>
      </c>
      <c r="D20" s="101">
        <v>28.1061221</v>
      </c>
      <c r="E20" s="101">
        <v>24.6678238</v>
      </c>
    </row>
    <row r="21" spans="1:5" ht="12.75" customHeight="1">
      <c r="A21" s="100">
        <v>39224</v>
      </c>
      <c r="B21" s="101">
        <v>25.8435426</v>
      </c>
      <c r="C21" s="101">
        <v>27.1271978</v>
      </c>
      <c r="D21" s="101">
        <v>27.673533</v>
      </c>
      <c r="E21" s="101">
        <v>24.2463344</v>
      </c>
    </row>
    <row r="22" spans="1:5" ht="12.75" customHeight="1">
      <c r="A22" s="100">
        <v>39225</v>
      </c>
      <c r="B22" s="101">
        <v>25.8316037</v>
      </c>
      <c r="C22" s="101">
        <v>27.1320992</v>
      </c>
      <c r="D22" s="101">
        <v>27.6476091</v>
      </c>
      <c r="E22" s="101">
        <v>24.2141457</v>
      </c>
    </row>
    <row r="23" spans="1:5" ht="12.75" customHeight="1">
      <c r="A23" s="100">
        <v>39226</v>
      </c>
      <c r="B23" s="101">
        <v>25.5120212</v>
      </c>
      <c r="C23" s="101">
        <v>26.8105572</v>
      </c>
      <c r="D23" s="101">
        <v>27.30074</v>
      </c>
      <c r="E23" s="101">
        <v>23.9269151</v>
      </c>
    </row>
    <row r="24" spans="1:5" ht="12.75" customHeight="1">
      <c r="A24" s="148">
        <v>39227</v>
      </c>
      <c r="B24" s="149">
        <v>25.3622932</v>
      </c>
      <c r="C24" s="149">
        <v>26.6731986</v>
      </c>
      <c r="D24" s="149">
        <v>27.1765797</v>
      </c>
      <c r="E24" s="149">
        <v>23.7686171</v>
      </c>
    </row>
    <row r="25" spans="1:5" ht="12.75" customHeight="1">
      <c r="A25" s="100">
        <v>39230</v>
      </c>
      <c r="B25" s="101">
        <v>25.2302786</v>
      </c>
      <c r="C25" s="101">
        <v>26.5465243</v>
      </c>
      <c r="D25" s="101">
        <v>27.0302549</v>
      </c>
      <c r="E25" s="101">
        <v>23.6374505</v>
      </c>
    </row>
    <row r="26" spans="1:5" ht="12.75" customHeight="1">
      <c r="A26" s="100">
        <v>39231</v>
      </c>
      <c r="B26" s="101">
        <v>24.912125</v>
      </c>
      <c r="C26" s="101">
        <v>26.2581772</v>
      </c>
      <c r="D26" s="101">
        <v>26.669291</v>
      </c>
      <c r="E26" s="101">
        <v>23.2749337</v>
      </c>
    </row>
    <row r="27" spans="1:5" ht="12.75" customHeight="1">
      <c r="A27" s="100">
        <v>39232</v>
      </c>
      <c r="B27" s="101">
        <v>23.6482461</v>
      </c>
      <c r="C27" s="101">
        <v>25.0108232</v>
      </c>
      <c r="D27" s="101">
        <v>25.3226628</v>
      </c>
      <c r="E27" s="101">
        <v>22.0124839</v>
      </c>
    </row>
    <row r="28" spans="1:5" ht="12.75" customHeight="1">
      <c r="A28" s="100">
        <v>39233</v>
      </c>
      <c r="B28" s="101">
        <v>24.883328</v>
      </c>
      <c r="C28" s="101">
        <v>26.230117</v>
      </c>
      <c r="D28" s="101">
        <v>26.6287311</v>
      </c>
      <c r="E28" s="101">
        <v>23.2150817</v>
      </c>
    </row>
    <row r="29" spans="1:5" ht="12.75" customHeight="1">
      <c r="A29" s="148">
        <v>39234</v>
      </c>
      <c r="B29" s="149">
        <v>25.2972151</v>
      </c>
      <c r="C29" s="149">
        <v>26.6235203</v>
      </c>
      <c r="D29" s="149">
        <v>27.068701</v>
      </c>
      <c r="E29" s="149">
        <v>23.6533469</v>
      </c>
    </row>
    <row r="30" spans="1:5" ht="12.75" customHeight="1">
      <c r="A30" s="100">
        <f>+A29+3</f>
        <v>39237</v>
      </c>
      <c r="B30" s="101">
        <v>25.202458</v>
      </c>
      <c r="C30" s="101">
        <v>26.591145</v>
      </c>
      <c r="D30" s="101">
        <v>27.0163821</v>
      </c>
      <c r="E30" s="101">
        <v>23.5375179</v>
      </c>
    </row>
    <row r="31" spans="1:5" ht="12.75" customHeight="1">
      <c r="A31" s="100">
        <f>+A30+1</f>
        <v>39238</v>
      </c>
      <c r="B31" s="101">
        <v>25.4384231</v>
      </c>
      <c r="C31" s="101">
        <v>26.7827921</v>
      </c>
      <c r="D31" s="101">
        <v>27.2116756</v>
      </c>
      <c r="E31" s="101">
        <v>23.7711911</v>
      </c>
    </row>
    <row r="32" spans="1:5" ht="12.75" customHeight="1">
      <c r="A32" s="100">
        <f>+A31+1</f>
        <v>39239</v>
      </c>
      <c r="B32" s="101">
        <v>25.1823448</v>
      </c>
      <c r="C32" s="101">
        <v>26.549015</v>
      </c>
      <c r="D32" s="101">
        <v>26.9361489</v>
      </c>
      <c r="E32" s="101">
        <v>23.5271771</v>
      </c>
    </row>
    <row r="33" spans="1:5" ht="12.75" customHeight="1">
      <c r="A33" s="100">
        <f>+A32+1</f>
        <v>39240</v>
      </c>
      <c r="B33" s="101">
        <v>24.9715629</v>
      </c>
      <c r="C33" s="101">
        <v>26.3288431</v>
      </c>
      <c r="D33" s="101">
        <v>26.6991365</v>
      </c>
      <c r="E33" s="101">
        <v>23.3526712</v>
      </c>
    </row>
    <row r="34" spans="1:5" ht="12.75" customHeight="1">
      <c r="A34" s="100">
        <f>+A33+1</f>
        <v>39241</v>
      </c>
      <c r="B34" s="101">
        <v>24.8725361</v>
      </c>
      <c r="C34" s="101">
        <v>26.2167067</v>
      </c>
      <c r="D34" s="101">
        <v>26.6028745</v>
      </c>
      <c r="E34" s="101">
        <v>23.2543874</v>
      </c>
    </row>
    <row r="35" spans="1:5" ht="4.5" customHeight="1">
      <c r="A35" s="185"/>
      <c r="B35" s="186"/>
      <c r="C35" s="186"/>
      <c r="D35" s="186"/>
      <c r="E35" s="186"/>
    </row>
    <row r="36" spans="1:5" ht="51.75" customHeight="1">
      <c r="A36" s="202" t="s">
        <v>118</v>
      </c>
      <c r="B36" s="203"/>
      <c r="C36" s="203"/>
      <c r="D36" s="203"/>
      <c r="E36" s="203"/>
    </row>
    <row r="37" spans="2:5" ht="12.75">
      <c r="B37" s="187"/>
      <c r="C37" s="187"/>
      <c r="D37" s="187"/>
      <c r="E37" s="187"/>
    </row>
    <row r="38" spans="2:5" ht="12.75">
      <c r="B38" s="188"/>
      <c r="C38" s="188"/>
      <c r="D38" s="188"/>
      <c r="E38" s="188"/>
    </row>
  </sheetData>
  <sheetProtection/>
  <mergeCells count="1">
    <mergeCell ref="A36:E36"/>
  </mergeCells>
  <printOptions horizontalCentered="1"/>
  <pageMargins left="0.7874015748031497" right="0.7874015748031497" top="0.984251968503937" bottom="0.984251968503937"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3">
    <pageSetUpPr fitToPage="1"/>
  </sheetPr>
  <dimension ref="A8:H34"/>
  <sheetViews>
    <sheetView workbookViewId="0" topLeftCell="A1">
      <selection activeCell="A8" sqref="A8"/>
    </sheetView>
  </sheetViews>
  <sheetFormatPr defaultColWidth="11.421875" defaultRowHeight="12.75"/>
  <cols>
    <col min="1" max="6" width="13.28125" style="0" customWidth="1"/>
    <col min="7" max="10" width="11.421875" style="102" customWidth="1"/>
  </cols>
  <sheetData>
    <row r="8" ht="12.75">
      <c r="A8" s="32" t="s">
        <v>28</v>
      </c>
    </row>
    <row r="10" spans="1:6" ht="12.75" customHeight="1">
      <c r="A10" s="196" t="s">
        <v>132</v>
      </c>
      <c r="B10" s="196"/>
      <c r="C10" s="196"/>
      <c r="D10" s="196"/>
      <c r="E10" s="196"/>
      <c r="F10" s="196"/>
    </row>
    <row r="11" spans="1:6" ht="12.75">
      <c r="A11" s="196"/>
      <c r="B11" s="196"/>
      <c r="C11" s="196"/>
      <c r="D11" s="196"/>
      <c r="E11" s="196"/>
      <c r="F11" s="196"/>
    </row>
    <row r="12" spans="1:6" ht="12.75">
      <c r="A12" s="196"/>
      <c r="B12" s="196"/>
      <c r="C12" s="196"/>
      <c r="D12" s="196"/>
      <c r="E12" s="196"/>
      <c r="F12" s="196"/>
    </row>
    <row r="13" spans="1:6" ht="12.75">
      <c r="A13" s="196"/>
      <c r="B13" s="196"/>
      <c r="C13" s="196"/>
      <c r="D13" s="196"/>
      <c r="E13" s="196"/>
      <c r="F13" s="196"/>
    </row>
    <row r="14" spans="1:6" ht="12.75">
      <c r="A14" s="196"/>
      <c r="B14" s="196"/>
      <c r="C14" s="196"/>
      <c r="D14" s="196"/>
      <c r="E14" s="196"/>
      <c r="F14" s="196"/>
    </row>
    <row r="15" spans="1:6" ht="12.75">
      <c r="A15" s="196"/>
      <c r="B15" s="196"/>
      <c r="C15" s="196"/>
      <c r="D15" s="196"/>
      <c r="E15" s="196"/>
      <c r="F15" s="196"/>
    </row>
    <row r="16" spans="1:6" ht="7.5" customHeight="1">
      <c r="A16" s="196"/>
      <c r="B16" s="196"/>
      <c r="C16" s="196"/>
      <c r="D16" s="196"/>
      <c r="E16" s="196"/>
      <c r="F16" s="196"/>
    </row>
    <row r="18" spans="1:6" ht="14.25">
      <c r="A18" s="33" t="s">
        <v>29</v>
      </c>
      <c r="B18" s="34"/>
      <c r="C18" s="34"/>
      <c r="D18" s="34"/>
      <c r="E18" s="34"/>
      <c r="F18" s="34"/>
    </row>
    <row r="19" spans="1:6" ht="20.25">
      <c r="A19" s="4" t="s">
        <v>30</v>
      </c>
      <c r="B19" s="2"/>
      <c r="C19" s="2"/>
      <c r="D19" s="3"/>
      <c r="E19" s="35"/>
      <c r="F19" s="35"/>
    </row>
    <row r="20" spans="5:6" ht="12.75">
      <c r="E20" s="36"/>
      <c r="F20" s="36"/>
    </row>
    <row r="21" spans="1:6" ht="27">
      <c r="A21" s="37"/>
      <c r="B21" s="37"/>
      <c r="C21" s="38" t="s">
        <v>124</v>
      </c>
      <c r="D21" s="38" t="s">
        <v>126</v>
      </c>
      <c r="E21" s="38" t="s">
        <v>128</v>
      </c>
      <c r="F21" s="38" t="s">
        <v>131</v>
      </c>
    </row>
    <row r="22" spans="1:6" ht="13.5">
      <c r="A22" s="39" t="s">
        <v>23</v>
      </c>
      <c r="B22" s="40" t="s">
        <v>31</v>
      </c>
      <c r="C22" s="41">
        <v>825</v>
      </c>
      <c r="D22" s="41">
        <v>1121</v>
      </c>
      <c r="E22" s="41">
        <v>1048</v>
      </c>
      <c r="F22" s="41">
        <v>796</v>
      </c>
    </row>
    <row r="23" spans="1:7" ht="13.5">
      <c r="A23" s="42"/>
      <c r="B23" s="43" t="s">
        <v>32</v>
      </c>
      <c r="C23" s="44">
        <v>6</v>
      </c>
      <c r="D23" s="44">
        <v>21</v>
      </c>
      <c r="E23" s="44">
        <v>11</v>
      </c>
      <c r="F23" s="44">
        <v>8</v>
      </c>
      <c r="G23" s="189"/>
    </row>
    <row r="24" spans="1:7" ht="13.5">
      <c r="A24" s="45" t="s">
        <v>24</v>
      </c>
      <c r="B24" s="46" t="s">
        <v>31</v>
      </c>
      <c r="C24" s="47">
        <v>959</v>
      </c>
      <c r="D24" s="47">
        <v>1130</v>
      </c>
      <c r="E24" s="47">
        <v>1115</v>
      </c>
      <c r="F24" s="47">
        <v>601</v>
      </c>
      <c r="G24" s="189"/>
    </row>
    <row r="25" spans="1:7" ht="13.5">
      <c r="A25" s="42"/>
      <c r="B25" s="43" t="s">
        <v>32</v>
      </c>
      <c r="C25" s="44">
        <v>37</v>
      </c>
      <c r="D25" s="44">
        <v>13</v>
      </c>
      <c r="E25" s="44">
        <v>32</v>
      </c>
      <c r="F25" s="44">
        <v>11</v>
      </c>
      <c r="G25" s="189"/>
    </row>
    <row r="26" spans="1:6" ht="13.5">
      <c r="A26" s="45" t="s">
        <v>25</v>
      </c>
      <c r="B26" s="46" t="s">
        <v>31</v>
      </c>
      <c r="C26" s="47">
        <v>852</v>
      </c>
      <c r="D26" s="47">
        <v>963</v>
      </c>
      <c r="E26" s="47">
        <v>1236</v>
      </c>
      <c r="F26" s="47">
        <v>639</v>
      </c>
    </row>
    <row r="27" spans="1:8" ht="13.5">
      <c r="A27" s="42"/>
      <c r="B27" s="43" t="s">
        <v>32</v>
      </c>
      <c r="C27" s="44">
        <v>24</v>
      </c>
      <c r="D27" s="44">
        <v>15</v>
      </c>
      <c r="E27" s="44">
        <v>24</v>
      </c>
      <c r="F27" s="44">
        <v>20</v>
      </c>
      <c r="G27" s="190"/>
      <c r="H27" s="190"/>
    </row>
    <row r="28" spans="1:6" ht="13.5">
      <c r="A28" s="45" t="s">
        <v>26</v>
      </c>
      <c r="B28" s="46" t="s">
        <v>31</v>
      </c>
      <c r="C28" s="47">
        <v>1195</v>
      </c>
      <c r="D28" s="47">
        <v>1716</v>
      </c>
      <c r="E28" s="47">
        <v>1342</v>
      </c>
      <c r="F28" s="47">
        <v>1196</v>
      </c>
    </row>
    <row r="29" spans="1:7" ht="13.5">
      <c r="A29" s="42"/>
      <c r="B29" s="43" t="s">
        <v>32</v>
      </c>
      <c r="C29" s="44">
        <v>13</v>
      </c>
      <c r="D29" s="44">
        <v>13</v>
      </c>
      <c r="E29" s="44">
        <v>18</v>
      </c>
      <c r="F29" s="44">
        <v>17</v>
      </c>
      <c r="G29" s="191"/>
    </row>
    <row r="30" spans="1:7" ht="13.5">
      <c r="A30" s="45" t="s">
        <v>33</v>
      </c>
      <c r="B30" s="45" t="s">
        <v>31</v>
      </c>
      <c r="C30" s="48">
        <v>3831</v>
      </c>
      <c r="D30" s="48">
        <v>4930</v>
      </c>
      <c r="E30" s="48">
        <v>4741</v>
      </c>
      <c r="F30" s="48">
        <v>3232</v>
      </c>
      <c r="G30" s="189"/>
    </row>
    <row r="31" spans="1:7" ht="13.5">
      <c r="A31" s="49"/>
      <c r="B31" s="50" t="s">
        <v>32</v>
      </c>
      <c r="C31" s="48">
        <v>80</v>
      </c>
      <c r="D31" s="48">
        <v>62</v>
      </c>
      <c r="E31" s="48">
        <v>85</v>
      </c>
      <c r="F31" s="51">
        <v>56</v>
      </c>
      <c r="G31" s="189"/>
    </row>
    <row r="32" spans="1:8" ht="13.5">
      <c r="A32" s="52" t="s">
        <v>14</v>
      </c>
      <c r="B32" s="52"/>
      <c r="C32" s="53">
        <v>3911</v>
      </c>
      <c r="D32" s="53">
        <v>4992</v>
      </c>
      <c r="E32" s="53">
        <v>4826</v>
      </c>
      <c r="F32" s="53">
        <v>3288</v>
      </c>
      <c r="G32" s="192"/>
      <c r="H32" s="189"/>
    </row>
    <row r="33" ht="13.5">
      <c r="A33" s="46"/>
    </row>
    <row r="34" ht="32.25" customHeight="1">
      <c r="A34" s="97" t="s">
        <v>137</v>
      </c>
    </row>
  </sheetData>
  <sheetProtection/>
  <mergeCells count="1">
    <mergeCell ref="A10:F16"/>
  </mergeCells>
  <printOptions horizontalCentered="1"/>
  <pageMargins left="0.7874015748031497" right="0.7874015748031497" top="0.984251968503937" bottom="0.984251968503937" header="0" footer="0"/>
  <pageSetup fitToHeight="1"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A8:H68"/>
  <sheetViews>
    <sheetView workbookViewId="0" topLeftCell="A1">
      <selection activeCell="A8" sqref="A8"/>
    </sheetView>
  </sheetViews>
  <sheetFormatPr defaultColWidth="11.421875" defaultRowHeight="12.75"/>
  <cols>
    <col min="1" max="6" width="13.28125" style="0" customWidth="1"/>
    <col min="7" max="7" width="18.57421875" style="0" bestFit="1" customWidth="1"/>
  </cols>
  <sheetData>
    <row r="8" ht="12.75">
      <c r="A8" s="32" t="s">
        <v>94</v>
      </c>
    </row>
    <row r="10" spans="1:8" ht="12.75" customHeight="1">
      <c r="A10" s="197" t="s">
        <v>133</v>
      </c>
      <c r="B10" s="197"/>
      <c r="C10" s="197"/>
      <c r="D10" s="197"/>
      <c r="E10" s="197"/>
      <c r="F10" s="197"/>
      <c r="H10" s="112"/>
    </row>
    <row r="11" spans="1:8" ht="12.75">
      <c r="A11" s="197"/>
      <c r="B11" s="197"/>
      <c r="C11" s="197"/>
      <c r="D11" s="197"/>
      <c r="E11" s="197"/>
      <c r="F11" s="197"/>
      <c r="H11" s="112"/>
    </row>
    <row r="12" spans="1:8" ht="12.75">
      <c r="A12" s="197"/>
      <c r="B12" s="197"/>
      <c r="C12" s="197"/>
      <c r="D12" s="197"/>
      <c r="E12" s="197"/>
      <c r="F12" s="197"/>
      <c r="H12" s="112"/>
    </row>
    <row r="13" spans="1:6" ht="12.75">
      <c r="A13" s="197"/>
      <c r="B13" s="197"/>
      <c r="C13" s="197"/>
      <c r="D13" s="197"/>
      <c r="E13" s="197"/>
      <c r="F13" s="197"/>
    </row>
    <row r="14" spans="1:6" ht="12.75">
      <c r="A14" s="197"/>
      <c r="B14" s="197"/>
      <c r="C14" s="197"/>
      <c r="D14" s="197"/>
      <c r="E14" s="197"/>
      <c r="F14" s="197"/>
    </row>
    <row r="15" spans="1:6" ht="23.25" customHeight="1">
      <c r="A15" s="197"/>
      <c r="B15" s="197"/>
      <c r="C15" s="197"/>
      <c r="D15" s="197"/>
      <c r="E15" s="197"/>
      <c r="F15" s="197"/>
    </row>
    <row r="36" ht="12.75">
      <c r="A36" s="32" t="s">
        <v>95</v>
      </c>
    </row>
    <row r="38" spans="1:6" ht="12.75" customHeight="1">
      <c r="A38" s="197" t="s">
        <v>140</v>
      </c>
      <c r="B38" s="197"/>
      <c r="C38" s="197"/>
      <c r="D38" s="197"/>
      <c r="E38" s="197"/>
      <c r="F38" s="197"/>
    </row>
    <row r="39" spans="1:8" ht="12.75">
      <c r="A39" s="197"/>
      <c r="B39" s="197"/>
      <c r="C39" s="197"/>
      <c r="D39" s="197"/>
      <c r="E39" s="197"/>
      <c r="F39" s="197"/>
      <c r="H39" s="112"/>
    </row>
    <row r="40" spans="1:8" ht="12.75">
      <c r="A40" s="197"/>
      <c r="B40" s="197"/>
      <c r="C40" s="197"/>
      <c r="D40" s="197"/>
      <c r="E40" s="197"/>
      <c r="F40" s="197"/>
      <c r="H40" s="112"/>
    </row>
    <row r="41" spans="1:6" ht="12.75">
      <c r="A41" s="197"/>
      <c r="B41" s="197"/>
      <c r="C41" s="197"/>
      <c r="D41" s="197"/>
      <c r="E41" s="197"/>
      <c r="F41" s="197"/>
    </row>
    <row r="42" spans="1:6" ht="12.75">
      <c r="A42" s="197"/>
      <c r="B42" s="197"/>
      <c r="C42" s="197"/>
      <c r="D42" s="197"/>
      <c r="E42" s="197"/>
      <c r="F42" s="197"/>
    </row>
    <row r="43" spans="1:8" ht="12.75">
      <c r="A43" s="197"/>
      <c r="B43" s="197"/>
      <c r="C43" s="197"/>
      <c r="D43" s="197"/>
      <c r="E43" s="197"/>
      <c r="F43" s="197"/>
      <c r="H43" s="182"/>
    </row>
    <row r="44" spans="1:6" ht="4.5" customHeight="1">
      <c r="A44" s="197"/>
      <c r="B44" s="197"/>
      <c r="C44" s="197"/>
      <c r="D44" s="197"/>
      <c r="E44" s="197"/>
      <c r="F44" s="197"/>
    </row>
    <row r="45" spans="1:6" ht="12.75" hidden="1">
      <c r="A45" s="197"/>
      <c r="B45" s="197"/>
      <c r="C45" s="197"/>
      <c r="D45" s="197"/>
      <c r="E45" s="197"/>
      <c r="F45" s="197"/>
    </row>
    <row r="47" ht="12.75">
      <c r="A47" s="111" t="s">
        <v>138</v>
      </c>
    </row>
    <row r="49" spans="1:2" ht="12.75">
      <c r="A49" s="104" t="s">
        <v>97</v>
      </c>
      <c r="B49" s="105" t="s">
        <v>139</v>
      </c>
    </row>
    <row r="50" spans="1:2" ht="12.75">
      <c r="A50" s="106" t="s">
        <v>98</v>
      </c>
      <c r="B50" s="107">
        <v>4.592648939025869</v>
      </c>
    </row>
    <row r="51" spans="1:2" ht="12.75">
      <c r="A51" s="106" t="s">
        <v>42</v>
      </c>
      <c r="B51" s="107">
        <v>16.6450925790818</v>
      </c>
    </row>
    <row r="52" spans="1:2" ht="12.75">
      <c r="A52" s="106" t="s">
        <v>43</v>
      </c>
      <c r="B52" s="107">
        <v>0</v>
      </c>
    </row>
    <row r="53" spans="1:2" ht="12.75">
      <c r="A53" s="106" t="s">
        <v>41</v>
      </c>
      <c r="B53" s="107">
        <v>2.487843344189672</v>
      </c>
    </row>
    <row r="54" spans="1:2" ht="12.75">
      <c r="A54" s="106" t="s">
        <v>48</v>
      </c>
      <c r="B54" s="107">
        <v>0.3073969077999207</v>
      </c>
    </row>
    <row r="55" spans="1:2" ht="12.75">
      <c r="A55" s="106" t="s">
        <v>102</v>
      </c>
      <c r="B55" s="107">
        <v>37.28934706688099</v>
      </c>
    </row>
    <row r="56" spans="1:2" ht="12.75">
      <c r="A56" s="106" t="s">
        <v>56</v>
      </c>
      <c r="B56" s="107">
        <v>7.739317799145103</v>
      </c>
    </row>
    <row r="57" spans="1:2" ht="12.75">
      <c r="A57" s="106" t="s">
        <v>64</v>
      </c>
      <c r="B57" s="107">
        <v>4.817385908421605</v>
      </c>
    </row>
    <row r="58" spans="1:2" ht="12.75">
      <c r="A58" s="106" t="s">
        <v>100</v>
      </c>
      <c r="B58" s="107">
        <v>6.64289891897959</v>
      </c>
    </row>
    <row r="59" spans="1:2" ht="12.75">
      <c r="A59" s="106" t="s">
        <v>101</v>
      </c>
      <c r="B59" s="107">
        <v>1.8485217429104726</v>
      </c>
    </row>
    <row r="60" spans="1:2" ht="12.75">
      <c r="A60" s="108" t="s">
        <v>99</v>
      </c>
      <c r="B60" s="109">
        <v>17.629546793564984</v>
      </c>
    </row>
    <row r="61" spans="1:2" ht="12.75">
      <c r="A61" s="108" t="s">
        <v>14</v>
      </c>
      <c r="B61" s="110">
        <v>100</v>
      </c>
    </row>
    <row r="65" spans="1:6" ht="12.75">
      <c r="A65" s="55"/>
      <c r="B65" s="55"/>
      <c r="C65" s="55"/>
      <c r="D65" s="55"/>
      <c r="E65" s="55"/>
      <c r="F65" s="55"/>
    </row>
    <row r="66" spans="1:6" ht="12.75">
      <c r="A66" s="55"/>
      <c r="B66" s="55"/>
      <c r="C66" s="55"/>
      <c r="D66" s="55"/>
      <c r="E66" s="55"/>
      <c r="F66" s="55"/>
    </row>
    <row r="67" spans="1:6" ht="12.75">
      <c r="A67" s="55"/>
      <c r="B67" s="55"/>
      <c r="C67" s="55"/>
      <c r="D67" s="55"/>
      <c r="E67" s="55"/>
      <c r="F67" s="55"/>
    </row>
    <row r="68" spans="1:6" ht="12.75">
      <c r="A68" s="55"/>
      <c r="B68" s="55"/>
      <c r="C68" s="55"/>
      <c r="D68" s="55"/>
      <c r="E68" s="55"/>
      <c r="F68" s="55"/>
    </row>
  </sheetData>
  <sheetProtection/>
  <mergeCells count="2">
    <mergeCell ref="A10:F15"/>
    <mergeCell ref="A38:F45"/>
  </mergeCells>
  <printOptions horizontalCentered="1"/>
  <pageMargins left="0.7874015748031497" right="0.7874015748031497" top="0.984251968503937" bottom="0.984251968503937" header="0" footer="0"/>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codeName="Hoja6">
    <pageSetUpPr fitToPage="1"/>
  </sheetPr>
  <dimension ref="A7:M71"/>
  <sheetViews>
    <sheetView workbookViewId="0" topLeftCell="A7">
      <pane xSplit="1" ySplit="7" topLeftCell="B14" activePane="bottomRight" state="frozen"/>
      <selection pane="topLeft" activeCell="A10" sqref="A10:F15"/>
      <selection pane="topRight" activeCell="A10" sqref="A10:F15"/>
      <selection pane="bottomLeft" activeCell="A10" sqref="A10:F15"/>
      <selection pane="bottomRight" activeCell="A15" sqref="A15"/>
    </sheetView>
  </sheetViews>
  <sheetFormatPr defaultColWidth="11.421875" defaultRowHeight="12.75"/>
  <cols>
    <col min="1" max="1" width="36.140625" style="61" customWidth="1"/>
    <col min="2" max="2" width="10.8515625" style="61" customWidth="1"/>
    <col min="3" max="3" width="6.00390625" style="61" bestFit="1" customWidth="1"/>
    <col min="4" max="4" width="11.00390625" style="61" customWidth="1"/>
    <col min="5" max="5" width="6.7109375" style="61" customWidth="1"/>
    <col min="6" max="6" width="10.140625" style="61" customWidth="1"/>
    <col min="7" max="7" width="6.00390625" style="61" bestFit="1" customWidth="1"/>
    <col min="8" max="8" width="10.140625" style="61" customWidth="1"/>
    <col min="9" max="9" width="6.00390625" style="61" bestFit="1" customWidth="1"/>
    <col min="10" max="10" width="10.8515625" style="61" customWidth="1"/>
    <col min="11" max="11" width="5.7109375" style="61" customWidth="1"/>
    <col min="12" max="16384" width="11.421875" style="61" customWidth="1"/>
  </cols>
  <sheetData>
    <row r="7" spans="1:11" s="65" customFormat="1" ht="15.75">
      <c r="A7" s="62" t="s">
        <v>34</v>
      </c>
      <c r="B7" s="63"/>
      <c r="C7" s="64"/>
      <c r="D7" s="64"/>
      <c r="E7" s="64"/>
      <c r="F7" s="64"/>
      <c r="G7" s="64"/>
      <c r="H7" s="64"/>
      <c r="I7" s="64"/>
      <c r="J7" s="64"/>
      <c r="K7" s="63"/>
    </row>
    <row r="8" spans="1:11" s="65" customFormat="1" ht="27.75">
      <c r="A8" s="66" t="s">
        <v>35</v>
      </c>
      <c r="B8" s="67"/>
      <c r="C8" s="68"/>
      <c r="D8" s="69"/>
      <c r="E8" s="69"/>
      <c r="F8" s="69"/>
      <c r="G8" s="69"/>
      <c r="H8" s="69"/>
      <c r="I8" s="69"/>
      <c r="J8" s="69"/>
      <c r="K8" s="67"/>
    </row>
    <row r="9" spans="1:11" s="65" customFormat="1" ht="15.75">
      <c r="A9" s="134">
        <v>39241</v>
      </c>
      <c r="B9" s="67"/>
      <c r="C9" s="68"/>
      <c r="D9" s="69"/>
      <c r="E9" s="69"/>
      <c r="F9" s="69"/>
      <c r="G9" s="69"/>
      <c r="H9" s="69"/>
      <c r="I9" s="69"/>
      <c r="J9" s="69"/>
      <c r="K9" s="67"/>
    </row>
    <row r="10" spans="1:11" s="65" customFormat="1" ht="15.75">
      <c r="A10" s="70" t="s">
        <v>36</v>
      </c>
      <c r="B10" s="67"/>
      <c r="C10" s="68"/>
      <c r="D10" s="69"/>
      <c r="E10" s="69"/>
      <c r="F10" s="69"/>
      <c r="G10" s="69"/>
      <c r="H10" s="69"/>
      <c r="I10" s="69"/>
      <c r="J10" s="69"/>
      <c r="K10" s="67"/>
    </row>
    <row r="11" spans="1:11" ht="4.5" customHeight="1" thickBot="1">
      <c r="A11" s="71"/>
      <c r="B11" s="72"/>
      <c r="C11" s="73"/>
      <c r="D11" s="73"/>
      <c r="E11" s="73"/>
      <c r="F11" s="73"/>
      <c r="G11" s="73"/>
      <c r="H11" s="73"/>
      <c r="I11" s="73"/>
      <c r="J11" s="73"/>
      <c r="K11" s="72"/>
    </row>
    <row r="12" spans="1:11" ht="16.5">
      <c r="A12" s="56"/>
      <c r="B12" s="198" t="s">
        <v>23</v>
      </c>
      <c r="C12" s="198"/>
      <c r="D12" s="198" t="s">
        <v>24</v>
      </c>
      <c r="E12" s="198"/>
      <c r="F12" s="199" t="s">
        <v>25</v>
      </c>
      <c r="G12" s="199"/>
      <c r="H12" s="198" t="s">
        <v>26</v>
      </c>
      <c r="I12" s="198"/>
      <c r="J12" s="198" t="s">
        <v>14</v>
      </c>
      <c r="K12" s="198"/>
    </row>
    <row r="13" spans="1:11" ht="13.5">
      <c r="A13" s="74"/>
      <c r="B13" s="75" t="s">
        <v>37</v>
      </c>
      <c r="C13" s="75" t="s">
        <v>38</v>
      </c>
      <c r="D13" s="75" t="s">
        <v>37</v>
      </c>
      <c r="E13" s="75" t="s">
        <v>38</v>
      </c>
      <c r="F13" s="76" t="s">
        <v>37</v>
      </c>
      <c r="G13" s="76" t="s">
        <v>38</v>
      </c>
      <c r="H13" s="75" t="s">
        <v>37</v>
      </c>
      <c r="I13" s="75" t="s">
        <v>38</v>
      </c>
      <c r="J13" s="75" t="s">
        <v>37</v>
      </c>
      <c r="K13" s="75" t="s">
        <v>38</v>
      </c>
    </row>
    <row r="14" spans="1:11" ht="6" customHeight="1">
      <c r="A14" s="56"/>
      <c r="B14" s="77"/>
      <c r="C14" s="77"/>
      <c r="D14" s="77"/>
      <c r="E14" s="77"/>
      <c r="F14" s="77"/>
      <c r="G14" s="77"/>
      <c r="H14" s="77"/>
      <c r="I14" s="77"/>
      <c r="J14" s="77"/>
      <c r="K14" s="77"/>
    </row>
    <row r="15" spans="1:11" ht="16.5" customHeight="1">
      <c r="A15" s="57" t="s">
        <v>39</v>
      </c>
      <c r="B15" s="124">
        <v>665786.457824463</v>
      </c>
      <c r="C15" s="125">
        <v>92.39</v>
      </c>
      <c r="D15" s="126">
        <v>869032.9838277287</v>
      </c>
      <c r="E15" s="125">
        <v>88.624</v>
      </c>
      <c r="F15" s="126">
        <v>721632.0783001257</v>
      </c>
      <c r="G15" s="125">
        <v>90.463</v>
      </c>
      <c r="H15" s="126">
        <v>420825.104233342</v>
      </c>
      <c r="I15" s="125">
        <v>91.316</v>
      </c>
      <c r="J15" s="126">
        <v>2677276.62418566</v>
      </c>
      <c r="K15" s="125">
        <v>90.45569009344682</v>
      </c>
    </row>
    <row r="16" spans="1:11" ht="16.5" customHeight="1">
      <c r="A16" s="78" t="s">
        <v>40</v>
      </c>
      <c r="B16" s="126">
        <v>202081.4591634969</v>
      </c>
      <c r="C16" s="125">
        <v>28.042</v>
      </c>
      <c r="D16" s="126">
        <v>263196.22680347064</v>
      </c>
      <c r="E16" s="125">
        <v>26.841</v>
      </c>
      <c r="F16" s="126">
        <v>223525.8928795357</v>
      </c>
      <c r="G16" s="125">
        <v>28.021</v>
      </c>
      <c r="H16" s="126">
        <v>151274.7165408235</v>
      </c>
      <c r="I16" s="125">
        <v>32.825</v>
      </c>
      <c r="J16" s="126">
        <v>840078.2953873267</v>
      </c>
      <c r="K16" s="125">
        <v>28.383268749788133</v>
      </c>
    </row>
    <row r="17" spans="1:11" ht="16.5" customHeight="1">
      <c r="A17" s="79" t="s">
        <v>41</v>
      </c>
      <c r="B17" s="122">
        <v>7139.4929067095</v>
      </c>
      <c r="C17" s="123">
        <v>0.991</v>
      </c>
      <c r="D17" s="122">
        <v>32661.7616542</v>
      </c>
      <c r="E17" s="123">
        <v>3.331</v>
      </c>
      <c r="F17" s="122">
        <v>0</v>
      </c>
      <c r="G17" s="123">
        <v>0</v>
      </c>
      <c r="H17" s="122">
        <v>5597.35886336</v>
      </c>
      <c r="I17" s="123">
        <v>1.215</v>
      </c>
      <c r="J17" s="122">
        <v>45398.6134242695</v>
      </c>
      <c r="K17" s="123">
        <v>1.5338582757868728</v>
      </c>
    </row>
    <row r="18" spans="1:11" ht="16.5" customHeight="1">
      <c r="A18" s="79" t="s">
        <v>42</v>
      </c>
      <c r="B18" s="122">
        <v>194941.9662567874</v>
      </c>
      <c r="C18" s="123">
        <v>27.052</v>
      </c>
      <c r="D18" s="122">
        <v>230534.4651492706</v>
      </c>
      <c r="E18" s="123">
        <v>23.51</v>
      </c>
      <c r="F18" s="122">
        <v>223525.8928795357</v>
      </c>
      <c r="G18" s="123">
        <v>28.021</v>
      </c>
      <c r="H18" s="122">
        <v>145677.3576774635</v>
      </c>
      <c r="I18" s="123">
        <v>31.611</v>
      </c>
      <c r="J18" s="122">
        <v>794679.6819630573</v>
      </c>
      <c r="K18" s="123">
        <v>26.849410474001257</v>
      </c>
    </row>
    <row r="19" spans="1:11" ht="16.5" customHeight="1">
      <c r="A19" s="79" t="s">
        <v>43</v>
      </c>
      <c r="B19" s="122">
        <v>0</v>
      </c>
      <c r="C19" s="123">
        <v>0</v>
      </c>
      <c r="D19" s="122">
        <v>0</v>
      </c>
      <c r="E19" s="123">
        <v>0</v>
      </c>
      <c r="F19" s="122">
        <v>0</v>
      </c>
      <c r="G19" s="123">
        <v>0</v>
      </c>
      <c r="H19" s="122">
        <v>0</v>
      </c>
      <c r="I19" s="123">
        <v>0</v>
      </c>
      <c r="J19" s="122">
        <v>0</v>
      </c>
      <c r="K19" s="123">
        <v>0</v>
      </c>
    </row>
    <row r="20" spans="1:11" ht="16.5" customHeight="1">
      <c r="A20" s="79" t="s">
        <v>44</v>
      </c>
      <c r="B20" s="122">
        <v>0</v>
      </c>
      <c r="C20" s="123">
        <v>0</v>
      </c>
      <c r="D20" s="122">
        <v>0</v>
      </c>
      <c r="E20" s="123">
        <v>0</v>
      </c>
      <c r="F20" s="122">
        <v>0</v>
      </c>
      <c r="G20" s="123">
        <v>0</v>
      </c>
      <c r="H20" s="122">
        <v>0</v>
      </c>
      <c r="I20" s="123">
        <v>0</v>
      </c>
      <c r="J20" s="122">
        <v>0</v>
      </c>
      <c r="K20" s="123">
        <v>0</v>
      </c>
    </row>
    <row r="21" spans="1:11" ht="16.5" customHeight="1">
      <c r="A21" s="78" t="s">
        <v>45</v>
      </c>
      <c r="B21" s="126">
        <v>129898.1665955621</v>
      </c>
      <c r="C21" s="125">
        <v>18.026</v>
      </c>
      <c r="D21" s="126">
        <v>245810.1670027006</v>
      </c>
      <c r="E21" s="125">
        <v>25.068</v>
      </c>
      <c r="F21" s="126">
        <v>196079.00761938942</v>
      </c>
      <c r="G21" s="125">
        <v>24.58</v>
      </c>
      <c r="H21" s="126">
        <v>47827.4414308443</v>
      </c>
      <c r="I21" s="125">
        <v>10.378</v>
      </c>
      <c r="J21" s="126">
        <v>619614.7826484963</v>
      </c>
      <c r="K21" s="125">
        <v>20.934587875699496</v>
      </c>
    </row>
    <row r="22" spans="1:12" ht="16.5" customHeight="1">
      <c r="A22" s="79" t="s">
        <v>46</v>
      </c>
      <c r="B22" s="122">
        <v>25639.9491307218</v>
      </c>
      <c r="C22" s="123">
        <v>3.5580000000000003</v>
      </c>
      <c r="D22" s="122">
        <v>47491.7758696402</v>
      </c>
      <c r="E22" s="123">
        <v>4.843</v>
      </c>
      <c r="F22" s="122">
        <v>127641.6065253813</v>
      </c>
      <c r="G22" s="123">
        <v>16.001</v>
      </c>
      <c r="H22" s="122">
        <v>11823.975568639</v>
      </c>
      <c r="I22" s="123">
        <v>2.566</v>
      </c>
      <c r="J22" s="122">
        <v>212597.3070943823</v>
      </c>
      <c r="K22" s="123">
        <v>7.182909659579955</v>
      </c>
      <c r="L22" s="166"/>
    </row>
    <row r="23" spans="1:11" ht="16.5" customHeight="1">
      <c r="A23" s="79" t="s">
        <v>47</v>
      </c>
      <c r="B23" s="122">
        <v>37948.563746340995</v>
      </c>
      <c r="C23" s="123">
        <v>5.266</v>
      </c>
      <c r="D23" s="122">
        <v>58600.822836763706</v>
      </c>
      <c r="E23" s="123">
        <v>5.976</v>
      </c>
      <c r="F23" s="122">
        <v>25758.7202493514</v>
      </c>
      <c r="G23" s="123">
        <v>3.229</v>
      </c>
      <c r="H23" s="122">
        <v>12207.958005137101</v>
      </c>
      <c r="I23" s="123">
        <v>2.649</v>
      </c>
      <c r="J23" s="122">
        <v>134516.0648375932</v>
      </c>
      <c r="K23" s="123">
        <v>4.544821167756753</v>
      </c>
    </row>
    <row r="24" spans="1:11" ht="16.5" customHeight="1">
      <c r="A24" s="79" t="s">
        <v>120</v>
      </c>
      <c r="B24" s="122">
        <v>9232.2305878</v>
      </c>
      <c r="C24" s="123">
        <v>1.281</v>
      </c>
      <c r="D24" s="122">
        <v>15813.521350500001</v>
      </c>
      <c r="E24" s="123">
        <v>1.613</v>
      </c>
      <c r="F24" s="122">
        <v>0</v>
      </c>
      <c r="G24" s="123">
        <v>0</v>
      </c>
      <c r="H24" s="122">
        <v>1463.6463127</v>
      </c>
      <c r="I24" s="123">
        <v>0.318</v>
      </c>
      <c r="J24" s="122">
        <v>26509.398251000002</v>
      </c>
      <c r="K24" s="123">
        <v>0.8956586297785303</v>
      </c>
    </row>
    <row r="25" spans="1:11" ht="16.5" customHeight="1">
      <c r="A25" s="79" t="s">
        <v>48</v>
      </c>
      <c r="B25" s="122">
        <v>7968.267848318001</v>
      </c>
      <c r="C25" s="123">
        <v>1.106</v>
      </c>
      <c r="D25" s="122">
        <v>10221.1577574926</v>
      </c>
      <c r="E25" s="123">
        <v>1.042</v>
      </c>
      <c r="F25" s="122">
        <v>492.14702117139996</v>
      </c>
      <c r="G25" s="123">
        <v>0.062</v>
      </c>
      <c r="H25" s="122">
        <v>592.3229841131999</v>
      </c>
      <c r="I25" s="123">
        <v>0.129</v>
      </c>
      <c r="J25" s="122">
        <v>19273.895611095202</v>
      </c>
      <c r="K25" s="123">
        <v>0.6511966348718141</v>
      </c>
    </row>
    <row r="26" spans="1:11" ht="16.5" customHeight="1">
      <c r="A26" s="79" t="s">
        <v>49</v>
      </c>
      <c r="B26" s="122">
        <v>11044.948058883701</v>
      </c>
      <c r="C26" s="123">
        <v>1.533</v>
      </c>
      <c r="D26" s="122">
        <v>41043.48229050251</v>
      </c>
      <c r="E26" s="123">
        <v>4.186</v>
      </c>
      <c r="F26" s="122">
        <v>8496.2587438828</v>
      </c>
      <c r="G26" s="123">
        <v>1.065</v>
      </c>
      <c r="H26" s="122">
        <v>1314.3365904488</v>
      </c>
      <c r="I26" s="123">
        <v>0.285</v>
      </c>
      <c r="J26" s="122">
        <v>61899.02568371781</v>
      </c>
      <c r="K26" s="123">
        <v>2.0913487361567475</v>
      </c>
    </row>
    <row r="27" spans="1:11" ht="16.5" customHeight="1">
      <c r="A27" s="79" t="s">
        <v>50</v>
      </c>
      <c r="B27" s="122">
        <v>35503.8650880773</v>
      </c>
      <c r="C27" s="123">
        <v>4.927</v>
      </c>
      <c r="D27" s="122">
        <v>70292.268451095</v>
      </c>
      <c r="E27" s="123">
        <v>7.168</v>
      </c>
      <c r="F27" s="122">
        <v>16242.4214366144</v>
      </c>
      <c r="G27" s="123">
        <v>2.036</v>
      </c>
      <c r="H27" s="122">
        <v>20425.2006388088</v>
      </c>
      <c r="I27" s="123">
        <v>4.432</v>
      </c>
      <c r="J27" s="122">
        <v>142463.7556145955</v>
      </c>
      <c r="K27" s="123">
        <v>4.813345476148582</v>
      </c>
    </row>
    <row r="28" spans="1:11" ht="16.5" customHeight="1">
      <c r="A28" s="79" t="s">
        <v>51</v>
      </c>
      <c r="B28" s="122">
        <v>0</v>
      </c>
      <c r="C28" s="123">
        <v>0</v>
      </c>
      <c r="D28" s="122">
        <v>0</v>
      </c>
      <c r="E28" s="123">
        <v>0</v>
      </c>
      <c r="F28" s="122">
        <v>5.4417191089</v>
      </c>
      <c r="G28" s="123">
        <v>0.001</v>
      </c>
      <c r="H28" s="122">
        <v>0</v>
      </c>
      <c r="I28" s="123">
        <v>0</v>
      </c>
      <c r="J28" s="122">
        <v>5.4417191089</v>
      </c>
      <c r="K28" s="123">
        <v>0.00018385640573841247</v>
      </c>
    </row>
    <row r="29" spans="1:11" ht="16.5" customHeight="1">
      <c r="A29" s="79" t="s">
        <v>52</v>
      </c>
      <c r="B29" s="122">
        <v>790.3163567856</v>
      </c>
      <c r="C29" s="123">
        <v>0.11</v>
      </c>
      <c r="D29" s="122">
        <v>733.9969035659001</v>
      </c>
      <c r="E29" s="123">
        <v>0.075</v>
      </c>
      <c r="F29" s="122">
        <v>2505.1397301607003</v>
      </c>
      <c r="G29" s="123">
        <v>0.314</v>
      </c>
      <c r="H29" s="122">
        <v>0</v>
      </c>
      <c r="I29" s="123">
        <v>0</v>
      </c>
      <c r="J29" s="122">
        <v>4029.4529905122004</v>
      </c>
      <c r="K29" s="123">
        <v>0.13614093802008564</v>
      </c>
    </row>
    <row r="30" spans="1:11" ht="16.5" customHeight="1">
      <c r="A30" s="80" t="s">
        <v>53</v>
      </c>
      <c r="B30" s="122">
        <v>1770.0257786347</v>
      </c>
      <c r="C30" s="123">
        <v>0.246</v>
      </c>
      <c r="D30" s="122">
        <v>104.4343613166</v>
      </c>
      <c r="E30" s="123">
        <v>0.010650241954348817</v>
      </c>
      <c r="F30" s="122">
        <v>14930.4925766745</v>
      </c>
      <c r="G30" s="123">
        <v>1.872</v>
      </c>
      <c r="H30" s="122">
        <v>0.0013309974</v>
      </c>
      <c r="I30" s="123">
        <v>0</v>
      </c>
      <c r="J30" s="122">
        <v>16804.9540476232</v>
      </c>
      <c r="K30" s="123">
        <v>0.5677798482361847</v>
      </c>
    </row>
    <row r="31" spans="1:11" ht="16.5" customHeight="1">
      <c r="A31" s="79" t="s">
        <v>121</v>
      </c>
      <c r="B31" s="122">
        <v>0</v>
      </c>
      <c r="C31" s="123">
        <v>0</v>
      </c>
      <c r="D31" s="122">
        <v>1508.7071818241</v>
      </c>
      <c r="E31" s="123">
        <v>0.15511026948485607</v>
      </c>
      <c r="F31" s="122">
        <v>6.779617043999999</v>
      </c>
      <c r="G31" s="123">
        <v>0.001</v>
      </c>
      <c r="H31" s="122">
        <v>0</v>
      </c>
      <c r="I31" s="123">
        <v>0</v>
      </c>
      <c r="J31" s="122">
        <v>1515.4867988680999</v>
      </c>
      <c r="K31" s="123">
        <v>0.051202928745108366</v>
      </c>
    </row>
    <row r="32" spans="1:11" ht="16.5" customHeight="1">
      <c r="A32" s="79" t="s">
        <v>104</v>
      </c>
      <c r="B32" s="122">
        <v>0</v>
      </c>
      <c r="C32" s="123">
        <v>0</v>
      </c>
      <c r="D32" s="122">
        <v>0</v>
      </c>
      <c r="E32" s="123">
        <v>0</v>
      </c>
      <c r="F32" s="122">
        <v>0</v>
      </c>
      <c r="G32" s="123">
        <v>0</v>
      </c>
      <c r="H32" s="122">
        <v>0</v>
      </c>
      <c r="I32" s="123">
        <v>0</v>
      </c>
      <c r="J32" s="122">
        <v>0</v>
      </c>
      <c r="K32" s="123">
        <v>0</v>
      </c>
    </row>
    <row r="33" spans="1:11" ht="16.5" customHeight="1">
      <c r="A33" s="78" t="s">
        <v>54</v>
      </c>
      <c r="B33" s="126">
        <v>250241.3805657586</v>
      </c>
      <c r="C33" s="125">
        <v>34.725</v>
      </c>
      <c r="D33" s="126">
        <v>298983.186448081</v>
      </c>
      <c r="E33" s="125">
        <v>30.49</v>
      </c>
      <c r="F33" s="126">
        <v>218170.3408307425</v>
      </c>
      <c r="G33" s="125">
        <v>27.35</v>
      </c>
      <c r="H33" s="126">
        <v>182948.5500562186</v>
      </c>
      <c r="I33" s="125">
        <v>39.698</v>
      </c>
      <c r="J33" s="126">
        <v>950343.4579008007</v>
      </c>
      <c r="K33" s="125">
        <v>32.108737862064174</v>
      </c>
    </row>
    <row r="34" spans="1:11" ht="16.5" customHeight="1">
      <c r="A34" s="79" t="s">
        <v>55</v>
      </c>
      <c r="B34" s="122">
        <v>0</v>
      </c>
      <c r="C34" s="123">
        <v>0</v>
      </c>
      <c r="D34" s="122">
        <v>6660.29289898</v>
      </c>
      <c r="E34" s="123">
        <v>0.679</v>
      </c>
      <c r="F34" s="122">
        <v>0</v>
      </c>
      <c r="G34" s="123">
        <v>0</v>
      </c>
      <c r="H34" s="122">
        <v>1841.8332057216</v>
      </c>
      <c r="I34" s="123">
        <v>0.4</v>
      </c>
      <c r="J34" s="122">
        <v>8502.1261047016</v>
      </c>
      <c r="K34" s="123">
        <v>0.28725671345082493</v>
      </c>
    </row>
    <row r="35" spans="1:11" ht="16.5" customHeight="1">
      <c r="A35" s="79" t="s">
        <v>122</v>
      </c>
      <c r="B35" s="122">
        <v>0</v>
      </c>
      <c r="C35" s="123">
        <v>0</v>
      </c>
      <c r="D35" s="122">
        <v>0</v>
      </c>
      <c r="E35" s="123">
        <v>0</v>
      </c>
      <c r="F35" s="122">
        <v>0</v>
      </c>
      <c r="G35" s="123">
        <v>0</v>
      </c>
      <c r="H35" s="122">
        <v>0</v>
      </c>
      <c r="I35" s="123">
        <v>0</v>
      </c>
      <c r="J35" s="122">
        <v>0</v>
      </c>
      <c r="K35" s="123">
        <v>0</v>
      </c>
    </row>
    <row r="36" spans="1:11" ht="16.5" customHeight="1">
      <c r="A36" s="79" t="s">
        <v>56</v>
      </c>
      <c r="B36" s="122">
        <v>153198.6889383052</v>
      </c>
      <c r="C36" s="123">
        <v>21.259</v>
      </c>
      <c r="D36" s="122">
        <v>180895.5474713394</v>
      </c>
      <c r="E36" s="123">
        <v>18.448</v>
      </c>
      <c r="F36" s="122">
        <v>147216.04475982528</v>
      </c>
      <c r="G36" s="123">
        <v>18.455</v>
      </c>
      <c r="H36" s="122">
        <v>133238.4615364241</v>
      </c>
      <c r="I36" s="123">
        <v>28.912</v>
      </c>
      <c r="J36" s="122">
        <v>614548.7427058939</v>
      </c>
      <c r="K36" s="123">
        <v>20.76342433775599</v>
      </c>
    </row>
    <row r="37" spans="1:11" ht="16.5" customHeight="1">
      <c r="A37" s="79" t="s">
        <v>57</v>
      </c>
      <c r="B37" s="122">
        <v>32583.905595205797</v>
      </c>
      <c r="C37" s="123">
        <v>4.522</v>
      </c>
      <c r="D37" s="122">
        <v>26194.3726318026</v>
      </c>
      <c r="E37" s="123">
        <v>2.671</v>
      </c>
      <c r="F37" s="122">
        <v>15578.052364456</v>
      </c>
      <c r="G37" s="123">
        <v>1.953</v>
      </c>
      <c r="H37" s="122">
        <v>6012.2112943733</v>
      </c>
      <c r="I37" s="123">
        <v>1.305</v>
      </c>
      <c r="J37" s="122">
        <v>80368.5418858377</v>
      </c>
      <c r="K37" s="123">
        <v>2.7153682411501903</v>
      </c>
    </row>
    <row r="38" spans="1:11" ht="16.5" customHeight="1">
      <c r="A38" s="80" t="s">
        <v>53</v>
      </c>
      <c r="B38" s="122">
        <v>64458.786032247604</v>
      </c>
      <c r="C38" s="123">
        <v>8.945</v>
      </c>
      <c r="D38" s="122">
        <v>85232.97344595901</v>
      </c>
      <c r="E38" s="123">
        <v>8.693000000000001</v>
      </c>
      <c r="F38" s="122">
        <v>55376.243706461195</v>
      </c>
      <c r="G38" s="123">
        <v>6.941999999999999</v>
      </c>
      <c r="H38" s="122">
        <v>41856.0440196996</v>
      </c>
      <c r="I38" s="123">
        <v>9.082</v>
      </c>
      <c r="J38" s="122">
        <v>246924.0472043674</v>
      </c>
      <c r="K38" s="123">
        <v>8.342688569707166</v>
      </c>
    </row>
    <row r="39" spans="1:11" ht="16.5" customHeight="1">
      <c r="A39" s="79" t="s">
        <v>123</v>
      </c>
      <c r="B39" s="122">
        <v>0</v>
      </c>
      <c r="C39" s="123">
        <v>0</v>
      </c>
      <c r="D39" s="122">
        <v>0</v>
      </c>
      <c r="E39" s="123">
        <v>0</v>
      </c>
      <c r="F39" s="122">
        <v>0</v>
      </c>
      <c r="G39" s="123">
        <v>0</v>
      </c>
      <c r="H39" s="122">
        <v>0</v>
      </c>
      <c r="I39" s="123">
        <v>0</v>
      </c>
      <c r="J39" s="122">
        <v>0</v>
      </c>
      <c r="K39" s="123">
        <v>0</v>
      </c>
    </row>
    <row r="40" spans="1:11" ht="16.5" customHeight="1">
      <c r="A40" s="79" t="s">
        <v>58</v>
      </c>
      <c r="B40" s="122">
        <v>0</v>
      </c>
      <c r="C40" s="123">
        <v>0</v>
      </c>
      <c r="D40" s="122">
        <v>0</v>
      </c>
      <c r="E40" s="123">
        <v>0</v>
      </c>
      <c r="F40" s="122">
        <v>0</v>
      </c>
      <c r="G40" s="123">
        <v>0</v>
      </c>
      <c r="H40" s="122">
        <v>0</v>
      </c>
      <c r="I40" s="123">
        <v>0</v>
      </c>
      <c r="J40" s="122">
        <v>0</v>
      </c>
      <c r="K40" s="123">
        <v>0</v>
      </c>
    </row>
    <row r="41" spans="1:11" ht="16.5" customHeight="1">
      <c r="A41" s="79" t="s">
        <v>59</v>
      </c>
      <c r="B41" s="122">
        <v>0</v>
      </c>
      <c r="C41" s="123">
        <v>0</v>
      </c>
      <c r="D41" s="122">
        <v>0</v>
      </c>
      <c r="E41" s="123">
        <v>0</v>
      </c>
      <c r="F41" s="122">
        <v>0</v>
      </c>
      <c r="G41" s="123">
        <v>0</v>
      </c>
      <c r="H41" s="122">
        <v>0</v>
      </c>
      <c r="I41" s="123">
        <v>0</v>
      </c>
      <c r="J41" s="122">
        <v>0</v>
      </c>
      <c r="K41" s="123">
        <v>0</v>
      </c>
    </row>
    <row r="42" spans="1:11" ht="16.5" customHeight="1">
      <c r="A42" s="78" t="s">
        <v>60</v>
      </c>
      <c r="B42" s="126">
        <v>26548.2973803569</v>
      </c>
      <c r="C42" s="125">
        <v>3.684</v>
      </c>
      <c r="D42" s="126">
        <v>2905.242868634</v>
      </c>
      <c r="E42" s="125">
        <v>0.296</v>
      </c>
      <c r="F42" s="126">
        <v>13802.907507133299</v>
      </c>
      <c r="G42" s="125">
        <v>1.73</v>
      </c>
      <c r="H42" s="126">
        <v>14593.739576473201</v>
      </c>
      <c r="I42" s="125">
        <v>3.167</v>
      </c>
      <c r="J42" s="126">
        <v>57850.187332597394</v>
      </c>
      <c r="K42" s="125">
        <v>1.954552835494518</v>
      </c>
    </row>
    <row r="43" spans="1:11" ht="16.5" customHeight="1">
      <c r="A43" s="79" t="s">
        <v>61</v>
      </c>
      <c r="B43" s="122">
        <v>26548.2973803569</v>
      </c>
      <c r="C43" s="123">
        <v>3.684</v>
      </c>
      <c r="D43" s="122">
        <v>2905.242868634</v>
      </c>
      <c r="E43" s="123">
        <v>0.296</v>
      </c>
      <c r="F43" s="122">
        <v>13802.907507133299</v>
      </c>
      <c r="G43" s="123">
        <v>1.73</v>
      </c>
      <c r="H43" s="122">
        <v>14593.739576473201</v>
      </c>
      <c r="I43" s="123">
        <v>3.167</v>
      </c>
      <c r="J43" s="122">
        <v>57850.187332597394</v>
      </c>
      <c r="K43" s="123">
        <v>1.954552835494518</v>
      </c>
    </row>
    <row r="44" spans="1:11" ht="16.5" customHeight="1">
      <c r="A44" s="79" t="s">
        <v>62</v>
      </c>
      <c r="B44" s="122">
        <v>0</v>
      </c>
      <c r="C44" s="123">
        <v>0</v>
      </c>
      <c r="D44" s="122">
        <v>0</v>
      </c>
      <c r="E44" s="123">
        <v>0</v>
      </c>
      <c r="F44" s="122">
        <v>0</v>
      </c>
      <c r="G44" s="123">
        <v>0</v>
      </c>
      <c r="H44" s="122">
        <v>0</v>
      </c>
      <c r="I44" s="123">
        <v>0</v>
      </c>
      <c r="J44" s="122">
        <v>0</v>
      </c>
      <c r="K44" s="123">
        <v>0</v>
      </c>
    </row>
    <row r="45" spans="1:11" ht="16.5" customHeight="1">
      <c r="A45" s="78" t="s">
        <v>63</v>
      </c>
      <c r="B45" s="126">
        <v>57017.1541192885</v>
      </c>
      <c r="C45" s="125">
        <v>7.912</v>
      </c>
      <c r="D45" s="126">
        <v>58138.160704842405</v>
      </c>
      <c r="E45" s="125">
        <v>5.929</v>
      </c>
      <c r="F45" s="126">
        <v>70053.9294633248</v>
      </c>
      <c r="G45" s="125">
        <v>8.782</v>
      </c>
      <c r="H45" s="126">
        <v>24180.6566289824</v>
      </c>
      <c r="I45" s="125">
        <v>5.247</v>
      </c>
      <c r="J45" s="126">
        <v>209389.9009164381</v>
      </c>
      <c r="K45" s="125">
        <v>7.0745427704004795</v>
      </c>
    </row>
    <row r="46" spans="1:11" ht="16.5" customHeight="1">
      <c r="A46" s="79" t="s">
        <v>64</v>
      </c>
      <c r="B46" s="122">
        <v>55827.471021487196</v>
      </c>
      <c r="C46" s="123">
        <v>7.747</v>
      </c>
      <c r="D46" s="122">
        <v>58138.160704842405</v>
      </c>
      <c r="E46" s="123">
        <v>5.929</v>
      </c>
      <c r="F46" s="122">
        <v>70053.9294633248</v>
      </c>
      <c r="G46" s="123">
        <v>8.782</v>
      </c>
      <c r="H46" s="122">
        <v>15503.383470538201</v>
      </c>
      <c r="I46" s="123">
        <v>3.364</v>
      </c>
      <c r="J46" s="122">
        <v>199522.9446601926</v>
      </c>
      <c r="K46" s="123">
        <v>6.741173282459719</v>
      </c>
    </row>
    <row r="47" spans="1:11" ht="16.5" customHeight="1">
      <c r="A47" s="79" t="s">
        <v>65</v>
      </c>
      <c r="B47" s="122">
        <v>1189.6830978013</v>
      </c>
      <c r="C47" s="123">
        <v>0.165</v>
      </c>
      <c r="D47" s="122">
        <v>0</v>
      </c>
      <c r="E47" s="123">
        <v>0</v>
      </c>
      <c r="F47" s="122">
        <v>0</v>
      </c>
      <c r="G47" s="123">
        <v>0</v>
      </c>
      <c r="H47" s="122">
        <v>8677.273158444199</v>
      </c>
      <c r="I47" s="123">
        <v>1.883</v>
      </c>
      <c r="J47" s="122">
        <v>9866.9562562455</v>
      </c>
      <c r="K47" s="123">
        <v>0.33336948794075966</v>
      </c>
    </row>
    <row r="48" spans="1:11" ht="9" customHeight="1">
      <c r="A48" s="81"/>
      <c r="B48" s="122"/>
      <c r="C48" s="123"/>
      <c r="D48" s="122"/>
      <c r="E48" s="123"/>
      <c r="F48" s="122"/>
      <c r="G48" s="123"/>
      <c r="H48" s="122"/>
      <c r="I48" s="123"/>
      <c r="J48" s="122"/>
      <c r="K48" s="123"/>
    </row>
    <row r="49" spans="1:11" ht="16.5" customHeight="1">
      <c r="A49" s="57" t="s">
        <v>66</v>
      </c>
      <c r="B49" s="126">
        <v>58856.4184664299</v>
      </c>
      <c r="C49" s="125">
        <v>8.168</v>
      </c>
      <c r="D49" s="126">
        <v>112616.8141154626</v>
      </c>
      <c r="E49" s="125">
        <v>11.485</v>
      </c>
      <c r="F49" s="126">
        <v>69029.5447292159</v>
      </c>
      <c r="G49" s="125">
        <v>8.654</v>
      </c>
      <c r="H49" s="126">
        <v>41377.3485204302</v>
      </c>
      <c r="I49" s="125">
        <v>8.978</v>
      </c>
      <c r="J49" s="126">
        <v>281880.12583153864</v>
      </c>
      <c r="K49" s="125">
        <v>9.523730598243656</v>
      </c>
    </row>
    <row r="50" spans="1:11" ht="16.5" customHeight="1">
      <c r="A50" s="78" t="s">
        <v>40</v>
      </c>
      <c r="B50" s="126">
        <v>320.8837866572</v>
      </c>
      <c r="C50" s="125">
        <v>0.045</v>
      </c>
      <c r="D50" s="126">
        <v>9302.618059644</v>
      </c>
      <c r="E50" s="125">
        <v>0.949</v>
      </c>
      <c r="F50" s="126">
        <v>1882.962900104</v>
      </c>
      <c r="G50" s="125">
        <v>0.236</v>
      </c>
      <c r="H50" s="126">
        <v>20599.1218793244</v>
      </c>
      <c r="I50" s="125">
        <v>4.47</v>
      </c>
      <c r="J50" s="126">
        <v>32105.5866257296</v>
      </c>
      <c r="K50" s="125">
        <v>1.0847340046412464</v>
      </c>
    </row>
    <row r="51" spans="1:11" ht="16.5" customHeight="1">
      <c r="A51" s="79" t="s">
        <v>67</v>
      </c>
      <c r="B51" s="122">
        <v>320.8837866572</v>
      </c>
      <c r="C51" s="123">
        <v>0.045</v>
      </c>
      <c r="D51" s="122">
        <v>9302.618059644</v>
      </c>
      <c r="E51" s="123">
        <v>0.949</v>
      </c>
      <c r="F51" s="122">
        <v>1882.962900104</v>
      </c>
      <c r="G51" s="123">
        <v>0.236</v>
      </c>
      <c r="H51" s="122">
        <v>20599.1218793244</v>
      </c>
      <c r="I51" s="123">
        <v>4.47</v>
      </c>
      <c r="J51" s="122">
        <v>32105.5866257296</v>
      </c>
      <c r="K51" s="123">
        <v>1.0847340046412464</v>
      </c>
    </row>
    <row r="52" spans="1:11" ht="16.5" customHeight="1">
      <c r="A52" s="78" t="s">
        <v>45</v>
      </c>
      <c r="B52" s="126">
        <v>9944.58303657</v>
      </c>
      <c r="C52" s="125">
        <v>1.38</v>
      </c>
      <c r="D52" s="126">
        <v>52755.7144766186</v>
      </c>
      <c r="E52" s="125">
        <v>5.38</v>
      </c>
      <c r="F52" s="126">
        <v>923.2076395600001</v>
      </c>
      <c r="G52" s="125">
        <v>0.116</v>
      </c>
      <c r="H52" s="126">
        <v>5595.84032675</v>
      </c>
      <c r="I52" s="153">
        <v>1.214</v>
      </c>
      <c r="J52" s="126">
        <v>69219.3454794986</v>
      </c>
      <c r="K52" s="125">
        <v>2.338676402207498</v>
      </c>
    </row>
    <row r="53" spans="1:11" ht="16.5" customHeight="1">
      <c r="A53" s="156" t="s">
        <v>119</v>
      </c>
      <c r="B53" s="126">
        <v>0</v>
      </c>
      <c r="C53" s="125">
        <v>0</v>
      </c>
      <c r="D53" s="126">
        <v>1665.5692</v>
      </c>
      <c r="E53" s="125">
        <v>0.17</v>
      </c>
      <c r="F53" s="126">
        <v>0</v>
      </c>
      <c r="G53" s="125">
        <v>0</v>
      </c>
      <c r="H53" s="126">
        <v>0</v>
      </c>
      <c r="I53" s="154">
        <v>0</v>
      </c>
      <c r="J53" s="122">
        <v>1665.5692</v>
      </c>
      <c r="K53" s="123">
        <v>0.056273681256308744</v>
      </c>
    </row>
    <row r="54" spans="1:11" ht="16.5" customHeight="1">
      <c r="A54" s="79" t="s">
        <v>68</v>
      </c>
      <c r="B54" s="122">
        <v>0</v>
      </c>
      <c r="C54" s="123">
        <v>0</v>
      </c>
      <c r="D54" s="122">
        <v>0</v>
      </c>
      <c r="E54" s="123">
        <v>0</v>
      </c>
      <c r="F54" s="122">
        <v>0</v>
      </c>
      <c r="G54" s="123">
        <v>0</v>
      </c>
      <c r="H54" s="122">
        <v>0</v>
      </c>
      <c r="I54" s="154">
        <v>0</v>
      </c>
      <c r="J54" s="122">
        <v>0</v>
      </c>
      <c r="K54" s="123">
        <v>0</v>
      </c>
    </row>
    <row r="55" spans="1:11" ht="16.5" customHeight="1">
      <c r="A55" s="79" t="s">
        <v>69</v>
      </c>
      <c r="B55" s="122">
        <v>9944.58303657</v>
      </c>
      <c r="C55" s="123">
        <v>1.38</v>
      </c>
      <c r="D55" s="122">
        <v>51090.1452766186</v>
      </c>
      <c r="E55" s="123">
        <v>5.21</v>
      </c>
      <c r="F55" s="122">
        <v>916.1474336800001</v>
      </c>
      <c r="G55" s="123">
        <v>0.115</v>
      </c>
      <c r="H55" s="122">
        <v>5595.84032675</v>
      </c>
      <c r="I55" s="154">
        <v>1.214</v>
      </c>
      <c r="J55" s="122">
        <v>67546.7160736186</v>
      </c>
      <c r="K55" s="123">
        <v>2.2821641816126284</v>
      </c>
    </row>
    <row r="56" spans="1:11" ht="16.5" customHeight="1">
      <c r="A56" s="80" t="s">
        <v>53</v>
      </c>
      <c r="B56" s="122">
        <v>0</v>
      </c>
      <c r="C56" s="123">
        <v>0</v>
      </c>
      <c r="D56" s="122">
        <v>0</v>
      </c>
      <c r="E56" s="123">
        <v>0</v>
      </c>
      <c r="F56" s="122">
        <v>7.060205880000001</v>
      </c>
      <c r="G56" s="123">
        <v>0.001</v>
      </c>
      <c r="H56" s="122">
        <v>0</v>
      </c>
      <c r="I56" s="123">
        <v>0</v>
      </c>
      <c r="J56" s="122">
        <v>7.060205880000001</v>
      </c>
      <c r="K56" s="123">
        <v>0.00023853933856067755</v>
      </c>
    </row>
    <row r="57" spans="1:11" ht="16.5" customHeight="1">
      <c r="A57" s="78" t="s">
        <v>70</v>
      </c>
      <c r="B57" s="126">
        <v>0</v>
      </c>
      <c r="C57" s="125">
        <v>0</v>
      </c>
      <c r="D57" s="126">
        <v>0</v>
      </c>
      <c r="E57" s="125">
        <v>0</v>
      </c>
      <c r="F57" s="126">
        <v>0</v>
      </c>
      <c r="G57" s="125">
        <v>0</v>
      </c>
      <c r="H57" s="126">
        <v>0</v>
      </c>
      <c r="I57" s="125">
        <v>0</v>
      </c>
      <c r="J57" s="126">
        <v>0</v>
      </c>
      <c r="K57" s="125">
        <v>0</v>
      </c>
    </row>
    <row r="58" spans="1:11" ht="16.5" customHeight="1">
      <c r="A58" s="80" t="s">
        <v>53</v>
      </c>
      <c r="B58" s="122">
        <v>0</v>
      </c>
      <c r="C58" s="123">
        <v>0</v>
      </c>
      <c r="D58" s="122">
        <v>0</v>
      </c>
      <c r="E58" s="123">
        <v>0</v>
      </c>
      <c r="F58" s="122">
        <v>0</v>
      </c>
      <c r="G58" s="123">
        <v>0</v>
      </c>
      <c r="H58" s="122">
        <v>0</v>
      </c>
      <c r="I58" s="123">
        <v>0</v>
      </c>
      <c r="J58" s="122">
        <v>0</v>
      </c>
      <c r="K58" s="123">
        <v>0</v>
      </c>
    </row>
    <row r="59" spans="1:11" ht="16.5" customHeight="1">
      <c r="A59" s="78" t="s">
        <v>71</v>
      </c>
      <c r="B59" s="126">
        <v>48590.9516432027</v>
      </c>
      <c r="C59" s="125">
        <v>6.743</v>
      </c>
      <c r="D59" s="126">
        <v>50558.4815792</v>
      </c>
      <c r="E59" s="125">
        <v>5.156</v>
      </c>
      <c r="F59" s="126">
        <v>66223.37418955189</v>
      </c>
      <c r="G59" s="125">
        <v>8.302</v>
      </c>
      <c r="H59" s="126">
        <v>15182.3863143558</v>
      </c>
      <c r="I59" s="125">
        <v>3.294</v>
      </c>
      <c r="J59" s="126">
        <v>180555.1937263104</v>
      </c>
      <c r="K59" s="125">
        <v>6.100320191394911</v>
      </c>
    </row>
    <row r="60" spans="1:11" ht="16.5" customHeight="1">
      <c r="A60" s="79" t="s">
        <v>72</v>
      </c>
      <c r="B60" s="122">
        <v>48590.9516432027</v>
      </c>
      <c r="C60" s="123">
        <v>6.743</v>
      </c>
      <c r="D60" s="122">
        <v>50558.4815792</v>
      </c>
      <c r="E60" s="123">
        <v>5.156</v>
      </c>
      <c r="F60" s="122">
        <v>66223.37418955189</v>
      </c>
      <c r="G60" s="123">
        <v>8.302</v>
      </c>
      <c r="H60" s="122">
        <v>15182.3863143558</v>
      </c>
      <c r="I60" s="123">
        <v>3.294</v>
      </c>
      <c r="J60" s="122">
        <v>180555.1937263104</v>
      </c>
      <c r="K60" s="123">
        <v>6.100320191394911</v>
      </c>
    </row>
    <row r="61" spans="1:11" ht="9" customHeight="1">
      <c r="A61" s="81"/>
      <c r="B61" s="122"/>
      <c r="C61" s="123"/>
      <c r="D61" s="122"/>
      <c r="E61" s="123"/>
      <c r="F61" s="122"/>
      <c r="G61" s="123"/>
      <c r="H61" s="122"/>
      <c r="I61" s="123"/>
      <c r="J61" s="122"/>
      <c r="K61" s="123"/>
    </row>
    <row r="62" spans="1:11" ht="16.5" customHeight="1">
      <c r="A62" s="59" t="s">
        <v>73</v>
      </c>
      <c r="B62" s="127">
        <v>-4013.83511857</v>
      </c>
      <c r="C62" s="128">
        <v>-0.557</v>
      </c>
      <c r="D62" s="127">
        <v>-1067.74389928</v>
      </c>
      <c r="E62" s="128">
        <v>-0.109</v>
      </c>
      <c r="F62" s="127">
        <v>7046.0209079999995</v>
      </c>
      <c r="G62" s="128">
        <v>0.883</v>
      </c>
      <c r="H62" s="127">
        <v>-1355.3425507700001</v>
      </c>
      <c r="I62" s="128">
        <v>-0.294</v>
      </c>
      <c r="J62" s="127">
        <v>609.0993393799993</v>
      </c>
      <c r="K62" s="128">
        <v>0.02057930830955466</v>
      </c>
    </row>
    <row r="63" spans="1:11" ht="16.5" customHeight="1">
      <c r="A63" s="57" t="s">
        <v>74</v>
      </c>
      <c r="B63" s="126">
        <v>720629.0411723228</v>
      </c>
      <c r="C63" s="125">
        <v>100</v>
      </c>
      <c r="D63" s="126">
        <v>980582.0540439112</v>
      </c>
      <c r="E63" s="125">
        <v>100</v>
      </c>
      <c r="F63" s="126">
        <v>797707.6439373415</v>
      </c>
      <c r="G63" s="125">
        <v>100</v>
      </c>
      <c r="H63" s="126">
        <v>460847.11020300223</v>
      </c>
      <c r="I63" s="125">
        <v>100</v>
      </c>
      <c r="J63" s="126">
        <v>2959765.8493565777</v>
      </c>
      <c r="K63" s="125">
        <v>100</v>
      </c>
    </row>
    <row r="64" spans="1:11" ht="16.5" customHeight="1">
      <c r="A64" s="57" t="s">
        <v>9</v>
      </c>
      <c r="B64" s="126">
        <v>714582.6182077347</v>
      </c>
      <c r="C64" s="125">
        <v>99.161</v>
      </c>
      <c r="D64" s="126">
        <v>972667.5008912934</v>
      </c>
      <c r="E64" s="125">
        <v>99.193</v>
      </c>
      <c r="F64" s="126">
        <v>790766.4512215056</v>
      </c>
      <c r="G64" s="125">
        <v>99.13</v>
      </c>
      <c r="H64" s="126">
        <v>457062.8130968163</v>
      </c>
      <c r="I64" s="125">
        <v>99.179</v>
      </c>
      <c r="J64" s="126">
        <v>2935079.38341735</v>
      </c>
      <c r="K64" s="125">
        <v>99.16593179340202</v>
      </c>
    </row>
    <row r="65" spans="1:11" ht="16.5" customHeight="1">
      <c r="A65" s="57" t="s">
        <v>75</v>
      </c>
      <c r="B65" s="126">
        <v>6046.4229645882</v>
      </c>
      <c r="C65" s="125">
        <v>0.839</v>
      </c>
      <c r="D65" s="126">
        <v>7914.5531526177</v>
      </c>
      <c r="E65" s="125">
        <v>0.807</v>
      </c>
      <c r="F65" s="126">
        <v>6941.1927158359</v>
      </c>
      <c r="G65" s="125">
        <v>0.87</v>
      </c>
      <c r="H65" s="126">
        <v>3784.2971061860003</v>
      </c>
      <c r="I65" s="125">
        <v>0.821</v>
      </c>
      <c r="J65" s="126">
        <v>24686.4659392278</v>
      </c>
      <c r="K65" s="125">
        <v>0.8340682065979774</v>
      </c>
    </row>
    <row r="66" spans="1:11" ht="12.75" customHeight="1" thickBot="1">
      <c r="A66" s="82"/>
      <c r="B66" s="82"/>
      <c r="C66" s="82"/>
      <c r="D66" s="82"/>
      <c r="E66" s="82"/>
      <c r="F66" s="82"/>
      <c r="G66" s="82"/>
      <c r="H66" s="82"/>
      <c r="I66" s="82"/>
      <c r="J66" s="82"/>
      <c r="K66" s="82"/>
    </row>
    <row r="67" spans="1:11" ht="13.5">
      <c r="A67" s="83" t="s">
        <v>76</v>
      </c>
      <c r="B67" s="84"/>
      <c r="C67" s="85"/>
      <c r="D67" s="86"/>
      <c r="E67" s="85"/>
      <c r="F67" s="85"/>
      <c r="G67" s="85"/>
      <c r="H67" s="85"/>
      <c r="I67" s="85"/>
      <c r="J67" s="87"/>
      <c r="K67" s="87"/>
    </row>
    <row r="68" spans="1:11" ht="13.5">
      <c r="A68" s="83" t="s">
        <v>77</v>
      </c>
      <c r="B68" s="83"/>
      <c r="C68" s="88"/>
      <c r="D68" s="88"/>
      <c r="E68" s="88"/>
      <c r="F68" s="88"/>
      <c r="G68" s="88"/>
      <c r="H68" s="88"/>
      <c r="I68" s="88"/>
      <c r="J68" s="83"/>
      <c r="K68" s="83"/>
    </row>
    <row r="69" spans="1:8" ht="13.5">
      <c r="A69" s="83" t="s">
        <v>78</v>
      </c>
      <c r="H69" s="167"/>
    </row>
    <row r="70" spans="1:13" ht="13.5">
      <c r="A70" s="83" t="s">
        <v>79</v>
      </c>
      <c r="D70" s="155"/>
      <c r="E70" s="155"/>
      <c r="F70" s="155"/>
      <c r="G70" s="155"/>
      <c r="H70" s="155"/>
      <c r="I70" s="155"/>
      <c r="J70" s="155"/>
      <c r="K70" s="155"/>
      <c r="L70" s="155"/>
      <c r="M70" s="168"/>
    </row>
    <row r="71" ht="13.5">
      <c r="A71" s="83" t="s">
        <v>105</v>
      </c>
    </row>
  </sheetData>
  <sheetProtection/>
  <mergeCells count="5">
    <mergeCell ref="J12:K12"/>
    <mergeCell ref="B12:C12"/>
    <mergeCell ref="D12:E12"/>
    <mergeCell ref="F12:G12"/>
    <mergeCell ref="H12:I12"/>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63" r:id="rId2"/>
  <drawing r:id="rId1"/>
</worksheet>
</file>

<file path=xl/worksheets/sheet5.xml><?xml version="1.0" encoding="utf-8"?>
<worksheet xmlns="http://schemas.openxmlformats.org/spreadsheetml/2006/main" xmlns:r="http://schemas.openxmlformats.org/officeDocument/2006/relationships">
  <sheetPr codeName="Hoja7">
    <pageSetUpPr fitToPage="1"/>
  </sheetPr>
  <dimension ref="A7:L71"/>
  <sheetViews>
    <sheetView workbookViewId="0" topLeftCell="A7">
      <pane xSplit="1" ySplit="7" topLeftCell="B14" activePane="bottomRight" state="frozen"/>
      <selection pane="topLeft" activeCell="A10" sqref="A10:F15"/>
      <selection pane="topRight" activeCell="A10" sqref="A10:F15"/>
      <selection pane="bottomLeft" activeCell="A10" sqref="A10:F15"/>
      <selection pane="bottomRight" activeCell="A15" sqref="A15"/>
    </sheetView>
  </sheetViews>
  <sheetFormatPr defaultColWidth="11.421875" defaultRowHeight="12.75"/>
  <cols>
    <col min="1" max="1" width="35.28125" style="61" customWidth="1"/>
    <col min="2" max="2" width="11.7109375" style="61" customWidth="1"/>
    <col min="3" max="3" width="6.00390625" style="61" customWidth="1"/>
    <col min="4" max="4" width="12.28125" style="61" customWidth="1"/>
    <col min="5" max="5" width="5.7109375" style="61" customWidth="1"/>
    <col min="6" max="6" width="11.00390625" style="61" customWidth="1"/>
    <col min="7" max="7" width="5.7109375" style="61" customWidth="1"/>
    <col min="8" max="8" width="11.28125" style="61" customWidth="1"/>
    <col min="9" max="9" width="5.7109375" style="61" customWidth="1"/>
    <col min="10" max="10" width="11.28125" style="61" customWidth="1"/>
    <col min="11" max="11" width="5.7109375" style="61" customWidth="1"/>
    <col min="12" max="16384" width="11.421875" style="61" customWidth="1"/>
  </cols>
  <sheetData>
    <row r="7" spans="1:11" s="65" customFormat="1" ht="15.75">
      <c r="A7" s="62" t="s">
        <v>80</v>
      </c>
      <c r="B7" s="63"/>
      <c r="C7" s="64"/>
      <c r="D7" s="64"/>
      <c r="E7" s="64"/>
      <c r="F7" s="64"/>
      <c r="G7" s="64"/>
      <c r="H7" s="64"/>
      <c r="I7" s="64"/>
      <c r="J7" s="64"/>
      <c r="K7" s="63"/>
    </row>
    <row r="8" spans="1:11" s="65" customFormat="1" ht="27.75">
      <c r="A8" s="66" t="s">
        <v>81</v>
      </c>
      <c r="B8" s="67"/>
      <c r="C8" s="68"/>
      <c r="D8" s="69"/>
      <c r="E8" s="69"/>
      <c r="F8" s="69"/>
      <c r="G8" s="69"/>
      <c r="H8" s="69"/>
      <c r="I8" s="69"/>
      <c r="J8" s="69"/>
      <c r="K8" s="67"/>
    </row>
    <row r="9" spans="1:11" s="65" customFormat="1" ht="15.75">
      <c r="A9" s="134">
        <v>39241</v>
      </c>
      <c r="B9" s="67"/>
      <c r="C9" s="68"/>
      <c r="D9" s="69"/>
      <c r="E9" s="69"/>
      <c r="F9" s="69"/>
      <c r="G9" s="69"/>
      <c r="H9" s="69"/>
      <c r="I9" s="69"/>
      <c r="J9" s="69"/>
      <c r="K9" s="67"/>
    </row>
    <row r="10" spans="1:11" s="65" customFormat="1" ht="15.75">
      <c r="A10" s="70" t="s">
        <v>36</v>
      </c>
      <c r="B10" s="67"/>
      <c r="C10" s="68"/>
      <c r="D10" s="69"/>
      <c r="E10" s="69"/>
      <c r="F10" s="69"/>
      <c r="G10" s="69"/>
      <c r="H10" s="69"/>
      <c r="I10" s="69"/>
      <c r="J10" s="69"/>
      <c r="K10" s="67"/>
    </row>
    <row r="11" spans="1:11" ht="4.5" customHeight="1" thickBot="1">
      <c r="A11" s="71"/>
      <c r="B11" s="72"/>
      <c r="C11" s="73"/>
      <c r="D11" s="73"/>
      <c r="E11" s="73"/>
      <c r="F11" s="73"/>
      <c r="G11" s="73"/>
      <c r="H11" s="73"/>
      <c r="I11" s="73"/>
      <c r="J11" s="73"/>
      <c r="K11" s="72"/>
    </row>
    <row r="12" spans="1:11" ht="16.5">
      <c r="A12" s="56"/>
      <c r="B12" s="198" t="s">
        <v>23</v>
      </c>
      <c r="C12" s="198"/>
      <c r="D12" s="198" t="s">
        <v>24</v>
      </c>
      <c r="E12" s="198"/>
      <c r="F12" s="199" t="s">
        <v>25</v>
      </c>
      <c r="G12" s="199"/>
      <c r="H12" s="198" t="s">
        <v>26</v>
      </c>
      <c r="I12" s="198"/>
      <c r="J12" s="198" t="s">
        <v>14</v>
      </c>
      <c r="K12" s="198"/>
    </row>
    <row r="13" spans="1:11" ht="13.5">
      <c r="A13" s="74"/>
      <c r="B13" s="75" t="s">
        <v>37</v>
      </c>
      <c r="C13" s="75" t="s">
        <v>38</v>
      </c>
      <c r="D13" s="75" t="s">
        <v>37</v>
      </c>
      <c r="E13" s="75" t="s">
        <v>38</v>
      </c>
      <c r="F13" s="76" t="s">
        <v>37</v>
      </c>
      <c r="G13" s="76" t="s">
        <v>38</v>
      </c>
      <c r="H13" s="75" t="s">
        <v>37</v>
      </c>
      <c r="I13" s="75" t="s">
        <v>38</v>
      </c>
      <c r="J13" s="75" t="s">
        <v>37</v>
      </c>
      <c r="K13" s="75" t="s">
        <v>38</v>
      </c>
    </row>
    <row r="14" spans="1:11" ht="6" customHeight="1">
      <c r="A14" s="56"/>
      <c r="B14" s="77"/>
      <c r="C14" s="77"/>
      <c r="D14" s="77"/>
      <c r="E14" s="77"/>
      <c r="F14" s="77"/>
      <c r="G14" s="77"/>
      <c r="H14" s="77"/>
      <c r="I14" s="77"/>
      <c r="J14" s="77"/>
      <c r="K14" s="77"/>
    </row>
    <row r="15" spans="1:12" ht="16.5" customHeight="1">
      <c r="A15" s="57" t="s">
        <v>39</v>
      </c>
      <c r="B15" s="124">
        <v>10785556.625623375</v>
      </c>
      <c r="C15" s="125">
        <v>91.979</v>
      </c>
      <c r="D15" s="126">
        <v>12613448.074417787</v>
      </c>
      <c r="E15" s="125">
        <v>86.448</v>
      </c>
      <c r="F15" s="126">
        <v>12054579.42022054</v>
      </c>
      <c r="G15" s="125">
        <v>91.369</v>
      </c>
      <c r="H15" s="126">
        <v>5891638.087064191</v>
      </c>
      <c r="I15" s="125">
        <v>86.82</v>
      </c>
      <c r="J15" s="126">
        <v>41345222.20732589</v>
      </c>
      <c r="K15" s="125">
        <v>89.30577210658429</v>
      </c>
      <c r="L15" s="166"/>
    </row>
    <row r="16" spans="1:11" ht="16.5" customHeight="1">
      <c r="A16" s="78" t="s">
        <v>40</v>
      </c>
      <c r="B16" s="126">
        <v>2312096.5004964285</v>
      </c>
      <c r="C16" s="125">
        <v>19.718</v>
      </c>
      <c r="D16" s="126">
        <v>2816851.4274323676</v>
      </c>
      <c r="E16" s="125">
        <v>19.306</v>
      </c>
      <c r="F16" s="126">
        <v>3256662.098339618</v>
      </c>
      <c r="G16" s="125">
        <v>24.684</v>
      </c>
      <c r="H16" s="126">
        <v>1351920.7017067906</v>
      </c>
      <c r="I16" s="125">
        <v>19.922</v>
      </c>
      <c r="J16" s="126">
        <v>9737530.727975205</v>
      </c>
      <c r="K16" s="125">
        <v>21.03308807273333</v>
      </c>
    </row>
    <row r="17" spans="1:11" ht="16.5" customHeight="1">
      <c r="A17" s="79" t="s">
        <v>41</v>
      </c>
      <c r="B17" s="122">
        <v>304982.4509860793</v>
      </c>
      <c r="C17" s="123">
        <v>2.601</v>
      </c>
      <c r="D17" s="122">
        <v>786867.11647361</v>
      </c>
      <c r="E17" s="123">
        <v>5.393</v>
      </c>
      <c r="F17" s="122">
        <v>228498.5868641</v>
      </c>
      <c r="G17" s="123">
        <v>1.732</v>
      </c>
      <c r="H17" s="122">
        <v>60173.65324107</v>
      </c>
      <c r="I17" s="123">
        <v>0.887</v>
      </c>
      <c r="J17" s="122">
        <v>1380521.8075648595</v>
      </c>
      <c r="K17" s="123">
        <v>2.981930180864087</v>
      </c>
    </row>
    <row r="18" spans="1:11" ht="16.5" customHeight="1">
      <c r="A18" s="79" t="s">
        <v>42</v>
      </c>
      <c r="B18" s="122">
        <v>2007114.0495103493</v>
      </c>
      <c r="C18" s="123">
        <v>17.117</v>
      </c>
      <c r="D18" s="122">
        <v>2029984.3109587575</v>
      </c>
      <c r="E18" s="123">
        <v>13.913</v>
      </c>
      <c r="F18" s="122">
        <v>3028163.5114755183</v>
      </c>
      <c r="G18" s="123">
        <v>22.952</v>
      </c>
      <c r="H18" s="122">
        <v>1291747.0484657206</v>
      </c>
      <c r="I18" s="123">
        <v>19.035</v>
      </c>
      <c r="J18" s="122">
        <v>8357008.920410345</v>
      </c>
      <c r="K18" s="123">
        <v>18.051157891869245</v>
      </c>
    </row>
    <row r="19" spans="1:11" ht="16.5" customHeight="1">
      <c r="A19" s="79" t="s">
        <v>43</v>
      </c>
      <c r="B19" s="122">
        <v>0</v>
      </c>
      <c r="C19" s="123">
        <v>0</v>
      </c>
      <c r="D19" s="122">
        <v>0</v>
      </c>
      <c r="E19" s="123">
        <v>0</v>
      </c>
      <c r="F19" s="122">
        <v>0</v>
      </c>
      <c r="G19" s="123">
        <v>0</v>
      </c>
      <c r="H19" s="122">
        <v>0</v>
      </c>
      <c r="I19" s="123">
        <v>0</v>
      </c>
      <c r="J19" s="122">
        <v>0</v>
      </c>
      <c r="K19" s="123">
        <v>0</v>
      </c>
    </row>
    <row r="20" spans="1:11" ht="16.5" customHeight="1">
      <c r="A20" s="79" t="s">
        <v>44</v>
      </c>
      <c r="B20" s="122">
        <v>0</v>
      </c>
      <c r="C20" s="123">
        <v>0</v>
      </c>
      <c r="D20" s="122">
        <v>0</v>
      </c>
      <c r="E20" s="123">
        <v>0</v>
      </c>
      <c r="F20" s="122">
        <v>0</v>
      </c>
      <c r="G20" s="123">
        <v>0</v>
      </c>
      <c r="H20" s="122">
        <v>0</v>
      </c>
      <c r="I20" s="123">
        <v>0</v>
      </c>
      <c r="J20" s="122">
        <v>0</v>
      </c>
      <c r="K20" s="123">
        <v>0</v>
      </c>
    </row>
    <row r="21" spans="1:11" ht="16.5" customHeight="1">
      <c r="A21" s="78" t="s">
        <v>45</v>
      </c>
      <c r="B21" s="126">
        <v>1812871.0893360164</v>
      </c>
      <c r="C21" s="125">
        <v>15.46</v>
      </c>
      <c r="D21" s="126">
        <v>2291564.2961522844</v>
      </c>
      <c r="E21" s="125">
        <v>15.706</v>
      </c>
      <c r="F21" s="126">
        <v>2030837.2964742307</v>
      </c>
      <c r="G21" s="125">
        <v>15.393</v>
      </c>
      <c r="H21" s="126">
        <v>716422.459149589</v>
      </c>
      <c r="I21" s="125">
        <v>10.557</v>
      </c>
      <c r="J21" s="126">
        <v>6851695.14111212</v>
      </c>
      <c r="K21" s="125">
        <v>14.799676773959364</v>
      </c>
    </row>
    <row r="22" spans="1:11" ht="16.5" customHeight="1">
      <c r="A22" s="79" t="s">
        <v>46</v>
      </c>
      <c r="B22" s="122">
        <v>468131.386780363</v>
      </c>
      <c r="C22" s="123">
        <v>3.9930000000000003</v>
      </c>
      <c r="D22" s="122">
        <v>437779.0776211723</v>
      </c>
      <c r="E22" s="123">
        <v>3.001</v>
      </c>
      <c r="F22" s="122">
        <v>689062.89200769</v>
      </c>
      <c r="G22" s="123">
        <v>5.223</v>
      </c>
      <c r="H22" s="122">
        <v>55566.999401790905</v>
      </c>
      <c r="I22" s="123">
        <v>0.8190000000000001</v>
      </c>
      <c r="J22" s="122">
        <v>1650540.3558110162</v>
      </c>
      <c r="K22" s="123">
        <v>3.5651708468182117</v>
      </c>
    </row>
    <row r="23" spans="1:11" ht="16.5" customHeight="1">
      <c r="A23" s="79" t="s">
        <v>47</v>
      </c>
      <c r="B23" s="122">
        <v>116734.56720132349</v>
      </c>
      <c r="C23" s="123">
        <v>0.996</v>
      </c>
      <c r="D23" s="122">
        <v>233171.5919996486</v>
      </c>
      <c r="E23" s="123">
        <v>1.598</v>
      </c>
      <c r="F23" s="122">
        <v>213308.5916029936</v>
      </c>
      <c r="G23" s="123">
        <v>1.617</v>
      </c>
      <c r="H23" s="122">
        <v>56404.5940500859</v>
      </c>
      <c r="I23" s="123">
        <v>0.831</v>
      </c>
      <c r="J23" s="122">
        <v>619619.3448540515</v>
      </c>
      <c r="K23" s="123">
        <v>1.3383791657204387</v>
      </c>
    </row>
    <row r="24" spans="1:11" ht="16.5" customHeight="1">
      <c r="A24" s="79" t="s">
        <v>120</v>
      </c>
      <c r="B24" s="122">
        <v>115413.1176364</v>
      </c>
      <c r="C24" s="123">
        <v>0.984</v>
      </c>
      <c r="D24" s="122">
        <v>239587.6425712</v>
      </c>
      <c r="E24" s="123">
        <v>1.642</v>
      </c>
      <c r="F24" s="122">
        <v>0</v>
      </c>
      <c r="G24" s="123">
        <v>0</v>
      </c>
      <c r="H24" s="122">
        <v>41012.8026223</v>
      </c>
      <c r="I24" s="123">
        <v>0.604</v>
      </c>
      <c r="J24" s="122">
        <v>396013.5628299</v>
      </c>
      <c r="K24" s="123">
        <v>0.8553901782377422</v>
      </c>
    </row>
    <row r="25" spans="1:11" ht="16.5" customHeight="1">
      <c r="A25" s="79" t="s">
        <v>48</v>
      </c>
      <c r="B25" s="122">
        <v>34212.6140059165</v>
      </c>
      <c r="C25" s="123">
        <v>0.292</v>
      </c>
      <c r="D25" s="122">
        <v>46610.2097752871</v>
      </c>
      <c r="E25" s="123">
        <v>0.319</v>
      </c>
      <c r="F25" s="122">
        <v>73590.7360256547</v>
      </c>
      <c r="G25" s="123">
        <v>0.558</v>
      </c>
      <c r="H25" s="122">
        <v>7387.6192147327</v>
      </c>
      <c r="I25" s="123">
        <v>0.109</v>
      </c>
      <c r="J25" s="122">
        <v>161801.179021591</v>
      </c>
      <c r="K25" s="123">
        <v>0.34949090726421395</v>
      </c>
    </row>
    <row r="26" spans="1:11" ht="16.5" customHeight="1">
      <c r="A26" s="79" t="s">
        <v>49</v>
      </c>
      <c r="B26" s="122">
        <v>68201.5065519709</v>
      </c>
      <c r="C26" s="123">
        <v>0.582</v>
      </c>
      <c r="D26" s="122">
        <v>122433.318184021</v>
      </c>
      <c r="E26" s="123">
        <v>0.839</v>
      </c>
      <c r="F26" s="122">
        <v>61996.1512005351</v>
      </c>
      <c r="G26" s="123">
        <v>0.47</v>
      </c>
      <c r="H26" s="122">
        <v>61732.691462947696</v>
      </c>
      <c r="I26" s="123">
        <v>0.91</v>
      </c>
      <c r="J26" s="122">
        <v>314363.66739947465</v>
      </c>
      <c r="K26" s="123">
        <v>0.6790262221493896</v>
      </c>
    </row>
    <row r="27" spans="1:11" ht="16.5" customHeight="1">
      <c r="A27" s="79" t="s">
        <v>50</v>
      </c>
      <c r="B27" s="122">
        <v>177651.25628655948</v>
      </c>
      <c r="C27" s="123">
        <v>1.515</v>
      </c>
      <c r="D27" s="122">
        <v>164297.8973063337</v>
      </c>
      <c r="E27" s="123">
        <v>1.126</v>
      </c>
      <c r="F27" s="122">
        <v>70596.32196373481</v>
      </c>
      <c r="G27" s="123">
        <v>0.535</v>
      </c>
      <c r="H27" s="122">
        <v>30660.405830616102</v>
      </c>
      <c r="I27" s="123">
        <v>0.452</v>
      </c>
      <c r="J27" s="122">
        <v>443205.8813872441</v>
      </c>
      <c r="K27" s="123">
        <v>0.957325691490752</v>
      </c>
    </row>
    <row r="28" spans="1:11" ht="16.5" customHeight="1">
      <c r="A28" s="79" t="s">
        <v>51</v>
      </c>
      <c r="B28" s="122">
        <v>28.3237428042</v>
      </c>
      <c r="C28" s="123">
        <v>0</v>
      </c>
      <c r="D28" s="122">
        <v>0</v>
      </c>
      <c r="E28" s="123">
        <v>0</v>
      </c>
      <c r="F28" s="122">
        <v>253.5570697868</v>
      </c>
      <c r="G28" s="123">
        <v>0.002</v>
      </c>
      <c r="H28" s="122">
        <v>0</v>
      </c>
      <c r="I28" s="123">
        <v>0</v>
      </c>
      <c r="J28" s="122">
        <v>281.880812591</v>
      </c>
      <c r="K28" s="123">
        <v>0.0006088631833743096</v>
      </c>
    </row>
    <row r="29" spans="1:11" ht="16.5" customHeight="1">
      <c r="A29" s="79" t="s">
        <v>52</v>
      </c>
      <c r="B29" s="122">
        <v>9935.6327548004</v>
      </c>
      <c r="C29" s="123">
        <v>0.085</v>
      </c>
      <c r="D29" s="122">
        <v>14117.3676301207</v>
      </c>
      <c r="E29" s="123">
        <v>0.097</v>
      </c>
      <c r="F29" s="122">
        <v>10312.0825000434</v>
      </c>
      <c r="G29" s="123">
        <v>0.078</v>
      </c>
      <c r="H29" s="122">
        <v>0</v>
      </c>
      <c r="I29" s="123">
        <v>0</v>
      </c>
      <c r="J29" s="122">
        <v>34365.0828849645</v>
      </c>
      <c r="K29" s="123">
        <v>0.07422865561488574</v>
      </c>
    </row>
    <row r="30" spans="1:11" ht="16.5" customHeight="1">
      <c r="A30" s="80" t="s">
        <v>53</v>
      </c>
      <c r="B30" s="122">
        <v>822562.6843758783</v>
      </c>
      <c r="C30" s="123">
        <v>7.015</v>
      </c>
      <c r="D30" s="122">
        <v>1025338.829999962</v>
      </c>
      <c r="E30" s="123">
        <v>7.02730487544511</v>
      </c>
      <c r="F30" s="122">
        <v>911672.9439774264</v>
      </c>
      <c r="G30" s="123">
        <v>6.91</v>
      </c>
      <c r="H30" s="122">
        <v>463629.56107210147</v>
      </c>
      <c r="I30" s="123">
        <v>6.832</v>
      </c>
      <c r="J30" s="122">
        <v>3223204.019425368</v>
      </c>
      <c r="K30" s="123">
        <v>6.962127864941663</v>
      </c>
    </row>
    <row r="31" spans="1:11" ht="16.5" customHeight="1">
      <c r="A31" s="79" t="s">
        <v>121</v>
      </c>
      <c r="B31" s="122">
        <v>0</v>
      </c>
      <c r="C31" s="123">
        <v>0</v>
      </c>
      <c r="D31" s="122">
        <v>8228.3610645387</v>
      </c>
      <c r="E31" s="123">
        <v>0.05699375789435131</v>
      </c>
      <c r="F31" s="122">
        <v>44.0201263658</v>
      </c>
      <c r="G31" s="123">
        <v>0</v>
      </c>
      <c r="H31" s="122">
        <v>27.785495014200002</v>
      </c>
      <c r="I31" s="123">
        <v>0</v>
      </c>
      <c r="J31" s="122">
        <v>8300.166685918699</v>
      </c>
      <c r="K31" s="123">
        <v>0.017928378538693085</v>
      </c>
    </row>
    <row r="32" spans="1:11" ht="16.5" customHeight="1">
      <c r="A32" s="79" t="s">
        <v>104</v>
      </c>
      <c r="B32" s="122">
        <v>0</v>
      </c>
      <c r="C32" s="123">
        <v>0</v>
      </c>
      <c r="D32" s="122">
        <v>0</v>
      </c>
      <c r="E32" s="123">
        <v>0</v>
      </c>
      <c r="F32" s="122">
        <v>0</v>
      </c>
      <c r="G32" s="123">
        <v>0</v>
      </c>
      <c r="H32" s="122">
        <v>0</v>
      </c>
      <c r="I32" s="123">
        <v>0</v>
      </c>
      <c r="J32" s="122">
        <v>0</v>
      </c>
      <c r="K32" s="123">
        <v>0</v>
      </c>
    </row>
    <row r="33" spans="1:11" ht="16.5" customHeight="1">
      <c r="A33" s="78" t="s">
        <v>54</v>
      </c>
      <c r="B33" s="126">
        <v>5458604.040335084</v>
      </c>
      <c r="C33" s="125">
        <v>46.551</v>
      </c>
      <c r="D33" s="126">
        <v>6211303.209616674</v>
      </c>
      <c r="E33" s="125">
        <v>42.57</v>
      </c>
      <c r="F33" s="126">
        <v>5730933.0699649695</v>
      </c>
      <c r="G33" s="125">
        <v>43.438</v>
      </c>
      <c r="H33" s="126">
        <v>3088881.595846928</v>
      </c>
      <c r="I33" s="125">
        <v>45.518</v>
      </c>
      <c r="J33" s="126">
        <v>20489721.915763654</v>
      </c>
      <c r="K33" s="125">
        <v>44.257844999857</v>
      </c>
    </row>
    <row r="34" spans="1:11" ht="16.5" customHeight="1">
      <c r="A34" s="79" t="s">
        <v>55</v>
      </c>
      <c r="B34" s="122">
        <v>0</v>
      </c>
      <c r="C34" s="123">
        <v>0</v>
      </c>
      <c r="D34" s="122">
        <v>36047.8065807792</v>
      </c>
      <c r="E34" s="123">
        <v>0.247</v>
      </c>
      <c r="F34" s="122">
        <v>2332.6940242667997</v>
      </c>
      <c r="G34" s="123">
        <v>0.018</v>
      </c>
      <c r="H34" s="122">
        <v>2793.1096965888</v>
      </c>
      <c r="I34" s="123">
        <v>0.041</v>
      </c>
      <c r="J34" s="122">
        <v>41173.6103016348</v>
      </c>
      <c r="K34" s="123">
        <v>0.08893509000785053</v>
      </c>
    </row>
    <row r="35" spans="1:11" ht="16.5" customHeight="1">
      <c r="A35" s="79" t="s">
        <v>122</v>
      </c>
      <c r="B35" s="122">
        <v>87900.6491202621</v>
      </c>
      <c r="C35" s="123">
        <v>0.75</v>
      </c>
      <c r="D35" s="122">
        <v>0</v>
      </c>
      <c r="E35" s="123">
        <v>0</v>
      </c>
      <c r="F35" s="122">
        <v>45113.99402372709</v>
      </c>
      <c r="G35" s="123">
        <v>0.342</v>
      </c>
      <c r="H35" s="122">
        <v>89437.8120380012</v>
      </c>
      <c r="I35" s="123">
        <v>1.318</v>
      </c>
      <c r="J35" s="122">
        <v>222452.4551819904</v>
      </c>
      <c r="K35" s="123">
        <v>0.4804977989334138</v>
      </c>
    </row>
    <row r="36" spans="1:11" ht="16.5" customHeight="1">
      <c r="A36" s="79" t="s">
        <v>56</v>
      </c>
      <c r="B36" s="122">
        <v>1115679.9984051557</v>
      </c>
      <c r="C36" s="123">
        <v>9.515</v>
      </c>
      <c r="D36" s="122">
        <v>1067419.198377117</v>
      </c>
      <c r="E36" s="123">
        <v>7.316</v>
      </c>
      <c r="F36" s="122">
        <v>956398.7397665128</v>
      </c>
      <c r="G36" s="123">
        <v>7.249</v>
      </c>
      <c r="H36" s="122">
        <v>537020.3252124945</v>
      </c>
      <c r="I36" s="123">
        <v>7.914</v>
      </c>
      <c r="J36" s="122">
        <v>3676518.26176128</v>
      </c>
      <c r="K36" s="123">
        <v>7.941287638608246</v>
      </c>
    </row>
    <row r="37" spans="1:11" ht="16.5" customHeight="1">
      <c r="A37" s="79" t="s">
        <v>57</v>
      </c>
      <c r="B37" s="122">
        <v>208486.7833170616</v>
      </c>
      <c r="C37" s="123">
        <v>1.778</v>
      </c>
      <c r="D37" s="122">
        <v>321688.5128496604</v>
      </c>
      <c r="E37" s="123">
        <v>2.205</v>
      </c>
      <c r="F37" s="122">
        <v>239915.4570380574</v>
      </c>
      <c r="G37" s="123">
        <v>1.818</v>
      </c>
      <c r="H37" s="122">
        <v>107995.1227308775</v>
      </c>
      <c r="I37" s="123">
        <v>1.591</v>
      </c>
      <c r="J37" s="122">
        <v>878085.8759356568</v>
      </c>
      <c r="K37" s="123">
        <v>1.8966674488552013</v>
      </c>
    </row>
    <row r="38" spans="1:11" ht="16.5" customHeight="1">
      <c r="A38" s="80" t="s">
        <v>53</v>
      </c>
      <c r="B38" s="122">
        <v>4046536.609492604</v>
      </c>
      <c r="C38" s="123">
        <v>34.509</v>
      </c>
      <c r="D38" s="122">
        <v>4786147.691809118</v>
      </c>
      <c r="E38" s="123">
        <v>32.803000000000004</v>
      </c>
      <c r="F38" s="122">
        <v>4487172.185112406</v>
      </c>
      <c r="G38" s="123">
        <v>34.011</v>
      </c>
      <c r="H38" s="122">
        <v>2351635.226168966</v>
      </c>
      <c r="I38" s="123">
        <v>34.654</v>
      </c>
      <c r="J38" s="122">
        <v>15671491.712583093</v>
      </c>
      <c r="K38" s="123">
        <v>33.850457023452286</v>
      </c>
    </row>
    <row r="39" spans="1:11" ht="16.5" customHeight="1">
      <c r="A39" s="79" t="s">
        <v>123</v>
      </c>
      <c r="B39" s="122">
        <v>0</v>
      </c>
      <c r="C39" s="123">
        <v>0</v>
      </c>
      <c r="D39" s="122">
        <v>0</v>
      </c>
      <c r="E39" s="123">
        <v>0</v>
      </c>
      <c r="F39" s="122">
        <v>0</v>
      </c>
      <c r="G39" s="123">
        <v>0</v>
      </c>
      <c r="H39" s="122">
        <v>0</v>
      </c>
      <c r="I39" s="123">
        <v>0</v>
      </c>
      <c r="J39" s="122">
        <v>0</v>
      </c>
      <c r="K39" s="123">
        <v>0</v>
      </c>
    </row>
    <row r="40" spans="1:11" ht="16.5" customHeight="1">
      <c r="A40" s="79" t="s">
        <v>58</v>
      </c>
      <c r="B40" s="122">
        <v>0</v>
      </c>
      <c r="C40" s="123">
        <v>0</v>
      </c>
      <c r="D40" s="122">
        <v>0</v>
      </c>
      <c r="E40" s="123">
        <v>0</v>
      </c>
      <c r="F40" s="122">
        <v>0</v>
      </c>
      <c r="G40" s="123">
        <v>0</v>
      </c>
      <c r="H40" s="122">
        <v>0</v>
      </c>
      <c r="I40" s="123">
        <v>0</v>
      </c>
      <c r="J40" s="122">
        <v>0</v>
      </c>
      <c r="K40" s="123">
        <v>0</v>
      </c>
    </row>
    <row r="41" spans="1:11" ht="16.5" customHeight="1">
      <c r="A41" s="79" t="s">
        <v>59</v>
      </c>
      <c r="B41" s="122">
        <v>0</v>
      </c>
      <c r="C41" s="123">
        <v>0</v>
      </c>
      <c r="D41" s="122">
        <v>0</v>
      </c>
      <c r="E41" s="123">
        <v>0</v>
      </c>
      <c r="F41" s="122">
        <v>0</v>
      </c>
      <c r="G41" s="123">
        <v>0</v>
      </c>
      <c r="H41" s="122">
        <v>0</v>
      </c>
      <c r="I41" s="123">
        <v>0</v>
      </c>
      <c r="J41" s="122">
        <v>0</v>
      </c>
      <c r="K41" s="123">
        <v>0</v>
      </c>
    </row>
    <row r="42" spans="1:11" ht="16.5" customHeight="1">
      <c r="A42" s="78" t="s">
        <v>60</v>
      </c>
      <c r="B42" s="126">
        <v>282675.364466438</v>
      </c>
      <c r="C42" s="125">
        <v>2.411</v>
      </c>
      <c r="D42" s="126">
        <v>383689.2924513589</v>
      </c>
      <c r="E42" s="125">
        <v>2.63</v>
      </c>
      <c r="F42" s="126">
        <v>280332.3336842223</v>
      </c>
      <c r="G42" s="125">
        <v>2.125</v>
      </c>
      <c r="H42" s="126">
        <v>173413.2656426419</v>
      </c>
      <c r="I42" s="125">
        <v>2.555</v>
      </c>
      <c r="J42" s="126">
        <v>1120110.256244661</v>
      </c>
      <c r="K42" s="125">
        <v>2.4194406496794416</v>
      </c>
    </row>
    <row r="43" spans="1:11" ht="16.5" customHeight="1">
      <c r="A43" s="79" t="s">
        <v>61</v>
      </c>
      <c r="B43" s="122">
        <v>282675.364466438</v>
      </c>
      <c r="C43" s="123">
        <v>2.411</v>
      </c>
      <c r="D43" s="122">
        <v>383689.2924513589</v>
      </c>
      <c r="E43" s="123">
        <v>2.63</v>
      </c>
      <c r="F43" s="122">
        <v>280332.3336842223</v>
      </c>
      <c r="G43" s="123">
        <v>2.125</v>
      </c>
      <c r="H43" s="122">
        <v>173413.2656426419</v>
      </c>
      <c r="I43" s="123">
        <v>2.555</v>
      </c>
      <c r="J43" s="122">
        <v>1120110.256244661</v>
      </c>
      <c r="K43" s="123">
        <v>2.4194406496794416</v>
      </c>
    </row>
    <row r="44" spans="1:11" ht="16.5" customHeight="1">
      <c r="A44" s="79" t="s">
        <v>62</v>
      </c>
      <c r="B44" s="122">
        <v>0</v>
      </c>
      <c r="C44" s="123">
        <v>0</v>
      </c>
      <c r="D44" s="122">
        <v>0</v>
      </c>
      <c r="E44" s="123">
        <v>0</v>
      </c>
      <c r="F44" s="122">
        <v>0</v>
      </c>
      <c r="G44" s="123">
        <v>0</v>
      </c>
      <c r="H44" s="122">
        <v>0</v>
      </c>
      <c r="I44" s="123">
        <v>0</v>
      </c>
      <c r="J44" s="122">
        <v>0</v>
      </c>
      <c r="K44" s="123">
        <v>0</v>
      </c>
    </row>
    <row r="45" spans="1:11" ht="16.5" customHeight="1">
      <c r="A45" s="78" t="s">
        <v>63</v>
      </c>
      <c r="B45" s="126">
        <v>919309.6309894084</v>
      </c>
      <c r="C45" s="125">
        <v>7.84</v>
      </c>
      <c r="D45" s="126">
        <v>910039.8487651023</v>
      </c>
      <c r="E45" s="125">
        <v>6.237</v>
      </c>
      <c r="F45" s="126">
        <v>755814.6217574996</v>
      </c>
      <c r="G45" s="125">
        <v>5.729</v>
      </c>
      <c r="H45" s="126">
        <v>561000.0647182418</v>
      </c>
      <c r="I45" s="125">
        <v>8.267</v>
      </c>
      <c r="J45" s="126">
        <v>3146164.166230252</v>
      </c>
      <c r="K45" s="125">
        <v>6.795721610355161</v>
      </c>
    </row>
    <row r="46" spans="1:11" ht="16.5" customHeight="1">
      <c r="A46" s="79" t="s">
        <v>64</v>
      </c>
      <c r="B46" s="122">
        <v>800168.34058081</v>
      </c>
      <c r="C46" s="123">
        <v>6.824</v>
      </c>
      <c r="D46" s="122">
        <v>761394.5960567499</v>
      </c>
      <c r="E46" s="123">
        <v>5.218</v>
      </c>
      <c r="F46" s="122">
        <v>467162.9059076867</v>
      </c>
      <c r="G46" s="123">
        <v>3.541</v>
      </c>
      <c r="H46" s="122">
        <v>381635.8872008014</v>
      </c>
      <c r="I46" s="123">
        <v>5.624</v>
      </c>
      <c r="J46" s="122">
        <v>2410361.7297460483</v>
      </c>
      <c r="K46" s="123">
        <v>5.206386707796953</v>
      </c>
    </row>
    <row r="47" spans="1:11" ht="16.5" customHeight="1">
      <c r="A47" s="79" t="s">
        <v>65</v>
      </c>
      <c r="B47" s="122">
        <v>119141.29040859849</v>
      </c>
      <c r="C47" s="123">
        <v>1.016</v>
      </c>
      <c r="D47" s="122">
        <v>148645.25270835237</v>
      </c>
      <c r="E47" s="123">
        <v>1.019</v>
      </c>
      <c r="F47" s="122">
        <v>288651.71584981296</v>
      </c>
      <c r="G47" s="123">
        <v>2.188</v>
      </c>
      <c r="H47" s="122">
        <v>179364.1775174404</v>
      </c>
      <c r="I47" s="123">
        <v>2.643</v>
      </c>
      <c r="J47" s="122">
        <v>735802.4364842043</v>
      </c>
      <c r="K47" s="123">
        <v>1.5893349025582093</v>
      </c>
    </row>
    <row r="48" spans="1:11" ht="9" customHeight="1">
      <c r="A48" s="81"/>
      <c r="B48" s="122"/>
      <c r="C48" s="123"/>
      <c r="D48" s="122"/>
      <c r="E48" s="123"/>
      <c r="F48" s="122"/>
      <c r="G48" s="123"/>
      <c r="H48" s="122"/>
      <c r="I48" s="123"/>
      <c r="J48" s="122"/>
      <c r="K48" s="123"/>
    </row>
    <row r="49" spans="1:11" ht="16.5" customHeight="1">
      <c r="A49" s="57" t="s">
        <v>66</v>
      </c>
      <c r="B49" s="126">
        <v>1034094.8968553101</v>
      </c>
      <c r="C49" s="125">
        <v>8.818999999999999</v>
      </c>
      <c r="D49" s="126">
        <v>2044116.9203304423</v>
      </c>
      <c r="E49" s="125">
        <v>14.01</v>
      </c>
      <c r="F49" s="126">
        <v>1115442.4409857919</v>
      </c>
      <c r="G49" s="125">
        <v>8.453999999999999</v>
      </c>
      <c r="H49" s="126">
        <v>956423.2047239097</v>
      </c>
      <c r="I49" s="125">
        <v>14.094</v>
      </c>
      <c r="J49" s="126">
        <v>5150077.462895454</v>
      </c>
      <c r="K49" s="125">
        <v>11.124178796917985</v>
      </c>
    </row>
    <row r="50" spans="1:11" ht="16.5" customHeight="1">
      <c r="A50" s="78" t="s">
        <v>40</v>
      </c>
      <c r="B50" s="126">
        <v>37666.221609572094</v>
      </c>
      <c r="C50" s="125">
        <v>0.321</v>
      </c>
      <c r="D50" s="126">
        <v>522883.735049</v>
      </c>
      <c r="E50" s="125">
        <v>3.584</v>
      </c>
      <c r="F50" s="126">
        <v>15231.4580773867</v>
      </c>
      <c r="G50" s="125">
        <v>0.115</v>
      </c>
      <c r="H50" s="126">
        <v>441572.45115619054</v>
      </c>
      <c r="I50" s="125">
        <v>6.507</v>
      </c>
      <c r="J50" s="126">
        <v>1017353.8658921493</v>
      </c>
      <c r="K50" s="125">
        <v>2.1974866175230825</v>
      </c>
    </row>
    <row r="51" spans="1:11" ht="16.5" customHeight="1">
      <c r="A51" s="79" t="s">
        <v>67</v>
      </c>
      <c r="B51" s="122">
        <v>37666.221609572094</v>
      </c>
      <c r="C51" s="123">
        <v>0.321</v>
      </c>
      <c r="D51" s="122">
        <v>522883.735049</v>
      </c>
      <c r="E51" s="123">
        <v>3.584</v>
      </c>
      <c r="F51" s="122">
        <v>15231.4580773867</v>
      </c>
      <c r="G51" s="123">
        <v>0.115</v>
      </c>
      <c r="H51" s="122">
        <v>441572.45115619054</v>
      </c>
      <c r="I51" s="123">
        <v>6.507</v>
      </c>
      <c r="J51" s="122">
        <v>1017353.8658921493</v>
      </c>
      <c r="K51" s="123">
        <v>2.1974866175230825</v>
      </c>
    </row>
    <row r="52" spans="1:11" ht="16.5" customHeight="1">
      <c r="A52" s="78" t="s">
        <v>45</v>
      </c>
      <c r="B52" s="126">
        <v>207421.39548600998</v>
      </c>
      <c r="C52" s="125">
        <v>1.769</v>
      </c>
      <c r="D52" s="126">
        <v>306748.5162648899</v>
      </c>
      <c r="E52" s="125">
        <v>2.102</v>
      </c>
      <c r="F52" s="126">
        <v>153298.63641027999</v>
      </c>
      <c r="G52" s="125">
        <v>1.162</v>
      </c>
      <c r="H52" s="126">
        <v>274304.24188160995</v>
      </c>
      <c r="I52" s="125">
        <v>4.042</v>
      </c>
      <c r="J52" s="126">
        <v>941772.7900427899</v>
      </c>
      <c r="K52" s="125">
        <v>2.034231325254334</v>
      </c>
    </row>
    <row r="53" spans="1:11" ht="16.5" customHeight="1">
      <c r="A53" s="156" t="s">
        <v>119</v>
      </c>
      <c r="B53" s="126">
        <v>39336.979417999995</v>
      </c>
      <c r="C53" s="125">
        <v>0.335</v>
      </c>
      <c r="D53" s="126">
        <v>26649.1072</v>
      </c>
      <c r="E53" s="125">
        <v>0.183</v>
      </c>
      <c r="F53" s="126">
        <v>126164.42126064</v>
      </c>
      <c r="G53" s="125">
        <v>0.956</v>
      </c>
      <c r="H53" s="126">
        <v>0</v>
      </c>
      <c r="I53" s="125">
        <v>0</v>
      </c>
      <c r="J53" s="122">
        <v>192150.50787864</v>
      </c>
      <c r="K53" s="123">
        <v>0.4150455252296038</v>
      </c>
    </row>
    <row r="54" spans="1:11" ht="16.5" customHeight="1">
      <c r="A54" s="79" t="s">
        <v>68</v>
      </c>
      <c r="B54" s="122">
        <v>0</v>
      </c>
      <c r="C54" s="123">
        <v>0</v>
      </c>
      <c r="D54" s="122">
        <v>0</v>
      </c>
      <c r="E54" s="123">
        <v>0</v>
      </c>
      <c r="F54" s="122">
        <v>0</v>
      </c>
      <c r="G54" s="123">
        <v>0</v>
      </c>
      <c r="H54" s="122">
        <v>70402.57524092</v>
      </c>
      <c r="I54" s="123">
        <v>1.037</v>
      </c>
      <c r="J54" s="122">
        <v>70402.57524092</v>
      </c>
      <c r="K54" s="123">
        <v>0.15206971941411432</v>
      </c>
    </row>
    <row r="55" spans="1:11" ht="16.5" customHeight="1">
      <c r="A55" s="79" t="s">
        <v>69</v>
      </c>
      <c r="B55" s="122">
        <v>167333.71468801002</v>
      </c>
      <c r="C55" s="123">
        <v>1.427</v>
      </c>
      <c r="D55" s="122">
        <v>280099.4090648899</v>
      </c>
      <c r="E55" s="123">
        <v>1.92</v>
      </c>
      <c r="F55" s="122">
        <v>27134.21514964</v>
      </c>
      <c r="G55" s="123">
        <v>0.206</v>
      </c>
      <c r="H55" s="122">
        <v>163053.33262069</v>
      </c>
      <c r="I55" s="123">
        <v>2.403</v>
      </c>
      <c r="J55" s="122">
        <v>637620.6715232299</v>
      </c>
      <c r="K55" s="123">
        <v>1.3772620714422268</v>
      </c>
    </row>
    <row r="56" spans="1:11" ht="16.5" customHeight="1">
      <c r="A56" s="80" t="s">
        <v>53</v>
      </c>
      <c r="B56" s="122">
        <v>750.70138</v>
      </c>
      <c r="C56" s="123">
        <v>0.006</v>
      </c>
      <c r="D56" s="122">
        <v>0</v>
      </c>
      <c r="E56" s="123">
        <v>0</v>
      </c>
      <c r="F56" s="122">
        <v>0</v>
      </c>
      <c r="G56" s="123">
        <v>0</v>
      </c>
      <c r="H56" s="122">
        <v>40848.33402</v>
      </c>
      <c r="I56" s="123">
        <v>0.602</v>
      </c>
      <c r="J56" s="122">
        <v>41599.0354</v>
      </c>
      <c r="K56" s="123">
        <v>0.0898540091683888</v>
      </c>
    </row>
    <row r="57" spans="1:11" ht="16.5" customHeight="1">
      <c r="A57" s="78" t="s">
        <v>70</v>
      </c>
      <c r="B57" s="126">
        <v>0</v>
      </c>
      <c r="C57" s="125">
        <v>0</v>
      </c>
      <c r="D57" s="126">
        <v>0</v>
      </c>
      <c r="E57" s="125">
        <v>0</v>
      </c>
      <c r="F57" s="126">
        <v>0</v>
      </c>
      <c r="G57" s="125">
        <v>0</v>
      </c>
      <c r="H57" s="126">
        <v>0</v>
      </c>
      <c r="I57" s="125">
        <v>0</v>
      </c>
      <c r="J57" s="126">
        <v>0</v>
      </c>
      <c r="K57" s="125">
        <v>0</v>
      </c>
    </row>
    <row r="58" spans="1:11" ht="16.5" customHeight="1">
      <c r="A58" s="80" t="s">
        <v>53</v>
      </c>
      <c r="B58" s="122">
        <v>0</v>
      </c>
      <c r="C58" s="123">
        <v>0</v>
      </c>
      <c r="D58" s="122">
        <v>0</v>
      </c>
      <c r="E58" s="123">
        <v>0</v>
      </c>
      <c r="F58" s="122">
        <v>0</v>
      </c>
      <c r="G58" s="123">
        <v>0</v>
      </c>
      <c r="H58" s="122">
        <v>0</v>
      </c>
      <c r="I58" s="123">
        <v>0</v>
      </c>
      <c r="J58" s="122">
        <v>0</v>
      </c>
      <c r="K58" s="123">
        <v>0</v>
      </c>
    </row>
    <row r="59" spans="1:11" ht="16.5" customHeight="1">
      <c r="A59" s="78" t="s">
        <v>71</v>
      </c>
      <c r="B59" s="126">
        <v>789007.279759728</v>
      </c>
      <c r="C59" s="125">
        <v>6.729</v>
      </c>
      <c r="D59" s="126">
        <v>1214484.6690165524</v>
      </c>
      <c r="E59" s="125">
        <v>8.324</v>
      </c>
      <c r="F59" s="126">
        <v>946912.3464981252</v>
      </c>
      <c r="G59" s="125">
        <v>7.177</v>
      </c>
      <c r="H59" s="126">
        <v>240546.5116861093</v>
      </c>
      <c r="I59" s="125">
        <v>3.545</v>
      </c>
      <c r="J59" s="126">
        <v>3190950.806960515</v>
      </c>
      <c r="K59" s="125">
        <v>6.892460854140568</v>
      </c>
    </row>
    <row r="60" spans="1:11" ht="16.5" customHeight="1">
      <c r="A60" s="79" t="s">
        <v>72</v>
      </c>
      <c r="B60" s="122">
        <v>789007.279759728</v>
      </c>
      <c r="C60" s="123">
        <v>6.729</v>
      </c>
      <c r="D60" s="122">
        <v>1214484.6690165524</v>
      </c>
      <c r="E60" s="123">
        <v>8.324</v>
      </c>
      <c r="F60" s="122">
        <v>946912.3464981252</v>
      </c>
      <c r="G60" s="123">
        <v>7.177</v>
      </c>
      <c r="H60" s="122">
        <v>240546.5116861093</v>
      </c>
      <c r="I60" s="123">
        <v>3.545</v>
      </c>
      <c r="J60" s="122">
        <v>3190950.806960515</v>
      </c>
      <c r="K60" s="123">
        <v>6.892460854140568</v>
      </c>
    </row>
    <row r="61" spans="1:11" ht="9" customHeight="1">
      <c r="A61" s="81"/>
      <c r="B61" s="122"/>
      <c r="C61" s="123"/>
      <c r="D61" s="122"/>
      <c r="E61" s="123"/>
      <c r="F61" s="122"/>
      <c r="G61" s="123"/>
      <c r="H61" s="122"/>
      <c r="I61" s="123"/>
      <c r="J61" s="122"/>
      <c r="K61" s="123"/>
    </row>
    <row r="62" spans="1:11" ht="16.5" customHeight="1">
      <c r="A62" s="59" t="s">
        <v>73</v>
      </c>
      <c r="B62" s="127">
        <v>-93592.52355047</v>
      </c>
      <c r="C62" s="128">
        <v>-0.798</v>
      </c>
      <c r="D62" s="127">
        <v>-66781.64076692</v>
      </c>
      <c r="E62" s="128">
        <v>-0.458</v>
      </c>
      <c r="F62" s="127">
        <v>23323.03343414</v>
      </c>
      <c r="G62" s="128">
        <v>0.177</v>
      </c>
      <c r="H62" s="127">
        <v>-62000.00796505</v>
      </c>
      <c r="I62" s="128">
        <v>-0.914</v>
      </c>
      <c r="J62" s="127">
        <v>-199051.1388483</v>
      </c>
      <c r="K62" s="128">
        <v>-0.4299509035022812</v>
      </c>
    </row>
    <row r="63" spans="1:11" ht="16.5" customHeight="1">
      <c r="A63" s="57" t="s">
        <v>74</v>
      </c>
      <c r="B63" s="126">
        <v>11726058.998928215</v>
      </c>
      <c r="C63" s="125">
        <v>100</v>
      </c>
      <c r="D63" s="126">
        <v>14590783.353981309</v>
      </c>
      <c r="E63" s="125">
        <v>100</v>
      </c>
      <c r="F63" s="126">
        <v>13193344.894640472</v>
      </c>
      <c r="G63" s="125">
        <v>100</v>
      </c>
      <c r="H63" s="126">
        <v>6786061.2838230515</v>
      </c>
      <c r="I63" s="125">
        <v>100</v>
      </c>
      <c r="J63" s="126">
        <v>46296248.53137305</v>
      </c>
      <c r="K63" s="125">
        <v>100</v>
      </c>
    </row>
    <row r="64" spans="1:11" ht="16.5" customHeight="1">
      <c r="A64" s="57" t="s">
        <v>9</v>
      </c>
      <c r="B64" s="126">
        <v>11599066.863675963</v>
      </c>
      <c r="C64" s="125">
        <v>98.917</v>
      </c>
      <c r="D64" s="126">
        <v>14437302.203851026</v>
      </c>
      <c r="E64" s="125">
        <v>98.948</v>
      </c>
      <c r="F64" s="126">
        <v>13047148.287436455</v>
      </c>
      <c r="G64" s="125">
        <v>98.892</v>
      </c>
      <c r="H64" s="126">
        <v>6710841.694818463</v>
      </c>
      <c r="I64" s="125">
        <v>98.892</v>
      </c>
      <c r="J64" s="126">
        <v>45794359.0497819</v>
      </c>
      <c r="K64" s="125">
        <v>98.9159176012911</v>
      </c>
    </row>
    <row r="65" spans="1:11" ht="16.5" customHeight="1">
      <c r="A65" s="57" t="s">
        <v>75</v>
      </c>
      <c r="B65" s="126">
        <v>126992.13525225391</v>
      </c>
      <c r="C65" s="125">
        <v>1.083</v>
      </c>
      <c r="D65" s="126">
        <v>153481.15013028588</v>
      </c>
      <c r="E65" s="125">
        <v>1.052</v>
      </c>
      <c r="F65" s="126">
        <v>146196.607204018</v>
      </c>
      <c r="G65" s="125">
        <v>1.108</v>
      </c>
      <c r="H65" s="126">
        <v>75219.5890045879</v>
      </c>
      <c r="I65" s="125">
        <v>1.108</v>
      </c>
      <c r="J65" s="126">
        <v>501889.4815911457</v>
      </c>
      <c r="K65" s="125">
        <v>1.0840823987089063</v>
      </c>
    </row>
    <row r="66" spans="1:11" ht="3" customHeight="1" thickBot="1">
      <c r="A66" s="82"/>
      <c r="B66" s="82"/>
      <c r="C66" s="82"/>
      <c r="D66" s="82"/>
      <c r="E66" s="82"/>
      <c r="F66" s="82"/>
      <c r="G66" s="82"/>
      <c r="H66" s="82"/>
      <c r="I66" s="82"/>
      <c r="J66" s="82"/>
      <c r="K66" s="82"/>
    </row>
    <row r="67" spans="1:11" ht="13.5">
      <c r="A67" s="83" t="s">
        <v>76</v>
      </c>
      <c r="B67" s="84"/>
      <c r="C67" s="85"/>
      <c r="D67" s="86"/>
      <c r="E67" s="85"/>
      <c r="F67" s="85"/>
      <c r="G67" s="85"/>
      <c r="H67" s="85"/>
      <c r="I67" s="85"/>
      <c r="J67" s="87"/>
      <c r="K67" s="87"/>
    </row>
    <row r="68" spans="1:11" ht="13.5">
      <c r="A68" s="83" t="s">
        <v>77</v>
      </c>
      <c r="B68" s="83"/>
      <c r="C68" s="88"/>
      <c r="D68" s="88"/>
      <c r="E68" s="88"/>
      <c r="F68" s="88"/>
      <c r="G68" s="88"/>
      <c r="H68" s="88"/>
      <c r="I68" s="88"/>
      <c r="J68" s="83"/>
      <c r="K68" s="83"/>
    </row>
    <row r="69" ht="13.5">
      <c r="A69" s="83" t="s">
        <v>78</v>
      </c>
    </row>
    <row r="70" ht="13.5">
      <c r="A70" s="83" t="s">
        <v>79</v>
      </c>
    </row>
    <row r="71" ht="13.5">
      <c r="A71" s="83" t="s">
        <v>105</v>
      </c>
    </row>
  </sheetData>
  <sheetProtection/>
  <mergeCells count="5">
    <mergeCell ref="J12:K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6.xml><?xml version="1.0" encoding="utf-8"?>
<worksheet xmlns="http://schemas.openxmlformats.org/spreadsheetml/2006/main" xmlns:r="http://schemas.openxmlformats.org/officeDocument/2006/relationships">
  <sheetPr codeName="Hoja8">
    <pageSetUpPr fitToPage="1"/>
  </sheetPr>
  <dimension ref="A7:K71"/>
  <sheetViews>
    <sheetView workbookViewId="0" topLeftCell="A7">
      <pane xSplit="1" ySplit="7" topLeftCell="B14" activePane="bottomRight" state="frozen"/>
      <selection pane="topLeft" activeCell="A10" sqref="A10:F15"/>
      <selection pane="topRight" activeCell="A10" sqref="A10:F15"/>
      <selection pane="bottomLeft" activeCell="A10" sqref="A10:F15"/>
      <selection pane="bottomRight" activeCell="A15" sqref="A15"/>
    </sheetView>
  </sheetViews>
  <sheetFormatPr defaultColWidth="11.421875" defaultRowHeight="12.75"/>
  <cols>
    <col min="1" max="1" width="38.57421875" style="61" customWidth="1"/>
    <col min="2" max="2" width="10.140625" style="61" customWidth="1"/>
    <col min="3" max="3" width="5.7109375" style="61" customWidth="1"/>
    <col min="4" max="4" width="10.7109375" style="61" customWidth="1"/>
    <col min="5" max="5" width="5.7109375" style="61" customWidth="1"/>
    <col min="6" max="6" width="10.28125" style="61" customWidth="1"/>
    <col min="7" max="7" width="5.7109375" style="61" customWidth="1"/>
    <col min="8" max="8" width="10.57421875" style="61" customWidth="1"/>
    <col min="9" max="9" width="5.7109375" style="61" customWidth="1"/>
    <col min="10" max="10" width="11.421875" style="61" customWidth="1"/>
    <col min="11" max="11" width="5.7109375" style="61" customWidth="1"/>
    <col min="12" max="16384" width="11.421875" style="61" customWidth="1"/>
  </cols>
  <sheetData>
    <row r="7" spans="1:11" s="65" customFormat="1" ht="15.75">
      <c r="A7" s="62" t="s">
        <v>82</v>
      </c>
      <c r="B7" s="63"/>
      <c r="C7" s="64"/>
      <c r="D7" s="64"/>
      <c r="E7" s="64"/>
      <c r="F7" s="64"/>
      <c r="G7" s="64"/>
      <c r="H7" s="64"/>
      <c r="I7" s="64"/>
      <c r="J7" s="64"/>
      <c r="K7" s="63"/>
    </row>
    <row r="8" spans="1:11" s="65" customFormat="1" ht="27.75">
      <c r="A8" s="66" t="s">
        <v>83</v>
      </c>
      <c r="B8" s="67"/>
      <c r="C8" s="68"/>
      <c r="D8" s="69"/>
      <c r="E8" s="69"/>
      <c r="F8" s="69"/>
      <c r="G8" s="69"/>
      <c r="H8" s="69"/>
      <c r="I8" s="69"/>
      <c r="J8" s="69"/>
      <c r="K8" s="67"/>
    </row>
    <row r="9" spans="1:11" s="65" customFormat="1" ht="15.75">
      <c r="A9" s="134">
        <f>+Fondo1!A9</f>
        <v>39241</v>
      </c>
      <c r="B9" s="67"/>
      <c r="C9" s="68"/>
      <c r="D9" s="69"/>
      <c r="E9" s="69"/>
      <c r="F9" s="69"/>
      <c r="G9" s="69"/>
      <c r="H9" s="69"/>
      <c r="I9" s="69"/>
      <c r="J9" s="69"/>
      <c r="K9" s="67"/>
    </row>
    <row r="10" spans="1:11" s="65" customFormat="1" ht="15.75">
      <c r="A10" s="70" t="s">
        <v>36</v>
      </c>
      <c r="B10" s="67"/>
      <c r="C10" s="68"/>
      <c r="D10" s="69"/>
      <c r="E10" s="69"/>
      <c r="F10" s="69"/>
      <c r="G10" s="69"/>
      <c r="H10" s="69"/>
      <c r="I10" s="69"/>
      <c r="J10" s="69"/>
      <c r="K10" s="67"/>
    </row>
    <row r="11" spans="1:11" ht="4.5" customHeight="1" thickBot="1">
      <c r="A11" s="71"/>
      <c r="B11" s="72"/>
      <c r="C11" s="73"/>
      <c r="D11" s="73"/>
      <c r="E11" s="73"/>
      <c r="F11" s="73"/>
      <c r="G11" s="73"/>
      <c r="H11" s="73"/>
      <c r="I11" s="73"/>
      <c r="J11" s="73"/>
      <c r="K11" s="72"/>
    </row>
    <row r="12" spans="1:11" ht="16.5">
      <c r="A12" s="56"/>
      <c r="B12" s="198" t="s">
        <v>23</v>
      </c>
      <c r="C12" s="198"/>
      <c r="D12" s="198" t="s">
        <v>24</v>
      </c>
      <c r="E12" s="198"/>
      <c r="F12" s="199" t="s">
        <v>25</v>
      </c>
      <c r="G12" s="199"/>
      <c r="H12" s="198" t="s">
        <v>26</v>
      </c>
      <c r="I12" s="198"/>
      <c r="J12" s="198" t="s">
        <v>14</v>
      </c>
      <c r="K12" s="198"/>
    </row>
    <row r="13" spans="1:11" ht="13.5">
      <c r="A13" s="74"/>
      <c r="B13" s="75" t="s">
        <v>37</v>
      </c>
      <c r="C13" s="75" t="s">
        <v>38</v>
      </c>
      <c r="D13" s="75" t="s">
        <v>37</v>
      </c>
      <c r="E13" s="75" t="s">
        <v>38</v>
      </c>
      <c r="F13" s="76" t="s">
        <v>37</v>
      </c>
      <c r="G13" s="76" t="s">
        <v>38</v>
      </c>
      <c r="H13" s="75" t="s">
        <v>37</v>
      </c>
      <c r="I13" s="75" t="s">
        <v>38</v>
      </c>
      <c r="J13" s="75" t="s">
        <v>37</v>
      </c>
      <c r="K13" s="75" t="s">
        <v>38</v>
      </c>
    </row>
    <row r="14" spans="1:11" ht="6" customHeight="1">
      <c r="A14" s="56"/>
      <c r="B14" s="77"/>
      <c r="C14" s="77"/>
      <c r="D14" s="77"/>
      <c r="E14" s="77"/>
      <c r="F14" s="77"/>
      <c r="G14" s="77"/>
      <c r="H14" s="77"/>
      <c r="I14" s="77"/>
      <c r="J14" s="77"/>
      <c r="K14" s="77"/>
    </row>
    <row r="15" spans="1:11" ht="16.5" customHeight="1">
      <c r="A15" s="57" t="s">
        <v>39</v>
      </c>
      <c r="B15" s="124">
        <v>1254290.3864868833</v>
      </c>
      <c r="C15" s="125">
        <v>90.258</v>
      </c>
      <c r="D15" s="126">
        <v>3281956.2072927384</v>
      </c>
      <c r="E15" s="125">
        <v>91.172</v>
      </c>
      <c r="F15" s="126">
        <v>3800988.18738007</v>
      </c>
      <c r="G15" s="125">
        <v>98.571</v>
      </c>
      <c r="H15" s="126">
        <v>1062034.0185482493</v>
      </c>
      <c r="I15" s="125">
        <v>96.483</v>
      </c>
      <c r="J15" s="126">
        <f aca="true" t="shared" si="0" ref="J15:J47">+B15+D15+F15+H15</f>
        <v>9399268.799707942</v>
      </c>
      <c r="K15" s="125">
        <f aca="true" t="shared" si="1" ref="K15:K32">+J15/$J$63*100</f>
        <v>94.50047591866068</v>
      </c>
    </row>
    <row r="16" spans="1:11" ht="16.5" customHeight="1">
      <c r="A16" s="78" t="s">
        <v>40</v>
      </c>
      <c r="B16" s="126">
        <v>119796.7833737628</v>
      </c>
      <c r="C16" s="125">
        <v>8.62</v>
      </c>
      <c r="D16" s="126">
        <v>197148.052803015</v>
      </c>
      <c r="E16" s="125">
        <v>5.477</v>
      </c>
      <c r="F16" s="126">
        <v>354429.2691130494</v>
      </c>
      <c r="G16" s="125">
        <v>9.191</v>
      </c>
      <c r="H16" s="126">
        <v>78151.2606531124</v>
      </c>
      <c r="I16" s="125">
        <v>7.1</v>
      </c>
      <c r="J16" s="126">
        <f t="shared" si="0"/>
        <v>749525.3659429395</v>
      </c>
      <c r="K16" s="125">
        <f t="shared" si="1"/>
        <v>7.535746163245909</v>
      </c>
    </row>
    <row r="17" spans="1:11" ht="16.5" customHeight="1">
      <c r="A17" s="79" t="s">
        <v>41</v>
      </c>
      <c r="B17" s="122">
        <v>34052.853069061195</v>
      </c>
      <c r="C17" s="123">
        <v>2.45</v>
      </c>
      <c r="D17" s="122">
        <v>9236.995460999999</v>
      </c>
      <c r="E17" s="123">
        <v>0.257</v>
      </c>
      <c r="F17" s="122">
        <v>0</v>
      </c>
      <c r="G17" s="123">
        <v>0</v>
      </c>
      <c r="H17" s="122">
        <v>3649.7250046999998</v>
      </c>
      <c r="I17" s="123">
        <v>0.332</v>
      </c>
      <c r="J17" s="122">
        <f t="shared" si="0"/>
        <v>46939.57353476119</v>
      </c>
      <c r="K17" s="123">
        <f t="shared" si="1"/>
        <v>0.4719316079769667</v>
      </c>
    </row>
    <row r="18" spans="1:11" ht="16.5" customHeight="1">
      <c r="A18" s="79" t="s">
        <v>42</v>
      </c>
      <c r="B18" s="122">
        <v>85743.9303047016</v>
      </c>
      <c r="C18" s="123">
        <v>6.17</v>
      </c>
      <c r="D18" s="122">
        <v>187911.057342015</v>
      </c>
      <c r="E18" s="123">
        <v>5.22</v>
      </c>
      <c r="F18" s="122">
        <v>354429.2691130494</v>
      </c>
      <c r="G18" s="123">
        <v>9.191</v>
      </c>
      <c r="H18" s="122">
        <v>74501.5356484124</v>
      </c>
      <c r="I18" s="123">
        <v>6.768</v>
      </c>
      <c r="J18" s="122">
        <f t="shared" si="0"/>
        <v>702585.7924081784</v>
      </c>
      <c r="K18" s="123">
        <f t="shared" si="1"/>
        <v>7.063814555268942</v>
      </c>
    </row>
    <row r="19" spans="1:11" ht="16.5" customHeight="1">
      <c r="A19" s="79" t="s">
        <v>43</v>
      </c>
      <c r="B19" s="122">
        <v>0</v>
      </c>
      <c r="C19" s="123">
        <v>0</v>
      </c>
      <c r="D19" s="122">
        <v>0</v>
      </c>
      <c r="E19" s="123">
        <v>0</v>
      </c>
      <c r="F19" s="122">
        <v>0</v>
      </c>
      <c r="G19" s="123">
        <v>0</v>
      </c>
      <c r="H19" s="122">
        <v>0</v>
      </c>
      <c r="I19" s="123">
        <v>0</v>
      </c>
      <c r="J19" s="122">
        <f t="shared" si="0"/>
        <v>0</v>
      </c>
      <c r="K19" s="123">
        <f t="shared" si="1"/>
        <v>0</v>
      </c>
    </row>
    <row r="20" spans="1:11" ht="16.5" customHeight="1">
      <c r="A20" s="79" t="s">
        <v>44</v>
      </c>
      <c r="B20" s="122">
        <v>0</v>
      </c>
      <c r="C20" s="123">
        <v>0</v>
      </c>
      <c r="D20" s="122">
        <v>0</v>
      </c>
      <c r="E20" s="123">
        <v>0</v>
      </c>
      <c r="F20" s="122">
        <v>0</v>
      </c>
      <c r="G20" s="123">
        <v>0</v>
      </c>
      <c r="H20" s="122">
        <v>0</v>
      </c>
      <c r="I20" s="123">
        <v>0</v>
      </c>
      <c r="J20" s="122">
        <f t="shared" si="0"/>
        <v>0</v>
      </c>
      <c r="K20" s="123">
        <f t="shared" si="1"/>
        <v>0</v>
      </c>
    </row>
    <row r="21" spans="1:11" ht="16.5" customHeight="1">
      <c r="A21" s="78" t="s">
        <v>45</v>
      </c>
      <c r="B21" s="126">
        <v>217132.126611716</v>
      </c>
      <c r="C21" s="125">
        <v>15.625</v>
      </c>
      <c r="D21" s="126">
        <v>613084.6748629926</v>
      </c>
      <c r="E21" s="125">
        <v>17.031</v>
      </c>
      <c r="F21" s="126">
        <v>870511.4956987322</v>
      </c>
      <c r="G21" s="125">
        <v>22.575</v>
      </c>
      <c r="H21" s="126">
        <v>212297.497559607</v>
      </c>
      <c r="I21" s="125">
        <v>19.287</v>
      </c>
      <c r="J21" s="126">
        <f t="shared" si="0"/>
        <v>1913025.794733048</v>
      </c>
      <c r="K21" s="125">
        <f t="shared" si="1"/>
        <v>19.233607624091402</v>
      </c>
    </row>
    <row r="22" spans="1:11" ht="16.5" customHeight="1">
      <c r="A22" s="79" t="s">
        <v>46</v>
      </c>
      <c r="B22" s="122">
        <v>88429.53906504811</v>
      </c>
      <c r="C22" s="123">
        <v>6.364</v>
      </c>
      <c r="D22" s="122">
        <v>224337.8631250347</v>
      </c>
      <c r="E22" s="123">
        <v>6.231999999999999</v>
      </c>
      <c r="F22" s="122">
        <v>448768.4515744828</v>
      </c>
      <c r="G22" s="123">
        <v>11.638</v>
      </c>
      <c r="H22" s="122">
        <v>94279.3896622611</v>
      </c>
      <c r="I22" s="123">
        <v>8.565</v>
      </c>
      <c r="J22" s="122">
        <f t="shared" si="0"/>
        <v>855815.2434268268</v>
      </c>
      <c r="K22" s="123">
        <f t="shared" si="1"/>
        <v>8.604387163051722</v>
      </c>
    </row>
    <row r="23" spans="1:11" ht="16.5" customHeight="1">
      <c r="A23" s="79" t="s">
        <v>47</v>
      </c>
      <c r="B23" s="122">
        <v>0</v>
      </c>
      <c r="C23" s="123">
        <v>0</v>
      </c>
      <c r="D23" s="122">
        <v>31897.0844014</v>
      </c>
      <c r="E23" s="123">
        <v>0.886</v>
      </c>
      <c r="F23" s="122">
        <v>0</v>
      </c>
      <c r="G23" s="123">
        <v>0</v>
      </c>
      <c r="H23" s="122">
        <v>71.222971526</v>
      </c>
      <c r="I23" s="123">
        <v>0.006</v>
      </c>
      <c r="J23" s="122">
        <f t="shared" si="0"/>
        <v>31968.307372926</v>
      </c>
      <c r="K23" s="123">
        <f t="shared" si="1"/>
        <v>0.3214101357702853</v>
      </c>
    </row>
    <row r="24" spans="1:11" ht="16.5" customHeight="1">
      <c r="A24" s="79" t="s">
        <v>120</v>
      </c>
      <c r="B24" s="122">
        <v>0</v>
      </c>
      <c r="C24" s="123">
        <v>0</v>
      </c>
      <c r="D24" s="122">
        <v>37532.8043963</v>
      </c>
      <c r="E24" s="123">
        <v>1.043</v>
      </c>
      <c r="F24" s="122">
        <v>0</v>
      </c>
      <c r="G24" s="123">
        <v>0</v>
      </c>
      <c r="H24" s="122">
        <v>1463.6463127</v>
      </c>
      <c r="I24" s="123">
        <v>0.133</v>
      </c>
      <c r="J24" s="122">
        <f t="shared" si="0"/>
        <v>38996.450709000004</v>
      </c>
      <c r="K24" s="123">
        <f t="shared" si="1"/>
        <v>0.39207125891043787</v>
      </c>
    </row>
    <row r="25" spans="1:11" ht="16.5" customHeight="1">
      <c r="A25" s="79" t="s">
        <v>48</v>
      </c>
      <c r="B25" s="122">
        <v>3.1757437425</v>
      </c>
      <c r="C25" s="123">
        <v>0</v>
      </c>
      <c r="D25" s="122">
        <v>0</v>
      </c>
      <c r="E25" s="123">
        <v>0</v>
      </c>
      <c r="F25" s="122">
        <v>0</v>
      </c>
      <c r="G25" s="123">
        <v>0</v>
      </c>
      <c r="H25" s="122">
        <v>907.72916535</v>
      </c>
      <c r="I25" s="123">
        <v>0.082</v>
      </c>
      <c r="J25" s="122">
        <f t="shared" si="0"/>
        <v>910.9049090925</v>
      </c>
      <c r="K25" s="123">
        <f t="shared" si="1"/>
        <v>0.00915825999449663</v>
      </c>
    </row>
    <row r="26" spans="1:11" ht="16.5" customHeight="1">
      <c r="A26" s="79" t="s">
        <v>49</v>
      </c>
      <c r="B26" s="122">
        <v>9.0687664044</v>
      </c>
      <c r="C26" s="123">
        <v>0.001</v>
      </c>
      <c r="D26" s="122">
        <v>0</v>
      </c>
      <c r="E26" s="123">
        <v>0</v>
      </c>
      <c r="F26" s="122">
        <v>22.3748940426</v>
      </c>
      <c r="G26" s="123">
        <v>0.001</v>
      </c>
      <c r="H26" s="122">
        <v>5389.6872505754</v>
      </c>
      <c r="I26" s="123">
        <v>0.49</v>
      </c>
      <c r="J26" s="122">
        <f t="shared" si="0"/>
        <v>5421.1309110224</v>
      </c>
      <c r="K26" s="123">
        <f t="shared" si="1"/>
        <v>0.05450418133854176</v>
      </c>
    </row>
    <row r="27" spans="1:11" ht="16.5" customHeight="1">
      <c r="A27" s="79" t="s">
        <v>50</v>
      </c>
      <c r="B27" s="122">
        <v>12.4396690124</v>
      </c>
      <c r="C27" s="123">
        <v>0.001</v>
      </c>
      <c r="D27" s="122">
        <v>21015.0263924993</v>
      </c>
      <c r="E27" s="123">
        <v>0.584</v>
      </c>
      <c r="F27" s="122">
        <v>10489.734116053101</v>
      </c>
      <c r="G27" s="123">
        <v>0.272</v>
      </c>
      <c r="H27" s="122">
        <v>353.12630213899996</v>
      </c>
      <c r="I27" s="123">
        <v>0.032</v>
      </c>
      <c r="J27" s="122">
        <f t="shared" si="0"/>
        <v>31870.326479703803</v>
      </c>
      <c r="K27" s="123">
        <f t="shared" si="1"/>
        <v>0.32042503349927454</v>
      </c>
    </row>
    <row r="28" spans="1:11" ht="16.5" customHeight="1">
      <c r="A28" s="79" t="s">
        <v>51</v>
      </c>
      <c r="B28" s="122">
        <v>0</v>
      </c>
      <c r="C28" s="123">
        <v>0</v>
      </c>
      <c r="D28" s="122">
        <v>0</v>
      </c>
      <c r="E28" s="123">
        <v>0</v>
      </c>
      <c r="F28" s="157">
        <v>0.0088127563</v>
      </c>
      <c r="G28" s="123">
        <v>0</v>
      </c>
      <c r="H28" s="122">
        <v>0</v>
      </c>
      <c r="I28" s="123">
        <v>0</v>
      </c>
      <c r="J28" s="157">
        <f t="shared" si="0"/>
        <v>0.0088127563</v>
      </c>
      <c r="K28" s="123">
        <f t="shared" si="1"/>
        <v>8.86036650564832E-08</v>
      </c>
    </row>
    <row r="29" spans="1:11" ht="16.5" customHeight="1">
      <c r="A29" s="79" t="s">
        <v>52</v>
      </c>
      <c r="B29" s="122">
        <v>0</v>
      </c>
      <c r="C29" s="123">
        <v>0</v>
      </c>
      <c r="D29" s="122">
        <v>0</v>
      </c>
      <c r="E29" s="123">
        <v>0</v>
      </c>
      <c r="F29" s="122">
        <v>2.6534581643</v>
      </c>
      <c r="G29" s="123">
        <v>0</v>
      </c>
      <c r="H29" s="122">
        <v>0</v>
      </c>
      <c r="I29" s="123">
        <v>0</v>
      </c>
      <c r="J29" s="122">
        <f t="shared" si="0"/>
        <v>2.6534581643</v>
      </c>
      <c r="K29" s="123">
        <f t="shared" si="1"/>
        <v>2.6677932581776704E-05</v>
      </c>
    </row>
    <row r="30" spans="1:11" ht="16.5" customHeight="1">
      <c r="A30" s="80" t="s">
        <v>53</v>
      </c>
      <c r="B30" s="122">
        <v>128677.90336750861</v>
      </c>
      <c r="C30" s="123">
        <v>9.26</v>
      </c>
      <c r="D30" s="122">
        <v>298301.8965477586</v>
      </c>
      <c r="E30" s="123">
        <v>8.286755854516025</v>
      </c>
      <c r="F30" s="122">
        <v>411227.9047027377</v>
      </c>
      <c r="G30" s="123">
        <v>10.664</v>
      </c>
      <c r="H30" s="122">
        <v>109812.3060145479</v>
      </c>
      <c r="I30" s="123">
        <v>9.976</v>
      </c>
      <c r="J30" s="122">
        <f t="shared" si="0"/>
        <v>948020.0106325528</v>
      </c>
      <c r="K30" s="123">
        <f t="shared" si="1"/>
        <v>9.531416123345013</v>
      </c>
    </row>
    <row r="31" spans="1:11" ht="16.5" customHeight="1">
      <c r="A31" s="79" t="s">
        <v>121</v>
      </c>
      <c r="B31" s="122">
        <v>0</v>
      </c>
      <c r="C31" s="123">
        <v>0</v>
      </c>
      <c r="D31" s="122">
        <v>0</v>
      </c>
      <c r="E31" s="123">
        <v>0</v>
      </c>
      <c r="F31" s="122">
        <v>0.36814049540000005</v>
      </c>
      <c r="G31" s="123">
        <v>0</v>
      </c>
      <c r="H31" s="122">
        <v>20.389880507599997</v>
      </c>
      <c r="I31" s="123">
        <v>0.002</v>
      </c>
      <c r="J31" s="122">
        <f t="shared" si="0"/>
        <v>20.758021002999996</v>
      </c>
      <c r="K31" s="123">
        <f t="shared" si="1"/>
        <v>0.00020870164538479917</v>
      </c>
    </row>
    <row r="32" spans="1:11" ht="16.5" customHeight="1">
      <c r="A32" s="79" t="s">
        <v>104</v>
      </c>
      <c r="B32" s="122">
        <v>0</v>
      </c>
      <c r="C32" s="123">
        <v>0</v>
      </c>
      <c r="D32" s="122">
        <v>0</v>
      </c>
      <c r="E32" s="123">
        <v>0</v>
      </c>
      <c r="F32" s="122">
        <v>0</v>
      </c>
      <c r="G32" s="123">
        <v>0</v>
      </c>
      <c r="H32" s="122">
        <v>0</v>
      </c>
      <c r="I32" s="123">
        <v>0</v>
      </c>
      <c r="J32" s="122">
        <f t="shared" si="0"/>
        <v>0</v>
      </c>
      <c r="K32" s="123">
        <f t="shared" si="1"/>
        <v>0</v>
      </c>
    </row>
    <row r="33" spans="1:11" ht="16.5" customHeight="1">
      <c r="A33" s="78" t="s">
        <v>54</v>
      </c>
      <c r="B33" s="126">
        <v>891863.4358380627</v>
      </c>
      <c r="C33" s="125">
        <v>64.178</v>
      </c>
      <c r="D33" s="126">
        <v>2366475.300390278</v>
      </c>
      <c r="E33" s="125">
        <v>65.74</v>
      </c>
      <c r="F33" s="126">
        <v>2449440.4222683813</v>
      </c>
      <c r="G33" s="125">
        <v>63.521</v>
      </c>
      <c r="H33" s="126">
        <v>741837.5654112994</v>
      </c>
      <c r="I33" s="125">
        <v>67.394</v>
      </c>
      <c r="J33" s="126">
        <f t="shared" si="0"/>
        <v>6449616.723908022</v>
      </c>
      <c r="K33" s="125">
        <f aca="true" t="shared" si="2" ref="K33:K47">+J33/$J$63*100</f>
        <v>64.84460258453294</v>
      </c>
    </row>
    <row r="34" spans="1:11" ht="16.5" customHeight="1">
      <c r="A34" s="79" t="s">
        <v>55</v>
      </c>
      <c r="B34" s="122">
        <v>0</v>
      </c>
      <c r="C34" s="123">
        <v>0</v>
      </c>
      <c r="D34" s="122">
        <v>4457.8435556064</v>
      </c>
      <c r="E34" s="123">
        <v>0.124</v>
      </c>
      <c r="F34" s="122">
        <v>0</v>
      </c>
      <c r="G34" s="123">
        <v>0</v>
      </c>
      <c r="H34" s="122">
        <v>0</v>
      </c>
      <c r="I34" s="123">
        <v>0</v>
      </c>
      <c r="J34" s="122">
        <f t="shared" si="0"/>
        <v>4457.8435556064</v>
      </c>
      <c r="K34" s="123">
        <f t="shared" si="2"/>
        <v>0.04481926696136503</v>
      </c>
    </row>
    <row r="35" spans="1:11" ht="16.5" customHeight="1">
      <c r="A35" s="79" t="s">
        <v>122</v>
      </c>
      <c r="B35" s="122">
        <v>0</v>
      </c>
      <c r="C35" s="123">
        <v>0</v>
      </c>
      <c r="D35" s="122">
        <v>0</v>
      </c>
      <c r="E35" s="123">
        <v>0</v>
      </c>
      <c r="F35" s="122">
        <v>0</v>
      </c>
      <c r="G35" s="123">
        <v>0</v>
      </c>
      <c r="H35" s="122">
        <v>0</v>
      </c>
      <c r="I35" s="123">
        <v>0</v>
      </c>
      <c r="J35" s="122">
        <f t="shared" si="0"/>
        <v>0</v>
      </c>
      <c r="K35" s="123">
        <f t="shared" si="2"/>
        <v>0</v>
      </c>
    </row>
    <row r="36" spans="1:11" ht="16.5" customHeight="1">
      <c r="A36" s="79" t="s">
        <v>56</v>
      </c>
      <c r="B36" s="122">
        <v>28562.7902943081</v>
      </c>
      <c r="C36" s="123">
        <v>2.055</v>
      </c>
      <c r="D36" s="122">
        <v>141910.6542180774</v>
      </c>
      <c r="E36" s="123">
        <v>3.942</v>
      </c>
      <c r="F36" s="122">
        <v>78244.1870190148</v>
      </c>
      <c r="G36" s="123">
        <v>2.029</v>
      </c>
      <c r="H36" s="122">
        <v>42067.9946703004</v>
      </c>
      <c r="I36" s="123">
        <v>3.822</v>
      </c>
      <c r="J36" s="122">
        <f t="shared" si="0"/>
        <v>290785.6262017007</v>
      </c>
      <c r="K36" s="123">
        <f t="shared" si="2"/>
        <v>2.9235657211144273</v>
      </c>
    </row>
    <row r="37" spans="1:11" ht="16.5" customHeight="1">
      <c r="A37" s="79" t="s">
        <v>57</v>
      </c>
      <c r="B37" s="122">
        <v>110.67251616509999</v>
      </c>
      <c r="C37" s="123">
        <v>0.008</v>
      </c>
      <c r="D37" s="122">
        <v>3875.6007424008</v>
      </c>
      <c r="E37" s="123">
        <v>0.108</v>
      </c>
      <c r="F37" s="122">
        <v>33.053004135</v>
      </c>
      <c r="G37" s="123">
        <v>0.001</v>
      </c>
      <c r="H37" s="122">
        <v>2462.2595800233</v>
      </c>
      <c r="I37" s="123">
        <v>0.224</v>
      </c>
      <c r="J37" s="122">
        <f t="shared" si="0"/>
        <v>6481.5858427242</v>
      </c>
      <c r="K37" s="123">
        <f t="shared" si="2"/>
        <v>0.06516602087857329</v>
      </c>
    </row>
    <row r="38" spans="1:11" ht="16.5" customHeight="1">
      <c r="A38" s="80" t="s">
        <v>53</v>
      </c>
      <c r="B38" s="122">
        <v>863189.9730275895</v>
      </c>
      <c r="C38" s="123">
        <v>62.115</v>
      </c>
      <c r="D38" s="122">
        <v>2216231.2018741937</v>
      </c>
      <c r="E38" s="123">
        <v>61.566</v>
      </c>
      <c r="F38" s="122">
        <v>2371163.1822452312</v>
      </c>
      <c r="G38" s="123">
        <v>61.491</v>
      </c>
      <c r="H38" s="122">
        <v>697307.3111609757</v>
      </c>
      <c r="I38" s="123">
        <v>63.349</v>
      </c>
      <c r="J38" s="122">
        <f t="shared" si="0"/>
        <v>6147891.668307991</v>
      </c>
      <c r="K38" s="123">
        <f t="shared" si="2"/>
        <v>61.81105157557856</v>
      </c>
    </row>
    <row r="39" spans="1:11" ht="16.5" customHeight="1">
      <c r="A39" s="79" t="s">
        <v>123</v>
      </c>
      <c r="B39" s="122">
        <v>0</v>
      </c>
      <c r="C39" s="123">
        <v>0</v>
      </c>
      <c r="D39" s="122">
        <v>0</v>
      </c>
      <c r="E39" s="123">
        <v>0</v>
      </c>
      <c r="F39" s="122">
        <v>0</v>
      </c>
      <c r="G39" s="123">
        <v>0</v>
      </c>
      <c r="H39" s="122">
        <v>0</v>
      </c>
      <c r="I39" s="123">
        <v>0</v>
      </c>
      <c r="J39" s="122">
        <f t="shared" si="0"/>
        <v>0</v>
      </c>
      <c r="K39" s="123">
        <f t="shared" si="2"/>
        <v>0</v>
      </c>
    </row>
    <row r="40" spans="1:11" ht="16.5" customHeight="1">
      <c r="A40" s="79" t="s">
        <v>58</v>
      </c>
      <c r="B40" s="122">
        <v>0</v>
      </c>
      <c r="C40" s="123">
        <v>0</v>
      </c>
      <c r="D40" s="122">
        <v>0</v>
      </c>
      <c r="E40" s="123">
        <v>0</v>
      </c>
      <c r="F40" s="122">
        <v>0</v>
      </c>
      <c r="G40" s="123">
        <v>0</v>
      </c>
      <c r="H40" s="122">
        <v>0</v>
      </c>
      <c r="I40" s="123">
        <v>0</v>
      </c>
      <c r="J40" s="122">
        <f t="shared" si="0"/>
        <v>0</v>
      </c>
      <c r="K40" s="123">
        <f t="shared" si="2"/>
        <v>0</v>
      </c>
    </row>
    <row r="41" spans="1:11" ht="16.5" customHeight="1">
      <c r="A41" s="79" t="s">
        <v>59</v>
      </c>
      <c r="B41" s="122">
        <v>0</v>
      </c>
      <c r="C41" s="123">
        <v>0</v>
      </c>
      <c r="D41" s="122">
        <v>0</v>
      </c>
      <c r="E41" s="123">
        <v>0</v>
      </c>
      <c r="F41" s="122">
        <v>0</v>
      </c>
      <c r="G41" s="123">
        <v>0</v>
      </c>
      <c r="H41" s="122">
        <v>0</v>
      </c>
      <c r="I41" s="123">
        <v>0</v>
      </c>
      <c r="J41" s="122">
        <f t="shared" si="0"/>
        <v>0</v>
      </c>
      <c r="K41" s="123">
        <f t="shared" si="2"/>
        <v>0</v>
      </c>
    </row>
    <row r="42" spans="1:11" ht="16.5" customHeight="1">
      <c r="A42" s="78" t="s">
        <v>60</v>
      </c>
      <c r="B42" s="126">
        <v>3330.4806252184</v>
      </c>
      <c r="C42" s="125">
        <v>0.24</v>
      </c>
      <c r="D42" s="126">
        <v>14661.422671226</v>
      </c>
      <c r="E42" s="125">
        <v>0.407</v>
      </c>
      <c r="F42" s="126">
        <v>6432.422698156201</v>
      </c>
      <c r="G42" s="125">
        <v>0.167</v>
      </c>
      <c r="H42" s="126">
        <v>11703.081372611601</v>
      </c>
      <c r="I42" s="125">
        <v>1.063</v>
      </c>
      <c r="J42" s="126">
        <f t="shared" si="0"/>
        <v>36127.4073672122</v>
      </c>
      <c r="K42" s="125">
        <f t="shared" si="2"/>
        <v>0.36322582773831985</v>
      </c>
    </row>
    <row r="43" spans="1:11" ht="16.5" customHeight="1">
      <c r="A43" s="79" t="s">
        <v>61</v>
      </c>
      <c r="B43" s="122">
        <v>3330.4806252184</v>
      </c>
      <c r="C43" s="123">
        <v>0.24</v>
      </c>
      <c r="D43" s="122">
        <v>14661.422671226</v>
      </c>
      <c r="E43" s="123">
        <v>0.407</v>
      </c>
      <c r="F43" s="122">
        <v>6432.422698156201</v>
      </c>
      <c r="G43" s="123">
        <v>0.167</v>
      </c>
      <c r="H43" s="122">
        <v>11703.081372611601</v>
      </c>
      <c r="I43" s="123">
        <v>1.063</v>
      </c>
      <c r="J43" s="122">
        <f t="shared" si="0"/>
        <v>36127.4073672122</v>
      </c>
      <c r="K43" s="123">
        <f t="shared" si="2"/>
        <v>0.36322582773831985</v>
      </c>
    </row>
    <row r="44" spans="1:11" ht="16.5" customHeight="1">
      <c r="A44" s="79" t="s">
        <v>62</v>
      </c>
      <c r="B44" s="122">
        <v>0</v>
      </c>
      <c r="C44" s="123">
        <v>0</v>
      </c>
      <c r="D44" s="122">
        <v>0</v>
      </c>
      <c r="E44" s="123">
        <v>0</v>
      </c>
      <c r="F44" s="122">
        <v>0</v>
      </c>
      <c r="G44" s="123">
        <v>0</v>
      </c>
      <c r="H44" s="122">
        <v>0</v>
      </c>
      <c r="I44" s="123">
        <v>0</v>
      </c>
      <c r="J44" s="122">
        <f t="shared" si="0"/>
        <v>0</v>
      </c>
      <c r="K44" s="123">
        <f t="shared" si="2"/>
        <v>0</v>
      </c>
    </row>
    <row r="45" spans="1:11" ht="16.5" customHeight="1">
      <c r="A45" s="78" t="s">
        <v>63</v>
      </c>
      <c r="B45" s="126">
        <v>22167.560038123298</v>
      </c>
      <c r="C45" s="125">
        <v>1.595</v>
      </c>
      <c r="D45" s="126">
        <v>90586.7565652268</v>
      </c>
      <c r="E45" s="125">
        <v>2.516</v>
      </c>
      <c r="F45" s="126">
        <v>120174.5776017503</v>
      </c>
      <c r="G45" s="125">
        <v>3.116</v>
      </c>
      <c r="H45" s="126">
        <v>18044.6135516189</v>
      </c>
      <c r="I45" s="125">
        <v>1.639</v>
      </c>
      <c r="J45" s="126">
        <f t="shared" si="0"/>
        <v>250973.50775671928</v>
      </c>
      <c r="K45" s="125">
        <f t="shared" si="2"/>
        <v>2.5232937190521243</v>
      </c>
    </row>
    <row r="46" spans="1:11" ht="16.5" customHeight="1">
      <c r="A46" s="79" t="s">
        <v>64</v>
      </c>
      <c r="B46" s="122">
        <v>21059.071929192698</v>
      </c>
      <c r="C46" s="123">
        <v>1.515</v>
      </c>
      <c r="D46" s="122">
        <v>90586.7565652268</v>
      </c>
      <c r="E46" s="123">
        <v>2.516</v>
      </c>
      <c r="F46" s="122">
        <v>118115.4040337211</v>
      </c>
      <c r="G46" s="123">
        <v>3.063</v>
      </c>
      <c r="H46" s="122">
        <v>12356.410361191001</v>
      </c>
      <c r="I46" s="123">
        <v>1.123</v>
      </c>
      <c r="J46" s="122">
        <f t="shared" si="0"/>
        <v>242117.6428893316</v>
      </c>
      <c r="K46" s="123">
        <f t="shared" si="2"/>
        <v>2.4342566394161547</v>
      </c>
    </row>
    <row r="47" spans="1:11" ht="16.5" customHeight="1">
      <c r="A47" s="79" t="s">
        <v>65</v>
      </c>
      <c r="B47" s="122">
        <v>1108.4881089306002</v>
      </c>
      <c r="C47" s="123">
        <v>0.08</v>
      </c>
      <c r="D47" s="122">
        <v>0</v>
      </c>
      <c r="E47" s="123">
        <v>0</v>
      </c>
      <c r="F47" s="122">
        <v>2059.1735680292</v>
      </c>
      <c r="G47" s="123">
        <v>0.053</v>
      </c>
      <c r="H47" s="122">
        <v>5688.2031904279</v>
      </c>
      <c r="I47" s="123">
        <v>0.517</v>
      </c>
      <c r="J47" s="122">
        <f t="shared" si="0"/>
        <v>8855.8648673877</v>
      </c>
      <c r="K47" s="123">
        <f t="shared" si="2"/>
        <v>0.08903707963597005</v>
      </c>
    </row>
    <row r="48" spans="1:11" ht="9" customHeight="1">
      <c r="A48" s="81"/>
      <c r="B48" s="122"/>
      <c r="C48" s="123"/>
      <c r="D48" s="122"/>
      <c r="E48" s="123"/>
      <c r="F48" s="122"/>
      <c r="G48" s="123"/>
      <c r="H48" s="122"/>
      <c r="I48" s="123"/>
      <c r="J48" s="122"/>
      <c r="K48" s="123"/>
    </row>
    <row r="49" spans="1:11" ht="16.5" customHeight="1">
      <c r="A49" s="57" t="s">
        <v>66</v>
      </c>
      <c r="B49" s="126">
        <v>130728.6553164314</v>
      </c>
      <c r="C49" s="125">
        <v>9.407</v>
      </c>
      <c r="D49" s="126">
        <v>418581.9329619137</v>
      </c>
      <c r="E49" s="125">
        <v>11.629</v>
      </c>
      <c r="F49" s="126">
        <v>222242.6956299009</v>
      </c>
      <c r="G49" s="125">
        <v>5.763</v>
      </c>
      <c r="H49" s="126">
        <v>88246.937924962</v>
      </c>
      <c r="I49" s="125">
        <v>8.017</v>
      </c>
      <c r="J49" s="126">
        <f aca="true" t="shared" si="3" ref="J49:J60">+B49+D49+F49+H49</f>
        <v>859800.221833208</v>
      </c>
      <c r="K49" s="125">
        <f aca="true" t="shared" si="4" ref="K49:K60">+J49/$J$63*100</f>
        <v>8.644452232362253</v>
      </c>
    </row>
    <row r="50" spans="1:11" ht="16.5" customHeight="1">
      <c r="A50" s="78" t="s">
        <v>40</v>
      </c>
      <c r="B50" s="126">
        <v>2459.3065655734</v>
      </c>
      <c r="C50" s="125">
        <v>0.177</v>
      </c>
      <c r="D50" s="126">
        <v>15504.36343274</v>
      </c>
      <c r="E50" s="125">
        <v>0.431</v>
      </c>
      <c r="F50" s="126">
        <v>0</v>
      </c>
      <c r="G50" s="125">
        <v>0</v>
      </c>
      <c r="H50" s="126">
        <v>26943.9044507754</v>
      </c>
      <c r="I50" s="125">
        <v>2.448</v>
      </c>
      <c r="J50" s="126">
        <f t="shared" si="3"/>
        <v>44907.5744490888</v>
      </c>
      <c r="K50" s="125">
        <f t="shared" si="4"/>
        <v>0.45150184000732513</v>
      </c>
    </row>
    <row r="51" spans="1:11" ht="16.5" customHeight="1">
      <c r="A51" s="79" t="s">
        <v>67</v>
      </c>
      <c r="B51" s="122">
        <v>2459.3065655734</v>
      </c>
      <c r="C51" s="123">
        <v>0.177</v>
      </c>
      <c r="D51" s="122">
        <v>15504.36343274</v>
      </c>
      <c r="E51" s="123">
        <v>0.431</v>
      </c>
      <c r="F51" s="122">
        <v>0</v>
      </c>
      <c r="G51" s="123">
        <v>0</v>
      </c>
      <c r="H51" s="122">
        <v>26943.9044507754</v>
      </c>
      <c r="I51" s="123">
        <v>2.448</v>
      </c>
      <c r="J51" s="122">
        <f t="shared" si="3"/>
        <v>44907.5744490888</v>
      </c>
      <c r="K51" s="123">
        <f t="shared" si="4"/>
        <v>0.45150184000732513</v>
      </c>
    </row>
    <row r="52" spans="1:11" ht="16.5" customHeight="1">
      <c r="A52" s="78" t="s">
        <v>45</v>
      </c>
      <c r="B52" s="126">
        <v>46062.29822517</v>
      </c>
      <c r="C52" s="125">
        <v>3.315</v>
      </c>
      <c r="D52" s="126">
        <v>104561.9055260189</v>
      </c>
      <c r="E52" s="125">
        <v>2.905</v>
      </c>
      <c r="F52" s="126">
        <v>79599.0847087</v>
      </c>
      <c r="G52" s="125">
        <v>2.064</v>
      </c>
      <c r="H52" s="126">
        <v>19649.95277067</v>
      </c>
      <c r="I52" s="125">
        <v>1.785</v>
      </c>
      <c r="J52" s="126">
        <f>+B52+D52+F52+H52</f>
        <v>249873.2412305589</v>
      </c>
      <c r="K52" s="125">
        <f t="shared" si="4"/>
        <v>2.5122316127782027</v>
      </c>
    </row>
    <row r="53" spans="1:11" ht="16.5" customHeight="1">
      <c r="A53" s="156" t="s">
        <v>119</v>
      </c>
      <c r="B53" s="122">
        <v>8940.222595000001</v>
      </c>
      <c r="C53" s="123">
        <v>0.643</v>
      </c>
      <c r="D53" s="122">
        <v>4996.7076</v>
      </c>
      <c r="E53" s="123">
        <v>0.139</v>
      </c>
      <c r="F53" s="122">
        <v>0</v>
      </c>
      <c r="G53" s="123">
        <v>0</v>
      </c>
      <c r="H53" s="122">
        <v>0</v>
      </c>
      <c r="I53" s="125">
        <v>0</v>
      </c>
      <c r="J53" s="122">
        <f>+B53+D53+F53+H53</f>
        <v>13936.930195</v>
      </c>
      <c r="K53" s="123">
        <f t="shared" si="4"/>
        <v>0.1401222333713423</v>
      </c>
    </row>
    <row r="54" spans="1:11" ht="16.5" customHeight="1">
      <c r="A54" s="79" t="s">
        <v>68</v>
      </c>
      <c r="B54" s="122">
        <v>0</v>
      </c>
      <c r="C54" s="123">
        <v>0</v>
      </c>
      <c r="D54" s="122">
        <v>0</v>
      </c>
      <c r="E54" s="123">
        <v>0</v>
      </c>
      <c r="F54" s="122">
        <v>0</v>
      </c>
      <c r="G54" s="123">
        <v>0</v>
      </c>
      <c r="H54" s="122">
        <v>0</v>
      </c>
      <c r="I54" s="123">
        <v>0</v>
      </c>
      <c r="J54" s="122">
        <f>+B54+D54+F54+H54</f>
        <v>0</v>
      </c>
      <c r="K54" s="123">
        <f t="shared" si="4"/>
        <v>0</v>
      </c>
    </row>
    <row r="55" spans="1:11" ht="16.5" customHeight="1">
      <c r="A55" s="79" t="s">
        <v>69</v>
      </c>
      <c r="B55" s="122">
        <v>23004.496466170003</v>
      </c>
      <c r="C55" s="123">
        <v>1.655</v>
      </c>
      <c r="D55" s="122">
        <v>99565.1979260189</v>
      </c>
      <c r="E55" s="123">
        <v>2.766</v>
      </c>
      <c r="F55" s="122">
        <v>2563.7341087000004</v>
      </c>
      <c r="G55" s="123">
        <v>0.066</v>
      </c>
      <c r="H55" s="122">
        <v>7152.304490670001</v>
      </c>
      <c r="I55" s="123">
        <v>0.65</v>
      </c>
      <c r="J55" s="122">
        <f>+B55+D55+F55+H55</f>
        <v>132285.7329915589</v>
      </c>
      <c r="K55" s="123">
        <f t="shared" si="4"/>
        <v>1.3300039600250213</v>
      </c>
    </row>
    <row r="56" spans="1:11" ht="16.5" customHeight="1">
      <c r="A56" s="80" t="s">
        <v>53</v>
      </c>
      <c r="B56" s="122">
        <v>14117.579164</v>
      </c>
      <c r="C56" s="123">
        <v>1.016</v>
      </c>
      <c r="D56" s="122">
        <v>0</v>
      </c>
      <c r="E56" s="123">
        <v>0</v>
      </c>
      <c r="F56" s="122">
        <v>77035.35059999999</v>
      </c>
      <c r="G56" s="123">
        <v>1.998</v>
      </c>
      <c r="H56" s="122">
        <v>12497.64828</v>
      </c>
      <c r="I56" s="123">
        <v>1.135</v>
      </c>
      <c r="J56" s="122">
        <f t="shared" si="3"/>
        <v>103650.57804399998</v>
      </c>
      <c r="K56" s="123">
        <f t="shared" si="4"/>
        <v>1.042105419381839</v>
      </c>
    </row>
    <row r="57" spans="1:11" ht="16.5" customHeight="1">
      <c r="A57" s="78" t="s">
        <v>70</v>
      </c>
      <c r="B57" s="126">
        <v>3534.9056652000004</v>
      </c>
      <c r="C57" s="125">
        <v>0.254</v>
      </c>
      <c r="D57" s="126">
        <v>242.8511748</v>
      </c>
      <c r="E57" s="125">
        <v>0.007</v>
      </c>
      <c r="F57" s="126">
        <v>0</v>
      </c>
      <c r="G57" s="125">
        <v>0</v>
      </c>
      <c r="H57" s="126">
        <v>0</v>
      </c>
      <c r="I57" s="125">
        <v>0</v>
      </c>
      <c r="J57" s="126">
        <f t="shared" si="3"/>
        <v>3777.7568400000005</v>
      </c>
      <c r="K57" s="125">
        <f t="shared" si="4"/>
        <v>0.03798165866860501</v>
      </c>
    </row>
    <row r="58" spans="1:11" ht="16.5" customHeight="1">
      <c r="A58" s="80" t="s">
        <v>53</v>
      </c>
      <c r="B58" s="122">
        <v>3534.9056652000004</v>
      </c>
      <c r="C58" s="123">
        <v>0.254</v>
      </c>
      <c r="D58" s="122">
        <v>242.8511748</v>
      </c>
      <c r="E58" s="123">
        <v>0.007</v>
      </c>
      <c r="F58" s="122">
        <v>0</v>
      </c>
      <c r="G58" s="123">
        <v>0</v>
      </c>
      <c r="H58" s="122">
        <v>0</v>
      </c>
      <c r="I58" s="123">
        <v>0</v>
      </c>
      <c r="J58" s="122">
        <f t="shared" si="3"/>
        <v>3777.7568400000005</v>
      </c>
      <c r="K58" s="123">
        <f t="shared" si="4"/>
        <v>0.03798165866860501</v>
      </c>
    </row>
    <row r="59" spans="1:11" ht="16.5" customHeight="1">
      <c r="A59" s="78" t="s">
        <v>71</v>
      </c>
      <c r="B59" s="126">
        <v>78672.144860488</v>
      </c>
      <c r="C59" s="125">
        <v>5.661</v>
      </c>
      <c r="D59" s="126">
        <v>298272.81282835477</v>
      </c>
      <c r="E59" s="125">
        <v>8.286</v>
      </c>
      <c r="F59" s="126">
        <v>142643.6109212009</v>
      </c>
      <c r="G59" s="125">
        <v>3.699</v>
      </c>
      <c r="H59" s="126">
        <v>41653.0807035166</v>
      </c>
      <c r="I59" s="125">
        <v>3.784</v>
      </c>
      <c r="J59" s="126">
        <f t="shared" si="3"/>
        <v>561241.6493135602</v>
      </c>
      <c r="K59" s="125">
        <f t="shared" si="4"/>
        <v>5.642737120908119</v>
      </c>
    </row>
    <row r="60" spans="1:11" ht="16.5" customHeight="1">
      <c r="A60" s="79" t="s">
        <v>72</v>
      </c>
      <c r="B60" s="122">
        <v>78672.144860488</v>
      </c>
      <c r="C60" s="123">
        <v>5.661</v>
      </c>
      <c r="D60" s="122">
        <v>298272.81282835477</v>
      </c>
      <c r="E60" s="123">
        <v>8.286</v>
      </c>
      <c r="F60" s="122">
        <v>142643.6109212009</v>
      </c>
      <c r="G60" s="123">
        <v>3.699</v>
      </c>
      <c r="H60" s="122">
        <v>41653.0807035166</v>
      </c>
      <c r="I60" s="123">
        <v>3.784</v>
      </c>
      <c r="J60" s="122">
        <f t="shared" si="3"/>
        <v>561241.6493135602</v>
      </c>
      <c r="K60" s="123">
        <f t="shared" si="4"/>
        <v>5.642737120908119</v>
      </c>
    </row>
    <row r="61" spans="1:11" ht="9" customHeight="1">
      <c r="A61" s="81"/>
      <c r="B61" s="122"/>
      <c r="C61" s="123"/>
      <c r="D61" s="122"/>
      <c r="E61" s="123"/>
      <c r="F61" s="122"/>
      <c r="G61" s="123"/>
      <c r="H61" s="122"/>
      <c r="I61" s="123"/>
      <c r="J61" s="122"/>
      <c r="K61" s="123"/>
    </row>
    <row r="62" spans="1:11" ht="16.5" customHeight="1">
      <c r="A62" s="59" t="s">
        <v>73</v>
      </c>
      <c r="B62" s="127">
        <v>4655.775653420001</v>
      </c>
      <c r="C62" s="128">
        <v>0.335</v>
      </c>
      <c r="D62" s="127">
        <v>-100795.34844556</v>
      </c>
      <c r="E62" s="128">
        <v>-2.8</v>
      </c>
      <c r="F62" s="127">
        <v>-167126.98542019998</v>
      </c>
      <c r="G62" s="128">
        <v>-4.334</v>
      </c>
      <c r="H62" s="127">
        <v>-49536.364311310004</v>
      </c>
      <c r="I62" s="128">
        <v>-4.5</v>
      </c>
      <c r="J62" s="127">
        <f>+B62+D62+F62+H62</f>
        <v>-312802.92252365</v>
      </c>
      <c r="K62" s="128">
        <f>+J62/$J$63*100</f>
        <v>-3.1449281510229152</v>
      </c>
    </row>
    <row r="63" spans="1:11" ht="16.5" customHeight="1">
      <c r="A63" s="57" t="s">
        <v>74</v>
      </c>
      <c r="B63" s="126">
        <v>1389674.8174567344</v>
      </c>
      <c r="C63" s="125">
        <v>100</v>
      </c>
      <c r="D63" s="126">
        <v>3599742.7918090923</v>
      </c>
      <c r="E63" s="125">
        <v>100</v>
      </c>
      <c r="F63" s="126">
        <v>3856103.89758977</v>
      </c>
      <c r="G63" s="125">
        <v>100</v>
      </c>
      <c r="H63" s="126">
        <v>1100744.5921619013</v>
      </c>
      <c r="I63" s="125">
        <v>100</v>
      </c>
      <c r="J63" s="126">
        <f>+B63+D63+F63+H63</f>
        <v>9946266.099017497</v>
      </c>
      <c r="K63" s="125">
        <f>+J63/$J$63*100</f>
        <v>100</v>
      </c>
    </row>
    <row r="64" spans="1:11" ht="16.5" customHeight="1">
      <c r="A64" s="57" t="s">
        <v>9</v>
      </c>
      <c r="B64" s="126">
        <v>1373353.5425018845</v>
      </c>
      <c r="C64" s="125">
        <v>98.826</v>
      </c>
      <c r="D64" s="126">
        <v>3556958.4291318697</v>
      </c>
      <c r="E64" s="125">
        <v>98.811</v>
      </c>
      <c r="F64" s="126">
        <v>3813016.9905579626</v>
      </c>
      <c r="G64" s="125">
        <v>98.883</v>
      </c>
      <c r="H64" s="126">
        <v>1086977.8587323383</v>
      </c>
      <c r="I64" s="125">
        <v>98.749</v>
      </c>
      <c r="J64" s="126">
        <f>+B64+D64+F64+H64</f>
        <v>9830306.820924057</v>
      </c>
      <c r="K64" s="125">
        <f>+J64/$J$63*100</f>
        <v>98.83414261252376</v>
      </c>
    </row>
    <row r="65" spans="1:11" ht="16.5" customHeight="1">
      <c r="A65" s="57" t="s">
        <v>75</v>
      </c>
      <c r="B65" s="126">
        <v>16321.2749548501</v>
      </c>
      <c r="C65" s="125">
        <v>1.174</v>
      </c>
      <c r="D65" s="126">
        <v>42784.362677222605</v>
      </c>
      <c r="E65" s="125">
        <v>1.189</v>
      </c>
      <c r="F65" s="126">
        <v>43086.907031808</v>
      </c>
      <c r="G65" s="125">
        <v>1.117</v>
      </c>
      <c r="H65" s="126">
        <v>13766.733429563099</v>
      </c>
      <c r="I65" s="125">
        <v>1.251</v>
      </c>
      <c r="J65" s="126">
        <f>+B65+D65+F65+H65</f>
        <v>115959.2780934438</v>
      </c>
      <c r="K65" s="125">
        <f>+J65/$J$63*100</f>
        <v>1.165857387476275</v>
      </c>
    </row>
    <row r="66" spans="1:11" ht="3" customHeight="1" thickBot="1">
      <c r="A66" s="82"/>
      <c r="B66" s="82"/>
      <c r="C66" s="82"/>
      <c r="D66" s="82"/>
      <c r="E66" s="82"/>
      <c r="F66" s="82"/>
      <c r="G66" s="82"/>
      <c r="H66" s="82"/>
      <c r="I66" s="82"/>
      <c r="J66" s="82"/>
      <c r="K66" s="82"/>
    </row>
    <row r="67" spans="1:11" ht="13.5">
      <c r="A67" s="83" t="s">
        <v>76</v>
      </c>
      <c r="B67" s="84"/>
      <c r="C67" s="85"/>
      <c r="D67" s="86"/>
      <c r="E67" s="85"/>
      <c r="F67" s="85"/>
      <c r="G67" s="85"/>
      <c r="H67" s="85"/>
      <c r="I67" s="85"/>
      <c r="J67" s="87"/>
      <c r="K67" s="87"/>
    </row>
    <row r="68" spans="1:11" ht="13.5">
      <c r="A68" s="83" t="s">
        <v>77</v>
      </c>
      <c r="B68" s="83"/>
      <c r="C68" s="88"/>
      <c r="D68" s="88"/>
      <c r="E68" s="88"/>
      <c r="F68" s="88"/>
      <c r="G68" s="88"/>
      <c r="H68" s="88"/>
      <c r="I68" s="88"/>
      <c r="J68" s="83"/>
      <c r="K68" s="83"/>
    </row>
    <row r="69" ht="13.5">
      <c r="A69" s="83" t="s">
        <v>78</v>
      </c>
    </row>
    <row r="70" ht="13.5">
      <c r="A70" s="83" t="s">
        <v>79</v>
      </c>
    </row>
    <row r="71" ht="13.5">
      <c r="A71" s="83" t="s">
        <v>105</v>
      </c>
    </row>
  </sheetData>
  <sheetProtection/>
  <mergeCells count="5">
    <mergeCell ref="J12:K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7.xml><?xml version="1.0" encoding="utf-8"?>
<worksheet xmlns="http://schemas.openxmlformats.org/spreadsheetml/2006/main" xmlns:r="http://schemas.openxmlformats.org/officeDocument/2006/relationships">
  <sheetPr codeName="Hoja9">
    <pageSetUpPr fitToPage="1"/>
  </sheetPr>
  <dimension ref="A7:M72"/>
  <sheetViews>
    <sheetView workbookViewId="0" topLeftCell="A7">
      <pane xSplit="1" ySplit="7" topLeftCell="B14" activePane="bottomRight" state="frozen"/>
      <selection pane="topLeft" activeCell="A10" sqref="B10"/>
      <selection pane="topRight" activeCell="A10" sqref="B10"/>
      <selection pane="bottomLeft" activeCell="A10" sqref="B10"/>
      <selection pane="bottomRight" activeCell="A15" sqref="A15"/>
    </sheetView>
  </sheetViews>
  <sheetFormatPr defaultColWidth="11.421875" defaultRowHeight="12.75"/>
  <cols>
    <col min="1" max="1" width="36.7109375" style="61" customWidth="1"/>
    <col min="2" max="2" width="9.7109375" style="61" customWidth="1"/>
    <col min="3" max="3" width="5.7109375" style="61" customWidth="1"/>
    <col min="4" max="4" width="9.7109375" style="61" customWidth="1"/>
    <col min="5" max="5" width="5.7109375" style="61" customWidth="1"/>
    <col min="6" max="6" width="9.7109375" style="61" customWidth="1"/>
    <col min="7" max="7" width="5.7109375" style="61" customWidth="1"/>
    <col min="8" max="8" width="9.7109375" style="61" customWidth="1"/>
    <col min="9" max="9" width="5.7109375" style="61" customWidth="1"/>
    <col min="10" max="10" width="9.7109375" style="61" customWidth="1"/>
    <col min="11" max="11" width="5.7109375" style="61" customWidth="1"/>
    <col min="12" max="12" width="13.421875" style="61" customWidth="1"/>
    <col min="13" max="13" width="11.421875" style="103" customWidth="1"/>
    <col min="14" max="16384" width="11.421875" style="61" customWidth="1"/>
  </cols>
  <sheetData>
    <row r="7" spans="1:13" s="65" customFormat="1" ht="15.75">
      <c r="A7" s="62" t="s">
        <v>84</v>
      </c>
      <c r="B7" s="63"/>
      <c r="C7" s="64"/>
      <c r="D7" s="64"/>
      <c r="E7" s="64"/>
      <c r="F7" s="64"/>
      <c r="G7" s="64"/>
      <c r="H7" s="64"/>
      <c r="I7" s="64"/>
      <c r="J7" s="64"/>
      <c r="K7" s="63"/>
      <c r="M7" s="113"/>
    </row>
    <row r="8" spans="1:13" s="65" customFormat="1" ht="27.75">
      <c r="A8" s="66" t="s">
        <v>85</v>
      </c>
      <c r="B8" s="67"/>
      <c r="C8" s="68"/>
      <c r="D8" s="69"/>
      <c r="E8" s="69"/>
      <c r="F8" s="69"/>
      <c r="G8" s="69"/>
      <c r="H8" s="69"/>
      <c r="I8" s="69"/>
      <c r="J8" s="69"/>
      <c r="K8" s="67"/>
      <c r="M8" s="113"/>
    </row>
    <row r="9" spans="1:13" s="65" customFormat="1" ht="15.75">
      <c r="A9" s="134">
        <v>39241</v>
      </c>
      <c r="B9" s="67"/>
      <c r="C9" s="68"/>
      <c r="D9" s="69"/>
      <c r="E9" s="69"/>
      <c r="F9" s="69"/>
      <c r="G9" s="69"/>
      <c r="H9" s="69"/>
      <c r="I9" s="69"/>
      <c r="J9" s="69"/>
      <c r="K9" s="67"/>
      <c r="M9" s="113"/>
    </row>
    <row r="10" spans="1:13" s="65" customFormat="1" ht="15.75">
      <c r="A10" s="70" t="s">
        <v>36</v>
      </c>
      <c r="B10" s="67"/>
      <c r="C10" s="68"/>
      <c r="D10" s="69"/>
      <c r="E10" s="69"/>
      <c r="F10" s="69"/>
      <c r="G10" s="69"/>
      <c r="H10" s="69"/>
      <c r="I10" s="69"/>
      <c r="J10" s="69"/>
      <c r="K10" s="67"/>
      <c r="M10" s="113"/>
    </row>
    <row r="11" spans="1:11" ht="4.5" customHeight="1" thickBot="1">
      <c r="A11" s="71"/>
      <c r="B11" s="72"/>
      <c r="C11" s="73"/>
      <c r="D11" s="73"/>
      <c r="E11" s="73"/>
      <c r="F11" s="73"/>
      <c r="G11" s="73"/>
      <c r="H11" s="73"/>
      <c r="I11" s="73"/>
      <c r="J11" s="73"/>
      <c r="K11" s="72"/>
    </row>
    <row r="12" spans="1:13" ht="16.5">
      <c r="A12" s="56"/>
      <c r="B12" s="198" t="s">
        <v>23</v>
      </c>
      <c r="C12" s="198"/>
      <c r="D12" s="198" t="s">
        <v>24</v>
      </c>
      <c r="E12" s="198"/>
      <c r="F12" s="199" t="s">
        <v>106</v>
      </c>
      <c r="G12" s="199"/>
      <c r="H12" s="198" t="s">
        <v>26</v>
      </c>
      <c r="I12" s="198"/>
      <c r="J12" s="198" t="s">
        <v>86</v>
      </c>
      <c r="K12" s="198"/>
      <c r="L12" s="158"/>
      <c r="M12" s="159"/>
    </row>
    <row r="13" spans="1:11" ht="13.5">
      <c r="A13" s="74"/>
      <c r="B13" s="75" t="s">
        <v>37</v>
      </c>
      <c r="C13" s="75" t="s">
        <v>38</v>
      </c>
      <c r="D13" s="75" t="s">
        <v>37</v>
      </c>
      <c r="E13" s="75" t="s">
        <v>38</v>
      </c>
      <c r="F13" s="76" t="s">
        <v>37</v>
      </c>
      <c r="G13" s="76" t="s">
        <v>38</v>
      </c>
      <c r="H13" s="75" t="s">
        <v>37</v>
      </c>
      <c r="I13" s="75" t="s">
        <v>38</v>
      </c>
      <c r="J13" s="75" t="s">
        <v>37</v>
      </c>
      <c r="K13" s="75" t="s">
        <v>38</v>
      </c>
    </row>
    <row r="14" spans="1:11" ht="6" customHeight="1">
      <c r="A14" s="56"/>
      <c r="B14" s="77"/>
      <c r="C14" s="77"/>
      <c r="D14" s="77"/>
      <c r="E14" s="77"/>
      <c r="F14" s="77"/>
      <c r="G14" s="77"/>
      <c r="H14" s="77"/>
      <c r="I14" s="77"/>
      <c r="J14" s="77"/>
      <c r="K14" s="77"/>
    </row>
    <row r="15" spans="1:13" ht="16.5" customHeight="1">
      <c r="A15" s="57" t="s">
        <v>39</v>
      </c>
      <c r="B15" s="124">
        <v>12705633.469934722</v>
      </c>
      <c r="C15" s="125">
        <v>91.82784233643486</v>
      </c>
      <c r="D15" s="126">
        <v>16764437.265538253</v>
      </c>
      <c r="E15" s="125">
        <v>87.44636507598001</v>
      </c>
      <c r="F15" s="126">
        <v>16577199.685900737</v>
      </c>
      <c r="G15" s="125">
        <v>92.88426279665899</v>
      </c>
      <c r="H15" s="126">
        <v>7374497.209845782</v>
      </c>
      <c r="I15" s="125">
        <v>88.34216302531551</v>
      </c>
      <c r="J15" s="126">
        <v>53421767.63121949</v>
      </c>
      <c r="K15" s="125">
        <v>90.23599631351175</v>
      </c>
      <c r="L15" s="58"/>
      <c r="M15" s="120"/>
    </row>
    <row r="16" spans="1:13" ht="16.5" customHeight="1">
      <c r="A16" s="78" t="s">
        <v>40</v>
      </c>
      <c r="B16" s="126">
        <v>2633974.743033688</v>
      </c>
      <c r="C16" s="125">
        <v>19.036612223529826</v>
      </c>
      <c r="D16" s="126">
        <v>3277195.7070388533</v>
      </c>
      <c r="E16" s="125">
        <v>17.094451050394554</v>
      </c>
      <c r="F16" s="126">
        <v>3834617.2603322035</v>
      </c>
      <c r="G16" s="125">
        <v>21.48587240800603</v>
      </c>
      <c r="H16" s="126">
        <v>1581346.6789007264</v>
      </c>
      <c r="I16" s="125">
        <v>18.943608239552194</v>
      </c>
      <c r="J16" s="126">
        <v>11327134.389305472</v>
      </c>
      <c r="K16" s="125">
        <v>19.132935923271475</v>
      </c>
      <c r="L16" s="58"/>
      <c r="M16" s="120"/>
    </row>
    <row r="17" spans="1:13" ht="16.5" customHeight="1">
      <c r="A17" s="79" t="s">
        <v>41</v>
      </c>
      <c r="B17" s="122">
        <v>346174.79696184996</v>
      </c>
      <c r="C17" s="123">
        <v>2.5019204868046163</v>
      </c>
      <c r="D17" s="122">
        <v>828765.8735888101</v>
      </c>
      <c r="E17" s="123">
        <v>4.322994085422629</v>
      </c>
      <c r="F17" s="122">
        <v>228498.5868641</v>
      </c>
      <c r="G17" s="123">
        <v>1.280308085388009</v>
      </c>
      <c r="H17" s="122">
        <v>69420.73710913</v>
      </c>
      <c r="I17" s="123">
        <v>0.8316198244463887</v>
      </c>
      <c r="J17" s="122">
        <v>1472859.99452389</v>
      </c>
      <c r="K17" s="123">
        <v>2.487843344189672</v>
      </c>
      <c r="L17" s="58"/>
      <c r="M17" s="114"/>
    </row>
    <row r="18" spans="1:13" ht="16.5" customHeight="1">
      <c r="A18" s="79" t="s">
        <v>42</v>
      </c>
      <c r="B18" s="122">
        <v>2287799.9460718385</v>
      </c>
      <c r="C18" s="123">
        <v>16.53469173672521</v>
      </c>
      <c r="D18" s="122">
        <v>2448429.8334500436</v>
      </c>
      <c r="E18" s="123">
        <v>12.771456964971929</v>
      </c>
      <c r="F18" s="122">
        <v>3606118.6734681036</v>
      </c>
      <c r="G18" s="123">
        <v>20.205564322618024</v>
      </c>
      <c r="H18" s="122">
        <v>1511925.9417915964</v>
      </c>
      <c r="I18" s="123">
        <v>18.111988415105806</v>
      </c>
      <c r="J18" s="122">
        <v>9854274.394781582</v>
      </c>
      <c r="K18" s="123">
        <v>16.6450925790818</v>
      </c>
      <c r="L18" s="58"/>
      <c r="M18" s="114"/>
    </row>
    <row r="19" spans="1:13" ht="16.5" customHeight="1">
      <c r="A19" s="79" t="s">
        <v>43</v>
      </c>
      <c r="B19" s="122">
        <v>0</v>
      </c>
      <c r="C19" s="123">
        <v>0</v>
      </c>
      <c r="D19" s="122">
        <v>0</v>
      </c>
      <c r="E19" s="123">
        <v>0</v>
      </c>
      <c r="F19" s="122">
        <v>0</v>
      </c>
      <c r="G19" s="123">
        <v>0</v>
      </c>
      <c r="H19" s="122">
        <v>0</v>
      </c>
      <c r="I19" s="123">
        <v>0</v>
      </c>
      <c r="J19" s="122">
        <v>0</v>
      </c>
      <c r="K19" s="123">
        <v>0</v>
      </c>
      <c r="L19" s="58"/>
      <c r="M19" s="114"/>
    </row>
    <row r="20" spans="1:13" ht="16.5" customHeight="1">
      <c r="A20" s="79" t="s">
        <v>44</v>
      </c>
      <c r="B20" s="122">
        <v>0</v>
      </c>
      <c r="C20" s="123">
        <v>0</v>
      </c>
      <c r="D20" s="122">
        <v>0</v>
      </c>
      <c r="E20" s="123">
        <v>0</v>
      </c>
      <c r="F20" s="122">
        <v>0</v>
      </c>
      <c r="G20" s="123">
        <v>0</v>
      </c>
      <c r="H20" s="122">
        <v>0</v>
      </c>
      <c r="I20" s="123">
        <v>0</v>
      </c>
      <c r="J20" s="122">
        <v>0</v>
      </c>
      <c r="K20" s="123">
        <v>0</v>
      </c>
      <c r="L20" s="58"/>
      <c r="M20" s="114"/>
    </row>
    <row r="21" spans="1:13" ht="16.5" customHeight="1">
      <c r="A21" s="78" t="s">
        <v>45</v>
      </c>
      <c r="B21" s="126">
        <v>2159901.382543294</v>
      </c>
      <c r="C21" s="125">
        <v>15.610326245264517</v>
      </c>
      <c r="D21" s="126">
        <v>3150459.1380179776</v>
      </c>
      <c r="E21" s="125">
        <v>16.433369970992107</v>
      </c>
      <c r="F21" s="126">
        <v>3097427.799792352</v>
      </c>
      <c r="G21" s="125">
        <v>17.355301450237523</v>
      </c>
      <c r="H21" s="126">
        <v>976547.3981400402</v>
      </c>
      <c r="I21" s="125">
        <v>11.698466619968963</v>
      </c>
      <c r="J21" s="126">
        <v>9384335.718493665</v>
      </c>
      <c r="K21" s="125">
        <v>15.851307825386915</v>
      </c>
      <c r="L21" s="58"/>
      <c r="M21" s="120"/>
    </row>
    <row r="22" spans="1:13" ht="16.5" customHeight="1">
      <c r="A22" s="79" t="s">
        <v>46</v>
      </c>
      <c r="B22" s="122">
        <v>582200.874976133</v>
      </c>
      <c r="C22" s="123">
        <v>4.207759517221256</v>
      </c>
      <c r="D22" s="122">
        <v>709608.7166158472</v>
      </c>
      <c r="E22" s="123">
        <v>3.7014486028615705</v>
      </c>
      <c r="F22" s="122">
        <v>1265472.9501075542</v>
      </c>
      <c r="G22" s="123">
        <v>7.090613872488117</v>
      </c>
      <c r="H22" s="122">
        <v>161670.36463269102</v>
      </c>
      <c r="I22" s="123">
        <v>1.9367164028043709</v>
      </c>
      <c r="J22" s="122">
        <v>2718952.906332225</v>
      </c>
      <c r="K22" s="123">
        <v>4.592648939025869</v>
      </c>
      <c r="L22" s="58"/>
      <c r="M22" s="114"/>
    </row>
    <row r="23" spans="1:13" ht="16.5" customHeight="1">
      <c r="A23" s="79" t="s">
        <v>47</v>
      </c>
      <c r="B23" s="122">
        <v>154683.1309476645</v>
      </c>
      <c r="C23" s="123">
        <v>1.117946475819534</v>
      </c>
      <c r="D23" s="122">
        <v>323669.4992378123</v>
      </c>
      <c r="E23" s="123">
        <v>1.688319192943732</v>
      </c>
      <c r="F23" s="122">
        <v>239067.311852345</v>
      </c>
      <c r="G23" s="123">
        <v>1.3395260623584315</v>
      </c>
      <c r="H23" s="122">
        <v>68683.775026749</v>
      </c>
      <c r="I23" s="123">
        <v>0.8227914497690947</v>
      </c>
      <c r="J23" s="122">
        <v>786103.7170645708</v>
      </c>
      <c r="K23" s="123">
        <v>1.3278267504129238</v>
      </c>
      <c r="L23" s="58"/>
      <c r="M23" s="114"/>
    </row>
    <row r="24" spans="1:13" ht="16.5" customHeight="1">
      <c r="A24" s="79" t="s">
        <v>120</v>
      </c>
      <c r="B24" s="122">
        <v>124645.3482242</v>
      </c>
      <c r="C24" s="123">
        <v>0.9008534215776227</v>
      </c>
      <c r="D24" s="122">
        <v>292933.968318</v>
      </c>
      <c r="E24" s="123">
        <v>1.5279970529848228</v>
      </c>
      <c r="F24" s="122">
        <v>0</v>
      </c>
      <c r="G24" s="123">
        <v>0</v>
      </c>
      <c r="H24" s="122">
        <v>43940.0952477</v>
      </c>
      <c r="I24" s="123">
        <v>0.5263766392829623</v>
      </c>
      <c r="J24" s="122">
        <v>461519.4117899</v>
      </c>
      <c r="K24" s="123">
        <v>0.7795635709468727</v>
      </c>
      <c r="L24" s="58"/>
      <c r="M24" s="114"/>
    </row>
    <row r="25" spans="1:13" ht="16.5" customHeight="1">
      <c r="A25" s="79" t="s">
        <v>48</v>
      </c>
      <c r="B25" s="122">
        <v>42184.05759797699</v>
      </c>
      <c r="C25" s="123">
        <v>0.3048782258188359</v>
      </c>
      <c r="D25" s="122">
        <v>56831.367532779695</v>
      </c>
      <c r="E25" s="123">
        <v>0.29644278745070596</v>
      </c>
      <c r="F25" s="122">
        <v>74082.8830468261</v>
      </c>
      <c r="G25" s="123">
        <v>0.4150962833311407</v>
      </c>
      <c r="H25" s="122">
        <v>8887.6713641959</v>
      </c>
      <c r="I25" s="123">
        <v>0.10646910429675813</v>
      </c>
      <c r="J25" s="122">
        <v>181985.9795417787</v>
      </c>
      <c r="K25" s="123">
        <v>0.3073969077999207</v>
      </c>
      <c r="L25" s="58"/>
      <c r="M25" s="114"/>
    </row>
    <row r="26" spans="1:13" ht="16.5" customHeight="1">
      <c r="A26" s="79" t="s">
        <v>49</v>
      </c>
      <c r="B26" s="122">
        <v>79255.523377259</v>
      </c>
      <c r="C26" s="123">
        <v>0.5728060487657022</v>
      </c>
      <c r="D26" s="122">
        <v>163476.8004745235</v>
      </c>
      <c r="E26" s="123">
        <v>0.8527248334863414</v>
      </c>
      <c r="F26" s="122">
        <v>70514.7848384605</v>
      </c>
      <c r="G26" s="123">
        <v>0.3951037527499956</v>
      </c>
      <c r="H26" s="122">
        <v>68436.7153039719</v>
      </c>
      <c r="I26" s="123">
        <v>0.819831818802332</v>
      </c>
      <c r="J26" s="122">
        <v>381683.8239942149</v>
      </c>
      <c r="K26" s="123">
        <v>0.6447113538553426</v>
      </c>
      <c r="L26" s="58"/>
      <c r="M26" s="114"/>
    </row>
    <row r="27" spans="1:13" ht="16.5" customHeight="1">
      <c r="A27" s="79" t="s">
        <v>50</v>
      </c>
      <c r="B27" s="122">
        <v>213167.56104364918</v>
      </c>
      <c r="C27" s="123">
        <v>1.5406329194902502</v>
      </c>
      <c r="D27" s="122">
        <v>255605.192149928</v>
      </c>
      <c r="E27" s="123">
        <v>1.3332833422333774</v>
      </c>
      <c r="F27" s="122">
        <v>97328.47751640232</v>
      </c>
      <c r="G27" s="123">
        <v>0.5453444522913712</v>
      </c>
      <c r="H27" s="122">
        <v>51438.732771563904</v>
      </c>
      <c r="I27" s="123">
        <v>0.6162059306570906</v>
      </c>
      <c r="J27" s="122">
        <v>617539.9634815434</v>
      </c>
      <c r="K27" s="123">
        <v>1.043101648242759</v>
      </c>
      <c r="L27" s="58"/>
      <c r="M27" s="114"/>
    </row>
    <row r="28" spans="1:13" ht="16.5" customHeight="1">
      <c r="A28" s="79" t="s">
        <v>51</v>
      </c>
      <c r="B28" s="122">
        <v>28.3237428042</v>
      </c>
      <c r="C28" s="123">
        <v>0.00020470511720303632</v>
      </c>
      <c r="D28" s="122">
        <v>0</v>
      </c>
      <c r="E28" s="123">
        <v>0</v>
      </c>
      <c r="F28" s="122">
        <v>259.007601652</v>
      </c>
      <c r="G28" s="123">
        <v>0.0014512541680147795</v>
      </c>
      <c r="H28" s="122">
        <v>0</v>
      </c>
      <c r="I28" s="123">
        <v>0</v>
      </c>
      <c r="J28" s="122">
        <v>287.3313444562</v>
      </c>
      <c r="K28" s="123">
        <v>0.0004853383047541471</v>
      </c>
      <c r="L28" s="58"/>
      <c r="M28" s="114"/>
    </row>
    <row r="29" spans="1:13" ht="16.5" customHeight="1">
      <c r="A29" s="79" t="s">
        <v>52</v>
      </c>
      <c r="B29" s="122">
        <v>10725.949111586</v>
      </c>
      <c r="C29" s="123">
        <v>0.0775200045128016</v>
      </c>
      <c r="D29" s="122">
        <v>14851.3645336866</v>
      </c>
      <c r="E29" s="123">
        <v>0.07746742848081653</v>
      </c>
      <c r="F29" s="122">
        <v>12819.8756883684</v>
      </c>
      <c r="G29" s="123">
        <v>0.07183147485830679</v>
      </c>
      <c r="H29" s="122">
        <v>0</v>
      </c>
      <c r="I29" s="123">
        <v>0</v>
      </c>
      <c r="J29" s="122">
        <v>38397.189333641</v>
      </c>
      <c r="K29" s="123">
        <v>0.06485761869726714</v>
      </c>
      <c r="L29" s="58"/>
      <c r="M29" s="114"/>
    </row>
    <row r="30" spans="1:13" ht="16.5" customHeight="1">
      <c r="A30" s="80" t="s">
        <v>53</v>
      </c>
      <c r="B30" s="122">
        <v>953010.6135220216</v>
      </c>
      <c r="C30" s="123">
        <v>6.887724926941313</v>
      </c>
      <c r="D30" s="122">
        <v>1323745.160909037</v>
      </c>
      <c r="E30" s="123">
        <v>6.904896405104415</v>
      </c>
      <c r="F30" s="122">
        <v>1337831.3412568385</v>
      </c>
      <c r="G30" s="123">
        <v>7.4960475975080225</v>
      </c>
      <c r="H30" s="122">
        <v>573441.8684176467</v>
      </c>
      <c r="I30" s="123">
        <v>6.86949816153672</v>
      </c>
      <c r="J30" s="122">
        <v>4188028.9841055437</v>
      </c>
      <c r="K30" s="123">
        <v>7.074100778158796</v>
      </c>
      <c r="L30" s="58"/>
      <c r="M30" s="114"/>
    </row>
    <row r="31" spans="1:13" ht="16.5" customHeight="1">
      <c r="A31" s="80" t="s">
        <v>121</v>
      </c>
      <c r="B31" s="122">
        <v>0</v>
      </c>
      <c r="C31" s="123">
        <v>0</v>
      </c>
      <c r="D31" s="122">
        <v>9737.0682463628</v>
      </c>
      <c r="E31" s="123">
        <v>0.05079032544632423</v>
      </c>
      <c r="F31" s="122">
        <v>51.1678839052</v>
      </c>
      <c r="G31" s="123">
        <v>0.0002867004841259046</v>
      </c>
      <c r="H31" s="122">
        <v>48.1753755218</v>
      </c>
      <c r="I31" s="123">
        <v>0.0005771128196333877</v>
      </c>
      <c r="J31" s="122">
        <v>9836.411505789798</v>
      </c>
      <c r="K31" s="123">
        <v>0.01661491994240796</v>
      </c>
      <c r="L31" s="58"/>
      <c r="M31" s="114"/>
    </row>
    <row r="32" spans="1:13" ht="16.5" customHeight="1">
      <c r="A32" s="79" t="s">
        <v>104</v>
      </c>
      <c r="B32" s="122">
        <v>0</v>
      </c>
      <c r="C32" s="123">
        <v>0</v>
      </c>
      <c r="D32" s="122">
        <v>0</v>
      </c>
      <c r="E32" s="123">
        <v>0</v>
      </c>
      <c r="F32" s="122">
        <v>0</v>
      </c>
      <c r="G32" s="123">
        <v>0</v>
      </c>
      <c r="H32" s="122">
        <v>0</v>
      </c>
      <c r="I32" s="123">
        <v>0</v>
      </c>
      <c r="J32" s="122">
        <v>0</v>
      </c>
      <c r="K32" s="123">
        <v>0</v>
      </c>
      <c r="L32" s="58"/>
      <c r="M32" s="114"/>
    </row>
    <row r="33" spans="1:13" ht="16.5" customHeight="1">
      <c r="A33" s="78" t="s">
        <v>54</v>
      </c>
      <c r="B33" s="126">
        <v>6600708.856738905</v>
      </c>
      <c r="C33" s="125">
        <v>47.705520046647734</v>
      </c>
      <c r="D33" s="126">
        <v>8876761.696455033</v>
      </c>
      <c r="E33" s="125">
        <v>46.30280943556383</v>
      </c>
      <c r="F33" s="126">
        <v>8398543.833064094</v>
      </c>
      <c r="G33" s="125">
        <v>47.058162251798805</v>
      </c>
      <c r="H33" s="126">
        <v>4013667.7113144463</v>
      </c>
      <c r="I33" s="125">
        <v>48.08139147560961</v>
      </c>
      <c r="J33" s="126">
        <v>27889682.097572476</v>
      </c>
      <c r="K33" s="125">
        <v>47.10913476907944</v>
      </c>
      <c r="L33" s="58"/>
      <c r="M33" s="120"/>
    </row>
    <row r="34" spans="1:13" ht="16.5" customHeight="1">
      <c r="A34" s="79" t="s">
        <v>55</v>
      </c>
      <c r="B34" s="122">
        <v>0</v>
      </c>
      <c r="C34" s="123">
        <v>0</v>
      </c>
      <c r="D34" s="122">
        <v>47165.9430353656</v>
      </c>
      <c r="E34" s="123">
        <v>0.24602616887725473</v>
      </c>
      <c r="F34" s="122">
        <v>2332.6940242667997</v>
      </c>
      <c r="G34" s="123">
        <v>0.013070396018603577</v>
      </c>
      <c r="H34" s="122">
        <v>4634.9429023104</v>
      </c>
      <c r="I34" s="123">
        <v>0.055523904862592954</v>
      </c>
      <c r="J34" s="122">
        <v>54133.5799619428</v>
      </c>
      <c r="K34" s="123">
        <v>0.09143833569124368</v>
      </c>
      <c r="L34" s="58"/>
      <c r="M34" s="114"/>
    </row>
    <row r="35" spans="1:13" ht="16.5" customHeight="1">
      <c r="A35" s="79" t="s">
        <v>122</v>
      </c>
      <c r="B35" s="122">
        <v>87900.6491202621</v>
      </c>
      <c r="C35" s="123">
        <v>0.6352872501623628</v>
      </c>
      <c r="D35" s="122">
        <v>0</v>
      </c>
      <c r="E35" s="123">
        <v>0</v>
      </c>
      <c r="F35" s="122">
        <v>45113.99402372709</v>
      </c>
      <c r="G35" s="123">
        <v>0.25277973096208634</v>
      </c>
      <c r="H35" s="122">
        <v>89437.8120380012</v>
      </c>
      <c r="I35" s="123">
        <v>1.0714126735501008</v>
      </c>
      <c r="J35" s="122">
        <v>222452.4551819904</v>
      </c>
      <c r="K35" s="123">
        <v>0.3757498079116911</v>
      </c>
      <c r="L35" s="58"/>
      <c r="M35" s="114"/>
    </row>
    <row r="36" spans="1:13" ht="16.5" customHeight="1">
      <c r="A36" s="79" t="s">
        <v>56</v>
      </c>
      <c r="B36" s="122">
        <v>1297441.4776377692</v>
      </c>
      <c r="C36" s="123">
        <v>9.377041430574515</v>
      </c>
      <c r="D36" s="122">
        <v>1390225.4000665338</v>
      </c>
      <c r="E36" s="123">
        <v>7.251669468322905</v>
      </c>
      <c r="F36" s="122">
        <v>1181858.9715453528</v>
      </c>
      <c r="G36" s="123">
        <v>6.622113588640342</v>
      </c>
      <c r="H36" s="122">
        <v>712326.781419219</v>
      </c>
      <c r="I36" s="123">
        <v>8.533258181645026</v>
      </c>
      <c r="J36" s="122">
        <v>4581852.630668875</v>
      </c>
      <c r="K36" s="123">
        <v>7.739317799145103</v>
      </c>
      <c r="L36" s="58"/>
      <c r="M36" s="114"/>
    </row>
    <row r="37" spans="1:13" ht="16.5" customHeight="1">
      <c r="A37" s="79" t="s">
        <v>57</v>
      </c>
      <c r="B37" s="122">
        <v>241181.36142843252</v>
      </c>
      <c r="C37" s="123">
        <v>1.7430979796594586</v>
      </c>
      <c r="D37" s="122">
        <v>351758.4862238638</v>
      </c>
      <c r="E37" s="123">
        <v>1.8348364766252994</v>
      </c>
      <c r="F37" s="122">
        <v>255526.5624066484</v>
      </c>
      <c r="G37" s="123">
        <v>1.4317494404252502</v>
      </c>
      <c r="H37" s="122">
        <v>116469.59360527409</v>
      </c>
      <c r="I37" s="123">
        <v>1.3952376050847457</v>
      </c>
      <c r="J37" s="122">
        <v>964936.0036642187</v>
      </c>
      <c r="K37" s="123">
        <v>1.6298966793928147</v>
      </c>
      <c r="L37" s="58"/>
      <c r="M37" s="114"/>
    </row>
    <row r="38" spans="1:13" ht="16.5" customHeight="1">
      <c r="A38" s="80" t="s">
        <v>53</v>
      </c>
      <c r="B38" s="122">
        <v>4974185.368552441</v>
      </c>
      <c r="C38" s="123">
        <v>35.95009338625139</v>
      </c>
      <c r="D38" s="122">
        <v>7087611.867129271</v>
      </c>
      <c r="E38" s="123">
        <v>36.97027732173838</v>
      </c>
      <c r="F38" s="122">
        <v>6913711.611064098</v>
      </c>
      <c r="G38" s="123">
        <v>38.738449095752514</v>
      </c>
      <c r="H38" s="122">
        <v>3090798.581349641</v>
      </c>
      <c r="I38" s="123">
        <v>37.025959110467134</v>
      </c>
      <c r="J38" s="122">
        <v>22066307.428095452</v>
      </c>
      <c r="K38" s="123">
        <v>37.27273214693859</v>
      </c>
      <c r="L38" s="58"/>
      <c r="M38" s="114"/>
    </row>
    <row r="39" spans="1:13" ht="16.5" customHeight="1">
      <c r="A39" s="79" t="s">
        <v>123</v>
      </c>
      <c r="B39" s="122">
        <v>0</v>
      </c>
      <c r="C39" s="123">
        <v>0</v>
      </c>
      <c r="D39" s="122">
        <v>0</v>
      </c>
      <c r="E39" s="123">
        <v>0</v>
      </c>
      <c r="F39" s="122">
        <v>0</v>
      </c>
      <c r="G39" s="123">
        <v>0</v>
      </c>
      <c r="H39" s="122">
        <v>0</v>
      </c>
      <c r="I39" s="123">
        <v>0</v>
      </c>
      <c r="J39" s="122">
        <v>0</v>
      </c>
      <c r="K39" s="123">
        <v>0</v>
      </c>
      <c r="L39" s="58"/>
      <c r="M39" s="114"/>
    </row>
    <row r="40" spans="1:13" ht="16.5" customHeight="1">
      <c r="A40" s="79" t="s">
        <v>58</v>
      </c>
      <c r="B40" s="122">
        <v>0</v>
      </c>
      <c r="C40" s="123">
        <v>0</v>
      </c>
      <c r="D40" s="122">
        <v>0</v>
      </c>
      <c r="E40" s="123">
        <v>0</v>
      </c>
      <c r="F40" s="122">
        <v>0</v>
      </c>
      <c r="G40" s="123">
        <v>0</v>
      </c>
      <c r="H40" s="122">
        <v>0</v>
      </c>
      <c r="I40" s="123">
        <v>0</v>
      </c>
      <c r="J40" s="122">
        <v>0</v>
      </c>
      <c r="K40" s="123">
        <v>0</v>
      </c>
      <c r="L40" s="58"/>
      <c r="M40" s="114"/>
    </row>
    <row r="41" spans="1:13" ht="16.5" customHeight="1">
      <c r="A41" s="79" t="s">
        <v>59</v>
      </c>
      <c r="B41" s="122">
        <v>0</v>
      </c>
      <c r="C41" s="123">
        <v>0</v>
      </c>
      <c r="D41" s="122">
        <v>0</v>
      </c>
      <c r="E41" s="123">
        <v>0</v>
      </c>
      <c r="F41" s="122">
        <v>0</v>
      </c>
      <c r="G41" s="123">
        <v>0</v>
      </c>
      <c r="H41" s="122">
        <v>0</v>
      </c>
      <c r="I41" s="123">
        <v>0</v>
      </c>
      <c r="J41" s="122">
        <v>0</v>
      </c>
      <c r="K41" s="123">
        <v>0</v>
      </c>
      <c r="L41" s="58"/>
      <c r="M41" s="114"/>
    </row>
    <row r="42" spans="1:13" ht="16.5" customHeight="1">
      <c r="A42" s="78" t="s">
        <v>60</v>
      </c>
      <c r="B42" s="126">
        <v>312554.1424720133</v>
      </c>
      <c r="C42" s="125">
        <v>2.2589328256977566</v>
      </c>
      <c r="D42" s="126">
        <v>401255.95799121895</v>
      </c>
      <c r="E42" s="125">
        <v>2.0930243249823546</v>
      </c>
      <c r="F42" s="126">
        <v>300567.66388951184</v>
      </c>
      <c r="G42" s="125">
        <v>1.6841207447501612</v>
      </c>
      <c r="H42" s="126">
        <v>199710.0865917267</v>
      </c>
      <c r="I42" s="125">
        <v>2.3924100213816675</v>
      </c>
      <c r="J42" s="126">
        <v>1214087.8509444706</v>
      </c>
      <c r="K42" s="125">
        <v>2.050745074524292</v>
      </c>
      <c r="L42" s="58"/>
      <c r="M42" s="120"/>
    </row>
    <row r="43" spans="1:13" ht="16.5" customHeight="1">
      <c r="A43" s="79" t="s">
        <v>61</v>
      </c>
      <c r="B43" s="122">
        <v>312554.1424720133</v>
      </c>
      <c r="C43" s="123">
        <v>2.2589328256977566</v>
      </c>
      <c r="D43" s="122">
        <v>401255.95799121895</v>
      </c>
      <c r="E43" s="123">
        <v>2.0930243249823546</v>
      </c>
      <c r="F43" s="122">
        <v>300567.66388951184</v>
      </c>
      <c r="G43" s="123">
        <v>1.6841207447501612</v>
      </c>
      <c r="H43" s="122">
        <v>199710.0865917267</v>
      </c>
      <c r="I43" s="123">
        <v>2.3924100213816675</v>
      </c>
      <c r="J43" s="122">
        <v>1214087.8509444706</v>
      </c>
      <c r="K43" s="123">
        <v>2.050745074524292</v>
      </c>
      <c r="L43" s="58"/>
      <c r="M43" s="114"/>
    </row>
    <row r="44" spans="1:13" ht="16.5" customHeight="1">
      <c r="A44" s="79" t="s">
        <v>62</v>
      </c>
      <c r="B44" s="122">
        <v>0</v>
      </c>
      <c r="C44" s="123">
        <v>0</v>
      </c>
      <c r="D44" s="122">
        <v>0</v>
      </c>
      <c r="E44" s="123">
        <v>0</v>
      </c>
      <c r="F44" s="122">
        <v>0</v>
      </c>
      <c r="G44" s="123">
        <v>0</v>
      </c>
      <c r="H44" s="122">
        <v>0</v>
      </c>
      <c r="I44" s="123">
        <v>0</v>
      </c>
      <c r="J44" s="122">
        <v>0</v>
      </c>
      <c r="K44" s="123">
        <v>0</v>
      </c>
      <c r="L44" s="58"/>
      <c r="M44" s="114"/>
    </row>
    <row r="45" spans="1:13" ht="16.5" customHeight="1">
      <c r="A45" s="78" t="s">
        <v>63</v>
      </c>
      <c r="B45" s="126">
        <v>998494.3451468202</v>
      </c>
      <c r="C45" s="125">
        <v>7.2164509952950056</v>
      </c>
      <c r="D45" s="126">
        <v>1058764.7660351715</v>
      </c>
      <c r="E45" s="125">
        <v>5.522710294047173</v>
      </c>
      <c r="F45" s="126">
        <v>946043.1288225747</v>
      </c>
      <c r="G45" s="125">
        <v>5.300805941866467</v>
      </c>
      <c r="H45" s="126">
        <v>603225.3348988431</v>
      </c>
      <c r="I45" s="125">
        <v>7.226286668803088</v>
      </c>
      <c r="J45" s="126">
        <v>3606527.5749034095</v>
      </c>
      <c r="K45" s="125">
        <v>6.09187272124963</v>
      </c>
      <c r="L45" s="58"/>
      <c r="M45" s="120"/>
    </row>
    <row r="46" spans="1:13" ht="16.5" customHeight="1">
      <c r="A46" s="79" t="s">
        <v>64</v>
      </c>
      <c r="B46" s="122">
        <v>877054.8835314899</v>
      </c>
      <c r="C46" s="123">
        <v>6.338767583364237</v>
      </c>
      <c r="D46" s="122">
        <v>910119.5133268192</v>
      </c>
      <c r="E46" s="123">
        <v>4.7473495211647965</v>
      </c>
      <c r="F46" s="122">
        <v>655332.2394047326</v>
      </c>
      <c r="G46" s="123">
        <v>3.6719140203012404</v>
      </c>
      <c r="H46" s="122">
        <v>409495.6810325306</v>
      </c>
      <c r="I46" s="123">
        <v>4.905518733350356</v>
      </c>
      <c r="J46" s="122">
        <v>2852002.3172955727</v>
      </c>
      <c r="K46" s="123">
        <v>4.817385908421605</v>
      </c>
      <c r="L46" s="58"/>
      <c r="M46" s="114"/>
    </row>
    <row r="47" spans="1:13" ht="16.5" customHeight="1">
      <c r="A47" s="79" t="s">
        <v>65</v>
      </c>
      <c r="B47" s="122">
        <v>121439.4616153304</v>
      </c>
      <c r="C47" s="123">
        <v>0.8776834119307696</v>
      </c>
      <c r="D47" s="122">
        <v>148645.25270835237</v>
      </c>
      <c r="E47" s="123">
        <v>0.7753607728823785</v>
      </c>
      <c r="F47" s="122">
        <v>290710.88941784215</v>
      </c>
      <c r="G47" s="123">
        <v>1.6288919215652267</v>
      </c>
      <c r="H47" s="122">
        <v>193729.65386631252</v>
      </c>
      <c r="I47" s="123">
        <v>2.3207679354527317</v>
      </c>
      <c r="J47" s="122">
        <v>754525.2576078374</v>
      </c>
      <c r="K47" s="123">
        <v>1.2744868128280258</v>
      </c>
      <c r="L47" s="58"/>
      <c r="M47" s="114"/>
    </row>
    <row r="48" spans="1:13" ht="9" customHeight="1">
      <c r="A48" s="81"/>
      <c r="B48" s="122"/>
      <c r="C48" s="123"/>
      <c r="D48" s="122"/>
      <c r="E48" s="123"/>
      <c r="F48" s="122"/>
      <c r="G48" s="123"/>
      <c r="H48" s="122"/>
      <c r="I48" s="123"/>
      <c r="J48" s="122"/>
      <c r="K48" s="123"/>
      <c r="L48" s="58"/>
      <c r="M48" s="114"/>
    </row>
    <row r="49" spans="1:13" ht="16.5" customHeight="1">
      <c r="A49" s="57" t="s">
        <v>66</v>
      </c>
      <c r="B49" s="126">
        <v>1223679.9706381713</v>
      </c>
      <c r="C49" s="125">
        <v>8.843942466930972</v>
      </c>
      <c r="D49" s="126">
        <v>2575315.6674078186</v>
      </c>
      <c r="E49" s="125">
        <v>13.43331663753312</v>
      </c>
      <c r="F49" s="126">
        <v>1406714.6813449084</v>
      </c>
      <c r="G49" s="125">
        <v>7.882010147533508</v>
      </c>
      <c r="H49" s="126">
        <v>1086047.491169302</v>
      </c>
      <c r="I49" s="125">
        <v>13.010213684807917</v>
      </c>
      <c r="J49" s="126">
        <v>6291757.8105602</v>
      </c>
      <c r="K49" s="125">
        <v>10.627559883799725</v>
      </c>
      <c r="L49" s="58"/>
      <c r="M49" s="120"/>
    </row>
    <row r="50" spans="1:13" ht="16.5" customHeight="1">
      <c r="A50" s="78" t="s">
        <v>40</v>
      </c>
      <c r="B50" s="126">
        <v>40446.411961802696</v>
      </c>
      <c r="C50" s="125">
        <v>0.29231968240635803</v>
      </c>
      <c r="D50" s="126">
        <v>547690.716541384</v>
      </c>
      <c r="E50" s="125">
        <v>2.856854756816392</v>
      </c>
      <c r="F50" s="126">
        <v>17114.4209774907</v>
      </c>
      <c r="G50" s="125">
        <v>0.0958943854092522</v>
      </c>
      <c r="H50" s="126">
        <v>489115.4774862903</v>
      </c>
      <c r="I50" s="125">
        <v>5.859317323031777</v>
      </c>
      <c r="J50" s="126">
        <v>1094367.0269669679</v>
      </c>
      <c r="K50" s="125">
        <v>1.8485217429104726</v>
      </c>
      <c r="L50" s="58"/>
      <c r="M50" s="120"/>
    </row>
    <row r="51" spans="1:13" ht="16.5" customHeight="1">
      <c r="A51" s="79" t="s">
        <v>67</v>
      </c>
      <c r="B51" s="122">
        <v>40446.411961802696</v>
      </c>
      <c r="C51" s="123">
        <v>0.29231968240635803</v>
      </c>
      <c r="D51" s="122">
        <v>547690.716541384</v>
      </c>
      <c r="E51" s="123">
        <v>2.856854756816392</v>
      </c>
      <c r="F51" s="122">
        <v>17114.4209774907</v>
      </c>
      <c r="G51" s="123">
        <v>0.0958943854092522</v>
      </c>
      <c r="H51" s="122">
        <v>489115.4774862903</v>
      </c>
      <c r="I51" s="123">
        <v>5.859317323031777</v>
      </c>
      <c r="J51" s="122">
        <v>1094367.0269669679</v>
      </c>
      <c r="K51" s="123">
        <v>1.8485217429104726</v>
      </c>
      <c r="L51" s="58"/>
      <c r="M51" s="114"/>
    </row>
    <row r="52" spans="1:13" ht="16.5" customHeight="1">
      <c r="A52" s="78" t="s">
        <v>45</v>
      </c>
      <c r="B52" s="126">
        <v>263428.27674775</v>
      </c>
      <c r="C52" s="125">
        <v>1.9038838418715534</v>
      </c>
      <c r="D52" s="126">
        <v>464066.1362675274</v>
      </c>
      <c r="E52" s="125">
        <v>2.4206536806857004</v>
      </c>
      <c r="F52" s="126">
        <v>233820.92875853996</v>
      </c>
      <c r="G52" s="125">
        <v>1.3101298775232206</v>
      </c>
      <c r="H52" s="126">
        <v>299550.03497902997</v>
      </c>
      <c r="I52" s="125">
        <v>3.5884342038973838</v>
      </c>
      <c r="J52" s="126">
        <v>1260865.3767528473</v>
      </c>
      <c r="K52" s="125">
        <v>2.1297581217064514</v>
      </c>
      <c r="L52" s="58"/>
      <c r="M52" s="120"/>
    </row>
    <row r="53" spans="1:13" ht="16.5" customHeight="1">
      <c r="A53" s="156" t="s">
        <v>119</v>
      </c>
      <c r="B53" s="122">
        <v>48277.202012999995</v>
      </c>
      <c r="C53" s="123">
        <v>0.34891540869522303</v>
      </c>
      <c r="D53" s="122">
        <v>33311.384</v>
      </c>
      <c r="E53" s="123">
        <v>0.17375825983960538</v>
      </c>
      <c r="F53" s="122">
        <v>126164.42126064</v>
      </c>
      <c r="G53" s="123">
        <v>0.7069160945155697</v>
      </c>
      <c r="H53" s="122">
        <v>0</v>
      </c>
      <c r="I53" s="123">
        <v>0</v>
      </c>
      <c r="J53" s="122">
        <v>207753.00727364</v>
      </c>
      <c r="K53" s="123">
        <v>0.35092061587849055</v>
      </c>
      <c r="L53" s="58"/>
      <c r="M53" s="120"/>
    </row>
    <row r="54" spans="1:13" ht="16.5" customHeight="1">
      <c r="A54" s="79" t="s">
        <v>68</v>
      </c>
      <c r="B54" s="122">
        <v>0</v>
      </c>
      <c r="C54" s="123">
        <v>0</v>
      </c>
      <c r="D54" s="122">
        <v>0</v>
      </c>
      <c r="E54" s="123">
        <v>0</v>
      </c>
      <c r="F54" s="122">
        <v>0</v>
      </c>
      <c r="G54" s="123">
        <v>0</v>
      </c>
      <c r="H54" s="122">
        <v>70402.57524092</v>
      </c>
      <c r="I54" s="123">
        <v>0.8433816709607869</v>
      </c>
      <c r="J54" s="122">
        <v>70402.57524092</v>
      </c>
      <c r="K54" s="123">
        <v>0.1189186880478438</v>
      </c>
      <c r="L54" s="58"/>
      <c r="M54" s="114"/>
    </row>
    <row r="55" spans="1:13" ht="16.5" customHeight="1">
      <c r="A55" s="79" t="s">
        <v>69</v>
      </c>
      <c r="B55" s="122">
        <v>200282.79419075002</v>
      </c>
      <c r="C55" s="123">
        <v>1.4475104205680596</v>
      </c>
      <c r="D55" s="122">
        <v>430754.7522675274</v>
      </c>
      <c r="E55" s="123">
        <v>2.2468954208460947</v>
      </c>
      <c r="F55" s="122">
        <v>30614.096692019997</v>
      </c>
      <c r="G55" s="123">
        <v>0.17153487056335753</v>
      </c>
      <c r="H55" s="122">
        <v>175801.47743811</v>
      </c>
      <c r="I55" s="123">
        <v>2.105998868532167</v>
      </c>
      <c r="J55" s="122">
        <v>837453.1205884075</v>
      </c>
      <c r="K55" s="123">
        <v>1.4145622665243396</v>
      </c>
      <c r="L55" s="58"/>
      <c r="M55" s="114"/>
    </row>
    <row r="56" spans="1:13" ht="16.5" customHeight="1">
      <c r="A56" s="80" t="s">
        <v>53</v>
      </c>
      <c r="B56" s="122">
        <v>14868.280544000001</v>
      </c>
      <c r="C56" s="123">
        <v>0.10745801260827088</v>
      </c>
      <c r="D56" s="122">
        <v>0</v>
      </c>
      <c r="E56" s="123">
        <v>0</v>
      </c>
      <c r="F56" s="122">
        <v>77042.41080587999</v>
      </c>
      <c r="G56" s="123">
        <v>0.43167891244429374</v>
      </c>
      <c r="H56" s="122">
        <v>53345.9823</v>
      </c>
      <c r="I56" s="123">
        <v>0.6390536644044306</v>
      </c>
      <c r="J56" s="122">
        <v>145256.67364988</v>
      </c>
      <c r="K56" s="123">
        <v>0.24535655125577766</v>
      </c>
      <c r="L56" s="58"/>
      <c r="M56" s="114"/>
    </row>
    <row r="57" spans="1:13" ht="16.5" customHeight="1">
      <c r="A57" s="78" t="s">
        <v>70</v>
      </c>
      <c r="B57" s="126">
        <v>3534.9056652000004</v>
      </c>
      <c r="C57" s="125">
        <v>0.025547939885583973</v>
      </c>
      <c r="D57" s="126">
        <v>242.8511748</v>
      </c>
      <c r="E57" s="125">
        <v>0.0012667560595276326</v>
      </c>
      <c r="F57" s="126">
        <v>0</v>
      </c>
      <c r="G57" s="125">
        <v>0</v>
      </c>
      <c r="H57" s="126">
        <v>0</v>
      </c>
      <c r="I57" s="125">
        <v>0</v>
      </c>
      <c r="J57" s="126">
        <v>3777.7568400000005</v>
      </c>
      <c r="K57" s="125">
        <v>0.006381100203213214</v>
      </c>
      <c r="L57" s="58"/>
      <c r="M57" s="120"/>
    </row>
    <row r="58" spans="1:13" ht="16.5" customHeight="1">
      <c r="A58" s="80" t="s">
        <v>53</v>
      </c>
      <c r="B58" s="122">
        <v>3534.9056652000004</v>
      </c>
      <c r="C58" s="123">
        <v>0.025547939885583973</v>
      </c>
      <c r="D58" s="122">
        <v>242.8511748</v>
      </c>
      <c r="E58" s="123">
        <v>0.0012667560595276326</v>
      </c>
      <c r="F58" s="122">
        <v>0</v>
      </c>
      <c r="G58" s="123">
        <v>0</v>
      </c>
      <c r="H58" s="122">
        <v>0</v>
      </c>
      <c r="I58" s="123">
        <v>0</v>
      </c>
      <c r="J58" s="122">
        <v>3777.7568400000005</v>
      </c>
      <c r="K58" s="123">
        <v>0.006381100203213214</v>
      </c>
      <c r="L58" s="58"/>
      <c r="M58" s="114"/>
    </row>
    <row r="59" spans="1:13" ht="16.5" customHeight="1">
      <c r="A59" s="78" t="s">
        <v>71</v>
      </c>
      <c r="B59" s="126">
        <v>916270.3762634187</v>
      </c>
      <c r="C59" s="125">
        <v>6.622191002767478</v>
      </c>
      <c r="D59" s="126">
        <v>1563315.963424107</v>
      </c>
      <c r="E59" s="125">
        <v>8.154541443971496</v>
      </c>
      <c r="F59" s="126">
        <v>1155779.331608878</v>
      </c>
      <c r="G59" s="125">
        <v>6.4759858846010365</v>
      </c>
      <c r="H59" s="126">
        <v>297381.97870398173</v>
      </c>
      <c r="I59" s="125">
        <v>3.562462157878755</v>
      </c>
      <c r="J59" s="126">
        <v>3932747.650000386</v>
      </c>
      <c r="K59" s="125">
        <v>6.64289891897959</v>
      </c>
      <c r="L59" s="58"/>
      <c r="M59" s="120"/>
    </row>
    <row r="60" spans="1:13" ht="16.5" customHeight="1">
      <c r="A60" s="79" t="s">
        <v>72</v>
      </c>
      <c r="B60" s="122">
        <v>916270.3762634187</v>
      </c>
      <c r="C60" s="123">
        <v>6.622191002767478</v>
      </c>
      <c r="D60" s="122">
        <v>1563315.963424107</v>
      </c>
      <c r="E60" s="123">
        <v>8.154541443971496</v>
      </c>
      <c r="F60" s="122">
        <v>1155779.331608878</v>
      </c>
      <c r="G60" s="123">
        <v>6.4759858846010365</v>
      </c>
      <c r="H60" s="122">
        <v>297381.97870398173</v>
      </c>
      <c r="I60" s="123">
        <v>3.562462157878755</v>
      </c>
      <c r="J60" s="122">
        <v>3932747.650000386</v>
      </c>
      <c r="K60" s="123">
        <v>6.64289891897959</v>
      </c>
      <c r="L60" s="58"/>
      <c r="M60" s="114"/>
    </row>
    <row r="61" spans="1:13" ht="9" customHeight="1">
      <c r="A61" s="81"/>
      <c r="B61" s="122"/>
      <c r="C61" s="123"/>
      <c r="D61" s="122"/>
      <c r="E61" s="123"/>
      <c r="F61" s="122"/>
      <c r="G61" s="123"/>
      <c r="H61" s="122"/>
      <c r="I61" s="123"/>
      <c r="J61" s="122"/>
      <c r="K61" s="123"/>
      <c r="L61" s="58"/>
      <c r="M61" s="114"/>
    </row>
    <row r="62" spans="1:13" ht="16.5" customHeight="1">
      <c r="A62" s="59" t="s">
        <v>73</v>
      </c>
      <c r="B62" s="127">
        <v>-92950.58301562</v>
      </c>
      <c r="C62" s="128">
        <v>-0.6717848033658022</v>
      </c>
      <c r="D62" s="127">
        <v>-168644.73311176</v>
      </c>
      <c r="E62" s="128">
        <v>-0.879681713513137</v>
      </c>
      <c r="F62" s="127">
        <v>-136757.93107805998</v>
      </c>
      <c r="G62" s="128">
        <v>-0.7662729441924854</v>
      </c>
      <c r="H62" s="127">
        <v>-112891.71482713</v>
      </c>
      <c r="I62" s="128">
        <v>-1.3523767101234427</v>
      </c>
      <c r="J62" s="127">
        <v>-511244.96203257</v>
      </c>
      <c r="K62" s="128">
        <v>-0.8635561973114616</v>
      </c>
      <c r="L62" s="60"/>
      <c r="M62" s="114"/>
    </row>
    <row r="63" spans="1:13" ht="16.5" customHeight="1">
      <c r="A63" s="57" t="s">
        <v>74</v>
      </c>
      <c r="B63" s="126">
        <v>13836362.85755727</v>
      </c>
      <c r="C63" s="125">
        <v>100</v>
      </c>
      <c r="D63" s="126">
        <v>19171108.199834313</v>
      </c>
      <c r="E63" s="125">
        <v>100</v>
      </c>
      <c r="F63" s="126">
        <v>17847156.436167583</v>
      </c>
      <c r="G63" s="125">
        <v>100</v>
      </c>
      <c r="H63" s="126">
        <v>8347652.986187955</v>
      </c>
      <c r="I63" s="125">
        <v>100</v>
      </c>
      <c r="J63" s="126">
        <v>59202280.47974712</v>
      </c>
      <c r="K63" s="125">
        <v>100</v>
      </c>
      <c r="L63" s="58"/>
      <c r="M63" s="114"/>
    </row>
    <row r="64" spans="1:13" ht="16.5" customHeight="1">
      <c r="A64" s="57" t="s">
        <v>9</v>
      </c>
      <c r="B64" s="126">
        <v>13687003.024385583</v>
      </c>
      <c r="C64" s="125">
        <v>98.92052676914216</v>
      </c>
      <c r="D64" s="126">
        <v>18966928.13387419</v>
      </c>
      <c r="E64" s="125">
        <v>98.93495950347884</v>
      </c>
      <c r="F64" s="126">
        <v>17650931.729215924</v>
      </c>
      <c r="G64" s="125">
        <v>98.90052677213046</v>
      </c>
      <c r="H64" s="126">
        <v>8254882.366647618</v>
      </c>
      <c r="I64" s="125">
        <v>98.88866224202376</v>
      </c>
      <c r="J64" s="126">
        <v>58559745.254123315</v>
      </c>
      <c r="K64" s="125">
        <v>98.91467825155213</v>
      </c>
      <c r="L64" s="58"/>
      <c r="M64" s="114"/>
    </row>
    <row r="65" spans="1:13" ht="16.5" customHeight="1">
      <c r="A65" s="57" t="s">
        <v>75</v>
      </c>
      <c r="B65" s="126">
        <v>149359.83317169218</v>
      </c>
      <c r="C65" s="125">
        <v>1.079473230857873</v>
      </c>
      <c r="D65" s="126">
        <v>204180.0659601262</v>
      </c>
      <c r="E65" s="125">
        <v>1.0650404965211704</v>
      </c>
      <c r="F65" s="126">
        <v>196224.70695166188</v>
      </c>
      <c r="G65" s="125">
        <v>1.0994732278695614</v>
      </c>
      <c r="H65" s="126">
        <v>92770.61954033701</v>
      </c>
      <c r="I65" s="125">
        <v>1.1113377579762296</v>
      </c>
      <c r="J65" s="126">
        <v>642535.2256238173</v>
      </c>
      <c r="K65" s="125">
        <v>1.0853217484478934</v>
      </c>
      <c r="L65" s="58"/>
      <c r="M65" s="114"/>
    </row>
    <row r="66" spans="1:11" ht="3" customHeight="1" thickBot="1">
      <c r="A66" s="82"/>
      <c r="B66" s="82"/>
      <c r="C66" s="82"/>
      <c r="D66" s="82"/>
      <c r="E66" s="82"/>
      <c r="F66" s="82"/>
      <c r="G66" s="82"/>
      <c r="H66" s="82"/>
      <c r="I66" s="82"/>
      <c r="J66" s="82"/>
      <c r="K66" s="82"/>
    </row>
    <row r="67" spans="1:11" ht="13.5">
      <c r="A67" s="83" t="s">
        <v>76</v>
      </c>
      <c r="B67" s="84"/>
      <c r="C67" s="85"/>
      <c r="D67" s="86"/>
      <c r="E67" s="85"/>
      <c r="F67" s="85"/>
      <c r="G67" s="85"/>
      <c r="H67" s="85"/>
      <c r="I67" s="85"/>
      <c r="J67" s="87"/>
      <c r="K67" s="87"/>
    </row>
    <row r="68" spans="1:11" ht="13.5">
      <c r="A68" s="83" t="s">
        <v>77</v>
      </c>
      <c r="B68" s="83"/>
      <c r="C68" s="88"/>
      <c r="D68" s="88"/>
      <c r="E68" s="88"/>
      <c r="F68" s="88"/>
      <c r="G68" s="88"/>
      <c r="H68" s="88"/>
      <c r="I68" s="88"/>
      <c r="J68" s="83"/>
      <c r="K68" s="83"/>
    </row>
    <row r="69" ht="13.5">
      <c r="A69" s="83" t="s">
        <v>78</v>
      </c>
    </row>
    <row r="70" ht="13.5">
      <c r="A70" s="83" t="s">
        <v>79</v>
      </c>
    </row>
    <row r="71" ht="13.5">
      <c r="A71" s="83" t="s">
        <v>107</v>
      </c>
    </row>
    <row r="72" ht="13.5">
      <c r="A72" s="83" t="s">
        <v>87</v>
      </c>
    </row>
  </sheetData>
  <sheetProtection/>
  <mergeCells count="5">
    <mergeCell ref="J12:K12"/>
    <mergeCell ref="B12:C12"/>
    <mergeCell ref="D12:E12"/>
    <mergeCell ref="F12:G12"/>
    <mergeCell ref="H12:I12"/>
  </mergeCells>
  <conditionalFormatting sqref="M15:M65">
    <cfRule type="cellIs" priority="1" dxfId="0" operator="greaterThan" stopIfTrue="1">
      <formula>0</formula>
    </cfRule>
    <cfRule type="cellIs" priority="2" dxfId="1" operator="lessThanOrEqual" stopIfTrue="1">
      <formula>0</formula>
    </cfRule>
  </conditionalFormatting>
  <printOptions/>
  <pageMargins left="0.75" right="0.75" top="1" bottom="1" header="0" footer="0"/>
  <pageSetup fitToHeight="1" fitToWidth="1" horizontalDpi="600" verticalDpi="600" orientation="portrait" paperSize="9" scale="67" r:id="rId2"/>
  <drawing r:id="rId1"/>
</worksheet>
</file>

<file path=xl/worksheets/sheet8.xml><?xml version="1.0" encoding="utf-8"?>
<worksheet xmlns="http://schemas.openxmlformats.org/spreadsheetml/2006/main" xmlns:r="http://schemas.openxmlformats.org/officeDocument/2006/relationships">
  <sheetPr codeName="Hoja5">
    <pageSetUpPr fitToPage="1"/>
  </sheetPr>
  <dimension ref="A8:O15"/>
  <sheetViews>
    <sheetView workbookViewId="0" topLeftCell="A1">
      <selection activeCell="A8" sqref="A8"/>
    </sheetView>
  </sheetViews>
  <sheetFormatPr defaultColWidth="11.421875" defaultRowHeight="12.75"/>
  <cols>
    <col min="1" max="5" width="13.28125" style="0" customWidth="1"/>
    <col min="6" max="6" width="14.00390625" style="0" customWidth="1"/>
    <col min="7" max="7" width="8.421875" style="193" customWidth="1"/>
    <col min="8" max="8" width="11.140625" style="193" customWidth="1"/>
    <col min="9" max="16" width="11.421875" style="193" customWidth="1"/>
  </cols>
  <sheetData>
    <row r="8" ht="12.75">
      <c r="A8" s="32" t="s">
        <v>96</v>
      </c>
    </row>
    <row r="10" spans="1:15" ht="12.75" customHeight="1">
      <c r="A10" s="197" t="s">
        <v>134</v>
      </c>
      <c r="B10" s="197"/>
      <c r="C10" s="197"/>
      <c r="D10" s="197"/>
      <c r="E10" s="197"/>
      <c r="F10" s="197"/>
      <c r="H10" s="121"/>
      <c r="I10" s="121"/>
      <c r="J10" s="121"/>
      <c r="K10" s="121"/>
      <c r="L10" s="121"/>
      <c r="M10" s="121"/>
      <c r="N10" s="121"/>
      <c r="O10" s="121"/>
    </row>
    <row r="11" spans="1:14" ht="12.75">
      <c r="A11" s="197"/>
      <c r="B11" s="197"/>
      <c r="C11" s="197"/>
      <c r="D11" s="197"/>
      <c r="E11" s="197"/>
      <c r="F11" s="197"/>
      <c r="H11" s="194"/>
      <c r="I11" s="195"/>
      <c r="J11" s="195"/>
      <c r="K11" s="195"/>
      <c r="L11" s="195"/>
      <c r="M11" s="195"/>
      <c r="N11" s="194"/>
    </row>
    <row r="12" spans="1:14" ht="12.75">
      <c r="A12" s="197"/>
      <c r="B12" s="197"/>
      <c r="C12" s="197"/>
      <c r="D12" s="197"/>
      <c r="E12" s="197"/>
      <c r="F12" s="197"/>
      <c r="H12" s="194"/>
      <c r="I12" s="195"/>
      <c r="J12" s="195"/>
      <c r="K12" s="195"/>
      <c r="L12" s="195"/>
      <c r="M12" s="195"/>
      <c r="N12" s="194"/>
    </row>
    <row r="13" spans="1:14" ht="12.75">
      <c r="A13" s="197"/>
      <c r="B13" s="197"/>
      <c r="C13" s="197"/>
      <c r="D13" s="197"/>
      <c r="E13" s="197"/>
      <c r="F13" s="197"/>
      <c r="H13" s="194"/>
      <c r="I13" s="195"/>
      <c r="J13" s="195"/>
      <c r="K13" s="195"/>
      <c r="L13" s="195"/>
      <c r="M13" s="195"/>
      <c r="N13" s="194"/>
    </row>
    <row r="14" spans="1:13" ht="12.75">
      <c r="A14" s="197"/>
      <c r="B14" s="197"/>
      <c r="C14" s="197"/>
      <c r="D14" s="197"/>
      <c r="E14" s="197"/>
      <c r="F14" s="197"/>
      <c r="I14" s="195"/>
      <c r="J14" s="195"/>
      <c r="K14" s="195"/>
      <c r="L14" s="195"/>
      <c r="M14" s="195"/>
    </row>
    <row r="15" spans="1:6" ht="12.75">
      <c r="A15" s="197"/>
      <c r="B15" s="197"/>
      <c r="C15" s="197"/>
      <c r="D15" s="197"/>
      <c r="E15" s="197"/>
      <c r="F15" s="197"/>
    </row>
  </sheetData>
  <sheetProtection/>
  <mergeCells count="1">
    <mergeCell ref="A10:F15"/>
  </mergeCells>
  <printOptions horizontalCentered="1"/>
  <pageMargins left="0.7874015748031497" right="0.7874015748031497" top="0.984251968503937" bottom="0.984251968503937" header="0" footer="0"/>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codeName="Hoja10">
    <pageSetUpPr fitToPage="1"/>
  </sheetPr>
  <dimension ref="A7:H69"/>
  <sheetViews>
    <sheetView workbookViewId="0" topLeftCell="A35">
      <selection activeCell="A11" sqref="A11"/>
    </sheetView>
  </sheetViews>
  <sheetFormatPr defaultColWidth="11.421875" defaultRowHeight="12.75"/>
  <cols>
    <col min="1" max="5" width="12.7109375" style="61" customWidth="1"/>
    <col min="6" max="6" width="8.8515625" style="0" customWidth="1"/>
    <col min="8" max="16384" width="11.421875" style="61" customWidth="1"/>
  </cols>
  <sheetData>
    <row r="7" spans="1:5" ht="15.75">
      <c r="A7" s="62" t="s">
        <v>88</v>
      </c>
      <c r="B7" s="89"/>
      <c r="C7" s="63"/>
      <c r="D7" s="64"/>
      <c r="E7" s="64"/>
    </row>
    <row r="8" spans="1:5" ht="20.25">
      <c r="A8" s="90" t="s">
        <v>89</v>
      </c>
      <c r="B8" s="89"/>
      <c r="C8" s="67"/>
      <c r="D8" s="69"/>
      <c r="E8" s="68"/>
    </row>
    <row r="9" spans="1:5" ht="4.5" customHeight="1">
      <c r="A9" s="66"/>
      <c r="B9" s="89"/>
      <c r="C9" s="67"/>
      <c r="D9" s="69"/>
      <c r="E9" s="68"/>
    </row>
    <row r="10" spans="1:5" ht="12.75">
      <c r="A10" s="91"/>
      <c r="B10" s="92" t="s">
        <v>23</v>
      </c>
      <c r="C10" s="92" t="s">
        <v>24</v>
      </c>
      <c r="D10" s="92" t="s">
        <v>25</v>
      </c>
      <c r="E10" s="92" t="s">
        <v>26</v>
      </c>
    </row>
    <row r="11" spans="1:8" ht="12.75">
      <c r="A11" s="100">
        <v>39210</v>
      </c>
      <c r="B11" s="101">
        <v>12.5443486</v>
      </c>
      <c r="C11" s="101">
        <v>13.0386261</v>
      </c>
      <c r="D11" s="101">
        <v>13.070949</v>
      </c>
      <c r="E11" s="101">
        <v>12.7222094</v>
      </c>
      <c r="G11" s="54"/>
      <c r="H11" s="93"/>
    </row>
    <row r="12" spans="1:8" ht="12.75">
      <c r="A12" s="100">
        <v>39211</v>
      </c>
      <c r="B12" s="101">
        <v>12.5995104</v>
      </c>
      <c r="C12" s="101">
        <v>13.1457114</v>
      </c>
      <c r="D12" s="101">
        <v>13.1317314</v>
      </c>
      <c r="E12" s="101">
        <v>12.7853121</v>
      </c>
      <c r="G12" s="54"/>
      <c r="H12" s="93"/>
    </row>
    <row r="13" spans="1:5" ht="12.75">
      <c r="A13" s="100">
        <v>39212</v>
      </c>
      <c r="B13" s="101">
        <v>12.6077562</v>
      </c>
      <c r="C13" s="101">
        <v>13.1451493</v>
      </c>
      <c r="D13" s="101">
        <v>13.1554348</v>
      </c>
      <c r="E13" s="101">
        <v>12.8017855</v>
      </c>
    </row>
    <row r="14" spans="1:5" ht="12.75">
      <c r="A14" s="100">
        <v>39213</v>
      </c>
      <c r="B14" s="101">
        <v>12.5961319</v>
      </c>
      <c r="C14" s="101">
        <v>13.1080409</v>
      </c>
      <c r="D14" s="101">
        <v>13.1479621</v>
      </c>
      <c r="E14" s="101">
        <v>12.7897593</v>
      </c>
    </row>
    <row r="15" spans="1:5" ht="12.75">
      <c r="A15" s="148">
        <v>39216</v>
      </c>
      <c r="B15" s="149">
        <v>12.5666281</v>
      </c>
      <c r="C15" s="149">
        <v>13.0613834</v>
      </c>
      <c r="D15" s="149">
        <v>13.1185779</v>
      </c>
      <c r="E15" s="149">
        <v>12.7646647</v>
      </c>
    </row>
    <row r="16" spans="1:5" ht="12.75">
      <c r="A16" s="100">
        <v>39217</v>
      </c>
      <c r="B16" s="101">
        <v>12.5571285</v>
      </c>
      <c r="C16" s="101">
        <v>13.0636502</v>
      </c>
      <c r="D16" s="101">
        <v>13.1105171</v>
      </c>
      <c r="E16" s="101">
        <v>12.7517376</v>
      </c>
    </row>
    <row r="17" spans="1:5" ht="12.75" customHeight="1">
      <c r="A17" s="100">
        <v>39218</v>
      </c>
      <c r="B17" s="101">
        <v>12.5317433</v>
      </c>
      <c r="C17" s="101">
        <v>13.0328228</v>
      </c>
      <c r="D17" s="101">
        <v>13.088588</v>
      </c>
      <c r="E17" s="101">
        <v>12.716938</v>
      </c>
    </row>
    <row r="18" spans="1:5" ht="12.75" customHeight="1">
      <c r="A18" s="100">
        <v>39219</v>
      </c>
      <c r="B18" s="101">
        <v>12.5153652</v>
      </c>
      <c r="C18" s="101">
        <v>13.0230525</v>
      </c>
      <c r="D18" s="101">
        <v>13.0685564</v>
      </c>
      <c r="E18" s="101">
        <v>12.7005577</v>
      </c>
    </row>
    <row r="19" spans="1:5" ht="12.75" customHeight="1">
      <c r="A19" s="148">
        <v>39220</v>
      </c>
      <c r="B19" s="149">
        <v>12.554864</v>
      </c>
      <c r="C19" s="149">
        <v>13.069448</v>
      </c>
      <c r="D19" s="149">
        <v>13.1091253</v>
      </c>
      <c r="E19" s="149">
        <v>12.7472944</v>
      </c>
    </row>
    <row r="20" spans="1:5" ht="12.75" customHeight="1">
      <c r="A20" s="100">
        <v>39223</v>
      </c>
      <c r="B20" s="101">
        <v>12.5599579</v>
      </c>
      <c r="C20" s="101">
        <v>13.0775372</v>
      </c>
      <c r="D20" s="101">
        <v>13.1205493</v>
      </c>
      <c r="E20" s="101">
        <v>12.7496914</v>
      </c>
    </row>
    <row r="21" spans="1:5" ht="12.75" customHeight="1">
      <c r="A21" s="100">
        <v>39224</v>
      </c>
      <c r="B21" s="101">
        <v>12.5434695</v>
      </c>
      <c r="C21" s="101">
        <v>13.0535613</v>
      </c>
      <c r="D21" s="101">
        <v>13.1026553</v>
      </c>
      <c r="E21" s="101">
        <v>12.7238826</v>
      </c>
    </row>
    <row r="22" spans="1:5" ht="12.75" customHeight="1">
      <c r="A22" s="100">
        <v>39225</v>
      </c>
      <c r="B22" s="101">
        <v>12.5439258</v>
      </c>
      <c r="C22" s="101">
        <v>13.0504456</v>
      </c>
      <c r="D22" s="101">
        <v>13.0989258</v>
      </c>
      <c r="E22" s="101">
        <v>12.7221146</v>
      </c>
    </row>
    <row r="23" spans="1:5" ht="12.75" customHeight="1">
      <c r="A23" s="100">
        <v>39226</v>
      </c>
      <c r="B23" s="101">
        <v>12.5304751</v>
      </c>
      <c r="C23" s="101">
        <v>13.0350916</v>
      </c>
      <c r="D23" s="101">
        <v>13.0786729</v>
      </c>
      <c r="E23" s="101">
        <v>12.7090401</v>
      </c>
    </row>
    <row r="24" spans="1:5" ht="12.75" customHeight="1">
      <c r="A24" s="148">
        <v>39227</v>
      </c>
      <c r="B24" s="149">
        <v>12.5215777</v>
      </c>
      <c r="C24" s="149">
        <v>13.0240549</v>
      </c>
      <c r="D24" s="149">
        <v>13.0532221</v>
      </c>
      <c r="E24" s="149">
        <v>12.696175</v>
      </c>
    </row>
    <row r="25" spans="1:5" ht="12.75" customHeight="1">
      <c r="A25" s="100">
        <v>39230</v>
      </c>
      <c r="B25" s="101">
        <v>12.510539</v>
      </c>
      <c r="C25" s="101">
        <v>12.9975367</v>
      </c>
      <c r="D25" s="101">
        <v>13.0499334</v>
      </c>
      <c r="E25" s="101">
        <v>12.6790199</v>
      </c>
    </row>
    <row r="26" spans="1:5" ht="12.75" customHeight="1">
      <c r="A26" s="100">
        <v>39231</v>
      </c>
      <c r="B26" s="101">
        <v>12.48957</v>
      </c>
      <c r="C26" s="101">
        <v>12.9810826</v>
      </c>
      <c r="D26" s="101">
        <v>13.0055111</v>
      </c>
      <c r="E26" s="101">
        <v>12.6483922</v>
      </c>
    </row>
    <row r="27" spans="1:5" ht="12.75" customHeight="1">
      <c r="A27" s="100">
        <v>39232</v>
      </c>
      <c r="B27" s="101">
        <v>12.3879562</v>
      </c>
      <c r="C27" s="101">
        <v>12.8622367</v>
      </c>
      <c r="D27" s="101">
        <v>12.896102</v>
      </c>
      <c r="E27" s="101">
        <v>12.5462743</v>
      </c>
    </row>
    <row r="28" spans="1:5" ht="12.75" customHeight="1">
      <c r="A28" s="100">
        <v>39233</v>
      </c>
      <c r="B28" s="101">
        <v>12.4796396</v>
      </c>
      <c r="C28" s="101">
        <v>12.9681948</v>
      </c>
      <c r="D28" s="101">
        <v>12.9820776</v>
      </c>
      <c r="E28" s="101">
        <v>12.6357423</v>
      </c>
    </row>
    <row r="29" spans="1:5" ht="12.75" customHeight="1">
      <c r="A29" s="148">
        <v>39234</v>
      </c>
      <c r="B29" s="149">
        <v>12.502103</v>
      </c>
      <c r="C29" s="149">
        <v>12.9928911</v>
      </c>
      <c r="D29" s="149">
        <v>13.0158327</v>
      </c>
      <c r="E29" s="149">
        <v>12.673896</v>
      </c>
    </row>
    <row r="30" spans="1:7" s="103" customFormat="1" ht="12.75" customHeight="1">
      <c r="A30" s="100">
        <f>+A29+3</f>
        <v>39237</v>
      </c>
      <c r="B30" s="101">
        <v>12.5042741</v>
      </c>
      <c r="C30" s="101">
        <v>12.998276</v>
      </c>
      <c r="D30" s="101">
        <v>13.0165528</v>
      </c>
      <c r="E30" s="101">
        <v>12.6694782</v>
      </c>
      <c r="F30" s="102"/>
      <c r="G30" s="102"/>
    </row>
    <row r="31" spans="1:7" s="103" customFormat="1" ht="12.75" customHeight="1">
      <c r="A31" s="100">
        <f>+A30+1</f>
        <v>39238</v>
      </c>
      <c r="B31" s="101">
        <v>12.5265966</v>
      </c>
      <c r="C31" s="101">
        <v>13.0340057</v>
      </c>
      <c r="D31" s="101">
        <v>13.023644</v>
      </c>
      <c r="E31" s="101">
        <v>12.6942106</v>
      </c>
      <c r="F31" s="102"/>
      <c r="G31" s="102"/>
    </row>
    <row r="32" spans="1:7" s="103" customFormat="1" ht="12.75" customHeight="1">
      <c r="A32" s="100">
        <f>+A31+1</f>
        <v>39239</v>
      </c>
      <c r="B32" s="101">
        <v>12.4993524</v>
      </c>
      <c r="C32" s="101">
        <v>13.0184784</v>
      </c>
      <c r="D32" s="101">
        <v>12.9869824</v>
      </c>
      <c r="E32" s="101">
        <v>12.6650717</v>
      </c>
      <c r="F32" s="102"/>
      <c r="G32" s="102"/>
    </row>
    <row r="33" spans="1:7" s="103" customFormat="1" ht="12.75" customHeight="1">
      <c r="A33" s="100">
        <f>+A32+1</f>
        <v>39240</v>
      </c>
      <c r="B33" s="101">
        <v>12.4673723</v>
      </c>
      <c r="C33" s="101">
        <v>12.9819339</v>
      </c>
      <c r="D33" s="101">
        <v>12.9444659</v>
      </c>
      <c r="E33" s="101">
        <v>12.6303547</v>
      </c>
      <c r="F33" s="102"/>
      <c r="G33" s="102"/>
    </row>
    <row r="34" spans="1:7" s="103" customFormat="1" ht="12.75" customHeight="1">
      <c r="A34" s="100">
        <f>+A33+1</f>
        <v>39241</v>
      </c>
      <c r="B34" s="101">
        <v>12.4210612</v>
      </c>
      <c r="C34" s="101">
        <v>12.9440791</v>
      </c>
      <c r="D34" s="101">
        <v>12.8897618</v>
      </c>
      <c r="E34" s="101">
        <v>12.5824178</v>
      </c>
      <c r="F34" s="102"/>
      <c r="G34" s="102"/>
    </row>
    <row r="35" spans="1:5" ht="4.5" customHeight="1">
      <c r="A35" s="150"/>
      <c r="B35" s="1"/>
      <c r="C35" s="1"/>
      <c r="D35" s="1"/>
      <c r="E35" s="1"/>
    </row>
    <row r="36" spans="1:5" ht="50.25" customHeight="1">
      <c r="A36" s="200" t="s">
        <v>118</v>
      </c>
      <c r="B36" s="201"/>
      <c r="C36" s="201"/>
      <c r="D36" s="201"/>
      <c r="E36" s="201"/>
    </row>
    <row r="37" spans="1:5" ht="17.25" customHeight="1">
      <c r="A37" s="151"/>
      <c r="B37" s="152"/>
      <c r="C37" s="152"/>
      <c r="D37" s="152"/>
      <c r="E37" s="152"/>
    </row>
    <row r="38" spans="1:5" ht="15.75">
      <c r="A38" s="62" t="s">
        <v>90</v>
      </c>
      <c r="B38" s="89"/>
      <c r="C38" s="63"/>
      <c r="D38" s="64"/>
      <c r="E38" s="64"/>
    </row>
    <row r="39" spans="1:5" ht="20.25">
      <c r="A39" s="90" t="s">
        <v>91</v>
      </c>
      <c r="B39" s="89"/>
      <c r="C39" s="67"/>
      <c r="D39" s="69"/>
      <c r="E39" s="68"/>
    </row>
    <row r="40" spans="1:5" ht="4.5" customHeight="1">
      <c r="A40" s="66"/>
      <c r="B40" s="89"/>
      <c r="C40" s="67"/>
      <c r="D40" s="69"/>
      <c r="E40" s="68"/>
    </row>
    <row r="41" spans="1:5" ht="12" customHeight="1">
      <c r="A41" s="91"/>
      <c r="B41" s="92" t="s">
        <v>23</v>
      </c>
      <c r="C41" s="92" t="s">
        <v>24</v>
      </c>
      <c r="D41" s="92" t="s">
        <v>25</v>
      </c>
      <c r="E41" s="92" t="s">
        <v>26</v>
      </c>
    </row>
    <row r="42" spans="1:5" ht="12.75" customHeight="1">
      <c r="A42" s="100">
        <v>39210</v>
      </c>
      <c r="B42" s="101">
        <v>91.8503905</v>
      </c>
      <c r="C42" s="101">
        <v>96.7851183</v>
      </c>
      <c r="D42" s="101">
        <v>18.037696</v>
      </c>
      <c r="E42" s="101">
        <v>92.1652619</v>
      </c>
    </row>
    <row r="43" spans="1:5" ht="12.75" customHeight="1">
      <c r="A43" s="100">
        <v>39211</v>
      </c>
      <c r="B43" s="101">
        <v>92.8910088</v>
      </c>
      <c r="C43" s="101">
        <v>97.835611</v>
      </c>
      <c r="D43" s="101">
        <v>18.2685814</v>
      </c>
      <c r="E43" s="101">
        <v>93.3111784</v>
      </c>
    </row>
    <row r="44" spans="1:5" ht="12.75" customHeight="1">
      <c r="A44" s="100">
        <v>39212</v>
      </c>
      <c r="B44" s="101">
        <v>93.3674267</v>
      </c>
      <c r="C44" s="101">
        <v>98.196748</v>
      </c>
      <c r="D44" s="101">
        <v>18.3618549</v>
      </c>
      <c r="E44" s="101">
        <v>93.7881279</v>
      </c>
    </row>
    <row r="45" spans="1:5" ht="12.75" customHeight="1">
      <c r="A45" s="100">
        <v>39213</v>
      </c>
      <c r="B45" s="101">
        <v>93.5785913</v>
      </c>
      <c r="C45" s="101">
        <v>98.4599419</v>
      </c>
      <c r="D45" s="101">
        <v>18.419705</v>
      </c>
      <c r="E45" s="101">
        <v>93.9750913</v>
      </c>
    </row>
    <row r="46" spans="1:5" ht="12.75" customHeight="1">
      <c r="A46" s="148">
        <v>39216</v>
      </c>
      <c r="B46" s="149">
        <v>92.7656267</v>
      </c>
      <c r="C46" s="149">
        <v>97.5677199</v>
      </c>
      <c r="D46" s="149">
        <v>18.2343231</v>
      </c>
      <c r="E46" s="149">
        <v>93.1471298</v>
      </c>
    </row>
    <row r="47" spans="1:5" ht="12.75" customHeight="1">
      <c r="A47" s="100">
        <v>39217</v>
      </c>
      <c r="B47" s="101">
        <v>92.5766832</v>
      </c>
      <c r="C47" s="101">
        <v>97.4070308</v>
      </c>
      <c r="D47" s="101">
        <v>18.2090761</v>
      </c>
      <c r="E47" s="101">
        <v>92.9889103</v>
      </c>
    </row>
    <row r="48" spans="1:5" ht="12.75" customHeight="1">
      <c r="A48" s="100">
        <v>39218</v>
      </c>
      <c r="B48" s="101">
        <v>91.931595</v>
      </c>
      <c r="C48" s="101">
        <v>96.8013338</v>
      </c>
      <c r="D48" s="101">
        <v>18.099115</v>
      </c>
      <c r="E48" s="101">
        <v>92.3390596</v>
      </c>
    </row>
    <row r="49" spans="1:5" ht="12.75" customHeight="1">
      <c r="A49" s="100">
        <v>39219</v>
      </c>
      <c r="B49" s="101">
        <v>91.4630994</v>
      </c>
      <c r="C49" s="101">
        <v>96.307952</v>
      </c>
      <c r="D49" s="101">
        <v>17.9999363</v>
      </c>
      <c r="E49" s="101">
        <v>91.8406471</v>
      </c>
    </row>
    <row r="50" spans="1:5" ht="12.75" customHeight="1">
      <c r="A50" s="148">
        <v>39220</v>
      </c>
      <c r="B50" s="149">
        <v>92.270906</v>
      </c>
      <c r="C50" s="149">
        <v>97.0682252</v>
      </c>
      <c r="D50" s="149">
        <v>18.1582756</v>
      </c>
      <c r="E50" s="149">
        <v>92.7003994</v>
      </c>
    </row>
    <row r="51" spans="1:5" ht="12.75" customHeight="1">
      <c r="A51" s="100">
        <v>39223</v>
      </c>
      <c r="B51" s="101">
        <v>92.3747825</v>
      </c>
      <c r="C51" s="101">
        <v>97.1780152</v>
      </c>
      <c r="D51" s="101">
        <v>18.1836862</v>
      </c>
      <c r="E51" s="101">
        <v>92.8192044</v>
      </c>
    </row>
    <row r="52" spans="1:5" ht="12.75" customHeight="1">
      <c r="A52" s="100">
        <v>39224</v>
      </c>
      <c r="B52" s="101">
        <v>91.644351</v>
      </c>
      <c r="C52" s="101">
        <v>96.5012836</v>
      </c>
      <c r="D52" s="101">
        <v>18.0429918</v>
      </c>
      <c r="E52" s="101">
        <v>92.0202676</v>
      </c>
    </row>
    <row r="53" spans="1:5" ht="12.75" customHeight="1">
      <c r="A53" s="100">
        <v>39225</v>
      </c>
      <c r="B53" s="101">
        <v>91.6096782</v>
      </c>
      <c r="C53" s="101">
        <v>96.5251348</v>
      </c>
      <c r="D53" s="101">
        <v>18.0389676</v>
      </c>
      <c r="E53" s="101">
        <v>91.9560476</v>
      </c>
    </row>
    <row r="54" spans="1:5" ht="12.75" customHeight="1">
      <c r="A54" s="100">
        <v>39226</v>
      </c>
      <c r="B54" s="101">
        <v>90.9270568</v>
      </c>
      <c r="C54" s="101">
        <v>95.8050528</v>
      </c>
      <c r="D54" s="101">
        <v>17.8948549</v>
      </c>
      <c r="E54" s="101">
        <v>91.2864912</v>
      </c>
    </row>
    <row r="55" spans="1:5" ht="12.75" customHeight="1">
      <c r="A55" s="148">
        <v>39227</v>
      </c>
      <c r="B55" s="149">
        <v>90.6264751</v>
      </c>
      <c r="C55" s="149">
        <v>95.591393</v>
      </c>
      <c r="D55" s="149">
        <v>17.8481935</v>
      </c>
      <c r="E55" s="149">
        <v>90.9163617</v>
      </c>
    </row>
    <row r="56" spans="1:5" ht="12.75" customHeight="1">
      <c r="A56" s="100">
        <v>39230</v>
      </c>
      <c r="B56" s="101">
        <v>90.3759641</v>
      </c>
      <c r="C56" s="101">
        <v>95.3670263</v>
      </c>
      <c r="D56" s="101">
        <v>17.8037787</v>
      </c>
      <c r="E56" s="101">
        <v>90.6380503</v>
      </c>
    </row>
    <row r="57" spans="1:5" ht="12.75" customHeight="1">
      <c r="A57" s="100">
        <v>39231</v>
      </c>
      <c r="B57" s="101">
        <v>89.8510276</v>
      </c>
      <c r="C57" s="101">
        <v>94.9588582</v>
      </c>
      <c r="D57" s="101">
        <v>17.7125758</v>
      </c>
      <c r="E57" s="101">
        <v>90.072903</v>
      </c>
    </row>
    <row r="58" spans="1:5" ht="12.75" customHeight="1">
      <c r="A58" s="100">
        <v>39232</v>
      </c>
      <c r="B58" s="101">
        <v>87.3666649</v>
      </c>
      <c r="C58" s="101">
        <v>92.5181254</v>
      </c>
      <c r="D58" s="101">
        <v>17.2311472</v>
      </c>
      <c r="E58" s="101">
        <v>87.3870263</v>
      </c>
    </row>
    <row r="59" spans="1:5" ht="12.75" customHeight="1">
      <c r="A59" s="100">
        <v>39233</v>
      </c>
      <c r="B59" s="101">
        <v>89.7998401</v>
      </c>
      <c r="C59" s="101">
        <v>94.8588278</v>
      </c>
      <c r="D59" s="101">
        <v>17.6985846</v>
      </c>
      <c r="E59" s="101">
        <v>89.9278034</v>
      </c>
    </row>
    <row r="60" spans="1:5" ht="12.75" customHeight="1">
      <c r="A60" s="148">
        <v>39234</v>
      </c>
      <c r="B60" s="149">
        <v>90.4927482</v>
      </c>
      <c r="C60" s="149">
        <v>95.4407957</v>
      </c>
      <c r="D60" s="149">
        <v>17.8325278</v>
      </c>
      <c r="E60" s="149">
        <v>90.6570725</v>
      </c>
    </row>
    <row r="61" spans="1:7" s="103" customFormat="1" ht="12.75" customHeight="1">
      <c r="A61" s="100">
        <f>+A60+3</f>
        <v>39237</v>
      </c>
      <c r="B61" s="101">
        <v>90.4490453</v>
      </c>
      <c r="C61" s="101">
        <v>95.4670398</v>
      </c>
      <c r="D61" s="101">
        <v>17.8351773</v>
      </c>
      <c r="E61" s="101">
        <v>90.5788788</v>
      </c>
      <c r="F61" s="102"/>
      <c r="G61" s="102"/>
    </row>
    <row r="62" spans="1:7" s="103" customFormat="1" ht="12.75" customHeight="1">
      <c r="A62" s="100">
        <f>+A61+1</f>
        <v>39238</v>
      </c>
      <c r="B62" s="101">
        <v>90.9414195</v>
      </c>
      <c r="C62" s="101">
        <v>95.848992</v>
      </c>
      <c r="D62" s="101">
        <v>17.9092749</v>
      </c>
      <c r="E62" s="101">
        <v>91.0816392</v>
      </c>
      <c r="F62" s="102"/>
      <c r="G62" s="102"/>
    </row>
    <row r="63" spans="1:7" s="103" customFormat="1" ht="12.75" customHeight="1">
      <c r="A63" s="100">
        <f>+A62+1</f>
        <v>39239</v>
      </c>
      <c r="B63" s="101">
        <v>90.4107955</v>
      </c>
      <c r="C63" s="101">
        <v>95.3684655</v>
      </c>
      <c r="D63" s="101">
        <v>17.8015756</v>
      </c>
      <c r="E63" s="101">
        <v>90.5156319</v>
      </c>
      <c r="F63" s="102"/>
      <c r="G63" s="102"/>
    </row>
    <row r="64" spans="1:7" s="103" customFormat="1" ht="12.75" customHeight="1">
      <c r="A64" s="100">
        <f>+A63+1</f>
        <v>39240</v>
      </c>
      <c r="B64" s="101">
        <v>89.8224713</v>
      </c>
      <c r="C64" s="101">
        <v>94.7147045</v>
      </c>
      <c r="D64" s="101">
        <v>17.6731953</v>
      </c>
      <c r="E64" s="101">
        <v>89.8676757</v>
      </c>
      <c r="F64" s="102"/>
      <c r="G64" s="102"/>
    </row>
    <row r="65" spans="1:7" s="103" customFormat="1" ht="12.75" customHeight="1">
      <c r="A65" s="100">
        <f>+A64+1</f>
        <v>39241</v>
      </c>
      <c r="B65" s="101">
        <v>89.4128754</v>
      </c>
      <c r="C65" s="101">
        <v>94.3610258</v>
      </c>
      <c r="D65" s="101">
        <v>17.5850135</v>
      </c>
      <c r="E65" s="101">
        <v>89.4311535</v>
      </c>
      <c r="F65" s="102"/>
      <c r="G65" s="102"/>
    </row>
    <row r="66" spans="1:5" ht="4.5" customHeight="1">
      <c r="A66" s="94"/>
      <c r="B66" s="95"/>
      <c r="C66" s="95"/>
      <c r="D66" s="95"/>
      <c r="E66" s="95"/>
    </row>
    <row r="67" spans="1:5" ht="51" customHeight="1">
      <c r="A67" s="200" t="s">
        <v>118</v>
      </c>
      <c r="B67" s="201"/>
      <c r="C67" s="201"/>
      <c r="D67" s="201"/>
      <c r="E67" s="201"/>
    </row>
    <row r="68" ht="12.75">
      <c r="B68" s="117"/>
    </row>
    <row r="69" spans="2:5" ht="12.75">
      <c r="B69" s="116"/>
      <c r="C69" s="116"/>
      <c r="D69" s="116"/>
      <c r="E69" s="116"/>
    </row>
  </sheetData>
  <sheetProtection/>
  <mergeCells count="2">
    <mergeCell ref="A36:E36"/>
    <mergeCell ref="A67:E67"/>
  </mergeCells>
  <printOptions horizontalCentered="1"/>
  <pageMargins left="0.7874015748031497" right="0.7874015748031497" top="0.984251968503937" bottom="0.984251968503937" header="0" footer="0"/>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 Chang</dc:creator>
  <cp:keywords/>
  <dc:description/>
  <cp:lastModifiedBy>GMonteverde</cp:lastModifiedBy>
  <cp:lastPrinted>2006-12-06T21:32:29Z</cp:lastPrinted>
  <dcterms:created xsi:type="dcterms:W3CDTF">2006-06-28T14:05:03Z</dcterms:created>
  <dcterms:modified xsi:type="dcterms:W3CDTF">2007-06-19T14:42:43Z</dcterms:modified>
  <cp:category/>
  <cp:version/>
  <cp:contentType/>
  <cp:contentStatus/>
</cp:coreProperties>
</file>