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375" windowHeight="5985" activeTab="0"/>
  </bookViews>
  <sheets>
    <sheet name="R" sheetId="1" r:id="rId1"/>
    <sheet name="Afi" sheetId="2" r:id="rId2"/>
    <sheet name="Inv" sheetId="3" r:id="rId3"/>
    <sheet name="Fondo1" sheetId="4" r:id="rId4"/>
    <sheet name="Fondo2" sheetId="5" r:id="rId5"/>
    <sheet name="Fondo3" sheetId="6" r:id="rId6"/>
    <sheet name="Fondo" sheetId="7" r:id="rId7"/>
    <sheet name="VC" sheetId="8" r:id="rId8"/>
    <sheet name="VC12" sheetId="9" r:id="rId9"/>
    <sheet name="VC3" sheetId="10" r:id="rId10"/>
  </sheets>
  <externalReferences>
    <externalReference r:id="rId13"/>
  </externalReferences>
  <definedNames>
    <definedName name="_xlnm.Print_Area" localSheetId="1">'Afi'!$A$1:$F$69</definedName>
    <definedName name="_xlnm.Print_Area" localSheetId="6">'Fondo'!$A$1:$K$72</definedName>
    <definedName name="_xlnm.Print_Area" localSheetId="3">'Fondo1'!$A$1:$K$70</definedName>
    <definedName name="_xlnm.Print_Area" localSheetId="4">'Fondo2'!$A$1:$K$70</definedName>
    <definedName name="_xlnm.Print_Area" localSheetId="5">'Fondo3'!$A$1:$K$70</definedName>
    <definedName name="_xlnm.Print_Area" localSheetId="2">'Inv'!$A$1:$F$65</definedName>
    <definedName name="_xlnm.Print_Area" localSheetId="0">'R'!$A$1:$F$64</definedName>
    <definedName name="_xlnm.Print_Area" localSheetId="7">'VC'!$A$1:$F$69</definedName>
    <definedName name="_xlnm.Print_Area" localSheetId="8">'VC12'!$A$1:$E$67</definedName>
    <definedName name="_xlnm.Print_Area" localSheetId="9">'VC3'!$A$1:$E$36</definedName>
    <definedName name="Fecha">'[1]Datos'!$C$3</definedName>
    <definedName name="FET">'[1]Datos'!#REF!</definedName>
    <definedName name="Nn">'[1]Datos'!$D$3</definedName>
  </definedNames>
  <calcPr calcMode="manual" fullCalcOnLoad="1" calcCompleted="0" calcOnSave="0"/>
</workbook>
</file>

<file path=xl/sharedStrings.xml><?xml version="1.0" encoding="utf-8"?>
<sst xmlns="http://schemas.openxmlformats.org/spreadsheetml/2006/main" count="436" uniqueCount="141">
  <si>
    <t>Principales Indicadores</t>
  </si>
  <si>
    <t xml:space="preserve">I. AFILIACIÓN  </t>
  </si>
  <si>
    <t>Total Afiliados Activos</t>
  </si>
  <si>
    <t>Afiliación Semanal</t>
  </si>
  <si>
    <t>Afiliación Semanal de Dependientes</t>
  </si>
  <si>
    <t>Afiliación Semanal de Independientes</t>
  </si>
  <si>
    <t>Variación Semanal de la Afiliación (%)</t>
  </si>
  <si>
    <t>II. TOTAL CARTERA ADMINISTRADA (Mill. S/.)</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</si>
  <si>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</si>
  <si>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</si>
  <si>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</si>
  <si>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</si>
  <si>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</si>
  <si>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</si>
  <si>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</si>
  <si>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</si>
  <si>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</si>
  <si>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</si>
  <si>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</si>
  <si>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</si>
  <si>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</si>
  <si>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</si>
  <si>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</si>
  <si>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Horizonte</t>
  </si>
  <si>
    <t>Integra</t>
  </si>
  <si>
    <t>Prima</t>
  </si>
  <si>
    <t>Profuturo</t>
  </si>
  <si>
    <t>(5)  El Valor Cuota inicial fue de S/. 10,00, no correspondiendo la misma fecha de inicio para todas las AFP.</t>
  </si>
  <si>
    <t>I. Afiliación</t>
  </si>
  <si>
    <t>Cuadro N° 1</t>
  </si>
  <si>
    <t>Afiliación Semanal por AFP y Tipo de Trabajador</t>
  </si>
  <si>
    <t>Dependientes</t>
  </si>
  <si>
    <t>Independientes</t>
  </si>
  <si>
    <t>Sistema</t>
  </si>
  <si>
    <t>Cuadro Nº 2</t>
  </si>
  <si>
    <t>Cartera Administrada del Fondo Tipo 1 por Instrumento Financiero y AFP</t>
  </si>
  <si>
    <t>(En miles de nuevos soles)</t>
  </si>
  <si>
    <t>Monto</t>
  </si>
  <si>
    <t>%</t>
  </si>
  <si>
    <t>I. INVERSIONES LOCALES</t>
  </si>
  <si>
    <t>1. Gobierno</t>
  </si>
  <si>
    <t>Certificados del BCRP</t>
  </si>
  <si>
    <t>Bonos del Gobierno Central</t>
  </si>
  <si>
    <t>Bonos Brady</t>
  </si>
  <si>
    <t>Letras del Tesoro</t>
  </si>
  <si>
    <t>2. Sistema Financiero</t>
  </si>
  <si>
    <t>Certificados y Depósitos a Plazo (1)</t>
  </si>
  <si>
    <t>Tit. Deuda Emitido Org. Internacional Local (4)</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</si>
  <si>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</si>
  <si>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</si>
  <si>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</si>
  <si>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</si>
  <si>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</si>
  <si>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</si>
  <si>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</si>
  <si>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</si>
  <si>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</si>
  <si>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</si>
  <si>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</si>
  <si>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</si>
  <si>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4. Fondos de Inversión</t>
  </si>
  <si>
    <t>Cuotas de Fondos de Inversión</t>
  </si>
  <si>
    <t>Bonos de Fondos de Inversion</t>
  </si>
  <si>
    <t>5. Sociedades Titulizadoras</t>
  </si>
  <si>
    <t>Bonos de Titulización</t>
  </si>
  <si>
    <t>Titulos con Derecho de Participacion</t>
  </si>
  <si>
    <t>II. INVERSIONES EN EL EXTERIOR</t>
  </si>
  <si>
    <t>Títulos de Deuda</t>
  </si>
  <si>
    <t>Títulos de Deuda de Agencias</t>
  </si>
  <si>
    <t>Certificados y Depósitos a Plazo (1) (2)</t>
  </si>
  <si>
    <t>3. Empresas no Financieras</t>
  </si>
  <si>
    <t>4. Administradoras de Fondos</t>
  </si>
  <si>
    <t>Fondos Mutuos</t>
  </si>
  <si>
    <t>III. OPERACIONES EN TRÁNSITO</t>
  </si>
  <si>
    <t>TOTAL</t>
  </si>
  <si>
    <t>Encaje Legal</t>
  </si>
  <si>
    <t>(1)  Incluye cuenta corriente.</t>
  </si>
  <si>
    <t>(2) Incluye transferencias para liquidar operaciones en tránsito generadas por inversiones en  el exterior.</t>
  </si>
  <si>
    <t>(3) Corresponden a acciones de Capital Social no listadas en Bolsa</t>
  </si>
  <si>
    <t>(4) Emisión en el mercado local.</t>
  </si>
  <si>
    <t>Cuadro Nº 3</t>
  </si>
  <si>
    <t>Cartera Administrada del Fondo Tipo 2 por Instrumento Financiero y AFP</t>
  </si>
  <si>
    <t>Cuadro Nº 4</t>
  </si>
  <si>
    <t>Cartera Administrada del Fondo Tipo 3 por Instrumento Financiero y AFP</t>
  </si>
  <si>
    <t>Cuadro Nº 5</t>
  </si>
  <si>
    <t>Total Cartera Administrada por Instrumento Financiero y AFP</t>
  </si>
  <si>
    <t>Total SPP</t>
  </si>
  <si>
    <t>Nota: Incluye información de todos los Tipos de Fondo de Pensiones.</t>
  </si>
  <si>
    <t>Cuadro Nº 6</t>
  </si>
  <si>
    <t>Valor Cuota del Fondo Tipo 1</t>
  </si>
  <si>
    <t>Cuadro Nº 7</t>
  </si>
  <si>
    <t>Valor Cuota del Fondo Tipo 2</t>
  </si>
  <si>
    <t>Cuadro Nº 8</t>
  </si>
  <si>
    <t>Valor Cuota del Fondo Tipo 3</t>
  </si>
  <si>
    <t>II. Cartera Administrada</t>
  </si>
  <si>
    <t>III. Inversiones</t>
  </si>
  <si>
    <t>IV. Valor Cuota</t>
  </si>
  <si>
    <t>Instrumentos</t>
  </si>
  <si>
    <t>Certificados y Depósitos a Plazo</t>
  </si>
  <si>
    <t>Otros</t>
  </si>
  <si>
    <t>Fondos Mutuos del Exterior</t>
  </si>
  <si>
    <t>Bonos de Gobiernos del Exterior</t>
  </si>
  <si>
    <t>Acciones y Valores Rep sobre Acc. Emp. Locales</t>
  </si>
  <si>
    <t>Cartera Administrada (millones de nuevos soles)</t>
  </si>
  <si>
    <t>Certificados de Suscripcion Preferente</t>
  </si>
  <si>
    <t>Nota: Prima AFP se fusionó con AFP Unión Vida el 1 de diciembre de 2006.</t>
  </si>
  <si>
    <t>Prima (5)</t>
  </si>
  <si>
    <t>(5) Prima AFP se fusionó con AFP Unión Vida el 1 de diciembre de 2006.</t>
  </si>
  <si>
    <t>Fondo de Pensiones Tipo 1</t>
  </si>
  <si>
    <t>Fondo de Pensiones Tipo 2</t>
  </si>
  <si>
    <t>Fondo de Pensiones Tipo 3</t>
  </si>
  <si>
    <t>Fondo Tipo  1</t>
  </si>
  <si>
    <t>Fondo Tipo  2</t>
  </si>
  <si>
    <t>Fondo Tipo  3</t>
  </si>
  <si>
    <t>II.3. CARTERA ADMINISTRADA FONDO TIPO 3 (Mill. S/.)</t>
  </si>
  <si>
    <t>II.2. CARTERA ADMINISTRADA FONDO TIPO 2 (Mill. S/.)</t>
  </si>
  <si>
    <t>II.1. CARTERA ADMINISTRADA FONDO TIPO 1 (Mill. S/.)</t>
  </si>
  <si>
    <t xml:space="preserve">IV. VALOR CUOTA (S/.) </t>
  </si>
  <si>
    <t>Nota: Valor cuota para el cálculo de la Rentabilidad según lo establecido en el artículo 70° del Título VI del Compendio de Normas reglamentarias del SPP, correspondiente a inversiones. En ningún caso dichos valores cuota se deberán utilizar para las operaciones de compra y venta de cuotas de la Cartera Administrada.</t>
  </si>
  <si>
    <t xml:space="preserve">    Bonos del Sistema Financiero</t>
  </si>
  <si>
    <t>Del 16 al 20 de Abril</t>
  </si>
  <si>
    <t>Tit. Deuda Ent. Fin. Exterior - Emi. Local</t>
  </si>
  <si>
    <t>Al 20 de Abril</t>
  </si>
  <si>
    <t>Del 23 al 27 de Abril</t>
  </si>
  <si>
    <t>Al 27 de Abril</t>
  </si>
  <si>
    <t>Del 30 de Abril al 4 de Mayo</t>
  </si>
  <si>
    <t xml:space="preserve">Al 4 de Mayo </t>
  </si>
  <si>
    <t>Del 7 al 11 de Mayo</t>
  </si>
  <si>
    <t>Acciones Preferentes</t>
  </si>
  <si>
    <t>Pagares No Avalados LP</t>
  </si>
  <si>
    <t>Certificados de Suscripción Preferente</t>
  </si>
  <si>
    <t>En la semana del 7 al 11 de mayo, se registró un incremento del flujo de nuevos incorporados que alcanzó los 3756 afiliados, 429 mas que el flujo registrado la semana previa. Con ello el total de afiliados al 11de mayo alcanzó los 3 964 505. En la última semana el flujo de afiliados independientes fue de 98, siendo la participación de este grupo dentro del flujo de nuevos afiliados de 2.6%. Del total de nuevos afiliados independientes el 37,8% corresponden a Integra.</t>
  </si>
  <si>
    <t>Al 11 de mayo se registró un aumento del valor total de los Fondos de Pensiones de S/. 2647 millones respecto del cierre de la semana previa. El valor de la Cartera Administrada fue de S/. 61964 millones, mientras el Fondo de Pensiones registró un valor de S/. 61297 millones. El crecimiento registrado está vinculado tanto a la evolución de las Inversiones Locales en Acciones y a la evolución de las inversiones en fondo mutuos del exterior.</t>
  </si>
  <si>
    <t>En la semana del 7 al 11 de mayo, el valor de las inversiones locales registró un incremento de S/. 3797 millones, como resultado del crecimiento  de las inversiones en Acciones de Empresas no Financieras y Acciones de Empresas Financieras. Por su lado, las inversiones en el exterior registraron un incremento de S/. 412 millones, resultado del mayor nivel de inversión en Fondos Mutuos.</t>
  </si>
  <si>
    <t>Durante la última semana los valores cuota de todos los Tipos de Fondos de Pensiones presentaron variaciones positivas respecto del cierre de la semana previa, las que fueron en promedio de 1.39% en el Fondo Tipo 1; de 3.96% en el Fondo Tipo 2 y de 6.74% en el Fondo Tipo 3.</t>
  </si>
  <si>
    <t>Semana del 7 al 11 de Mayo</t>
  </si>
  <si>
    <t>Al 11 de Mayo</t>
  </si>
  <si>
    <t>AFILIACIÓN SEMANAL POR TIPO DE TRABAJADOR                                                      Del 7 al 11 de Mayo</t>
  </si>
  <si>
    <t>TOTAL CARTERA ADMINISTRADA POR INSTRUMENTO FINANCIERO                                Al 11 de Mayo</t>
  </si>
  <si>
    <t>TOTAL CARTERA ADMINISTRADA POR INSTRUMENTO FINANCIERO    Al 11 de Mayo</t>
  </si>
  <si>
    <t>Boletín Semanal del Sistema Privado de Pensiones: Año 2007 - N° 19</t>
  </si>
</sst>
</file>

<file path=xl/styles.xml><?xml version="1.0" encoding="utf-8"?>
<styleSheet xmlns="http://schemas.openxmlformats.org/spreadsheetml/2006/main">
  <numFmts count="57">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0.0%"/>
    <numFmt numFmtId="165" formatCode="_ * #\ ###\ ###_ ;_ * \-#\ ###\ ###_ ;_ * &quot;-&quot;??_ ;_ @_ "/>
    <numFmt numFmtId="166" formatCode="_(* #,##0_);_(* \(#,##0\);_(* &quot;-&quot;??_);_(@_)"/>
    <numFmt numFmtId="167" formatCode="0.0"/>
    <numFmt numFmtId="168" formatCode="_ * #\ ###\ ###_ ;_ * \-#\ ###\ ###_ ;_ * &quot;-&quot;?,;_ @_ "/>
    <numFmt numFmtId="169" formatCode="#\ ##0_);\(#\ ##0\)"/>
    <numFmt numFmtId="170" formatCode="dd\-mmm\-yyyy"/>
    <numFmt numFmtId="171" formatCode="0.0000000"/>
    <numFmt numFmtId="172" formatCode="0.000"/>
    <numFmt numFmtId="173" formatCode="_(* #,##0.0_);_(* \(#,##0.0\);_(* &quot;-&quot;??_);_(@_)"/>
    <numFmt numFmtId="174" formatCode="_(* #,##0.000_);_(* \(#,##0.000\);_(* &quot;-&quot;??_);_(@_)"/>
    <numFmt numFmtId="175" formatCode="[$-280A]dddd\,\ dd&quot; de &quot;mmmm&quot; de &quot;yyyy"/>
    <numFmt numFmtId="176" formatCode="[$-280A]d&quot; de &quot;mmmm&quot; de &quot;yyyy;@"/>
    <numFmt numFmtId="177" formatCode="\A\l\ [$-280A]d&quot; de &quot;mmmm&quot; de &quot;yyyy;@"/>
    <numFmt numFmtId="178" formatCode="_(* #,##0.0000_);_(* \(#,##0.0000\);_(* &quot;-&quot;??_);_(@_)"/>
    <numFmt numFmtId="179" formatCode="_(* #,##0.00000_);_(* \(#,##0.00000\);_(* &quot;-&quot;??_);_(@_)"/>
    <numFmt numFmtId="180" formatCode="_(* #,##0.000000_);_(* \(#,##0.000000\);_(* &quot;-&quot;??_);_(@_)"/>
    <numFmt numFmtId="181" formatCode="_(* #,##0.0000000_);_(* \(#,##0.0000000\);_(* &quot;-&quot;??_);_(@_)"/>
    <numFmt numFmtId="182" formatCode="0.0000"/>
    <numFmt numFmtId="183" formatCode="0.00000"/>
    <numFmt numFmtId="184" formatCode="0.000000"/>
    <numFmt numFmtId="185" formatCode="#\ ##0"/>
    <numFmt numFmtId="186" formatCode="#,##0.0"/>
    <numFmt numFmtId="187" formatCode="dd/mm/yy;@"/>
    <numFmt numFmtId="188" formatCode="\A\l\ dd\-mmm\-yy"/>
    <numFmt numFmtId="189" formatCode="_(* #,##0.0_);_(* \(#,##0.0\);_(* &quot;-&quot;?_);_(@_)"/>
    <numFmt numFmtId="190" formatCode="mmm\-yyyy"/>
    <numFmt numFmtId="191" formatCode="0.00000000"/>
    <numFmt numFmtId="192" formatCode="_(* #.##0.0_);_(* \(#.##0.0\);_(* &quot;-&quot;??_);_(@_)"/>
    <numFmt numFmtId="193" formatCode="0.000%"/>
    <numFmt numFmtId="194" formatCode="_ * #.0\ ###\ ###_ ;_ * \-#.0\ ###\ ###_ ;_ * &quot;-&quot;??_ ;_ @_ "/>
    <numFmt numFmtId="195" formatCode="_ * #.\ ###\ ###_ ;_ * \-#.\ ###\ ###_ ;_ * &quot;-&quot;??_ ;_ @_ "/>
    <numFmt numFmtId="196" formatCode="_ * .\ ###\ ###_ ;_ * \-.\ ###\ ###_ ;_ * &quot;-&quot;??_ ;_ @_ⴆ"/>
    <numFmt numFmtId="197" formatCode="_ * .\ ##\ ###_ ;_ * \-.\ ##\ ###_ ;_ * &quot;-&quot;??_ ;_ @_ⴆ"/>
    <numFmt numFmtId="198" formatCode="_ * .\ #\ ###_ ;_ * \-.\ #\ ###_ ;_ * &quot;-&quot;??_ ;_ @_ⴆ"/>
    <numFmt numFmtId="199" formatCode="_ * .\ \ ###_ ;_ * \-.\ \ ###_ ;_ * &quot;-&quot;??_ ;_ @_ⴆ"/>
    <numFmt numFmtId="200" formatCode="_ * .\ \ ##_ ;_ * \-.\ \ ##_ ;_ * &quot;-&quot;??_ ;_ @_ⴆ"/>
    <numFmt numFmtId="201" formatCode="_ * .\ \ #_ ;_ * \-.\ \ #_ ;_ * &quot;-&quot;??_ ;_ @_ⴆ"/>
    <numFmt numFmtId="202" formatCode="_ * \ \ _ ;_ * \-\ \ _ ;_ * &quot;-&quot;??_ ;_ @_ⴆ"/>
    <numFmt numFmtId="203" formatCode="_ * #\ ###\ ##0.0\ ;_ *0.0_ ;_ * &quot;-&quot;?_ ;_ @_ "/>
    <numFmt numFmtId="204" formatCode="\(#.#\)"/>
    <numFmt numFmtId="205" formatCode="\A\l\ [$-280A]dd&quot; de &quot;mmmm&quot; de &quot;yyyy;@"/>
    <numFmt numFmtId="206" formatCode="_(* #.##0.0000000_);_(* \(#.##0.0000000\);_(* &quot;-&quot;???????_);_(@_)"/>
    <numFmt numFmtId="207" formatCode="_(* #.##0_);_(* \(#.##0\);_(* &quot;-&quot;??_);_(@_)"/>
    <numFmt numFmtId="208" formatCode="_(* #,##0.0000_);_(* \(#,##0.0000\);_(* &quot;-&quot;????_);_(@_)"/>
    <numFmt numFmtId="209" formatCode="_(* #,##0.000_);_(* \(#,##0.000\);_(* &quot;-&quot;???_);_(@_)"/>
    <numFmt numFmtId="210" formatCode="#\ ###\ ##0"/>
    <numFmt numFmtId="211" formatCode="0.00_);\(0.00\)"/>
    <numFmt numFmtId="212" formatCode="0.0_);\(0.0\)"/>
  </numFmts>
  <fonts count="38">
    <font>
      <sz val="10"/>
      <name val="Arial"/>
      <family val="0"/>
    </font>
    <font>
      <sz val="8"/>
      <name val="Arial"/>
      <family val="0"/>
    </font>
    <font>
      <sz val="10"/>
      <name val="Arial Narrow"/>
      <family val="2"/>
    </font>
    <font>
      <b/>
      <sz val="10"/>
      <name val="Arial Narrow"/>
      <family val="2"/>
    </font>
    <font>
      <i/>
      <sz val="11"/>
      <name val="Arial Narrow"/>
      <family val="2"/>
    </font>
    <font>
      <i/>
      <sz val="10"/>
      <name val="Arial Narrow"/>
      <family val="2"/>
    </font>
    <font>
      <sz val="16"/>
      <name val="Times New Roman"/>
      <family val="1"/>
    </font>
    <font>
      <b/>
      <sz val="9"/>
      <name val="Arial Narrow"/>
      <family val="2"/>
    </font>
    <font>
      <sz val="8"/>
      <name val="Arial Narrow"/>
      <family val="2"/>
    </font>
    <font>
      <sz val="10"/>
      <name val="Univers (WN)"/>
      <family val="0"/>
    </font>
    <font>
      <b/>
      <u val="single"/>
      <sz val="10"/>
      <name val="Arial"/>
      <family val="2"/>
    </font>
    <font>
      <b/>
      <sz val="11"/>
      <name val="Times New Roman"/>
      <family val="1"/>
    </font>
    <font>
      <sz val="11"/>
      <name val="Arial"/>
      <family val="0"/>
    </font>
    <font>
      <sz val="9"/>
      <name val="Arial Narrow"/>
      <family val="2"/>
    </font>
    <font>
      <sz val="10"/>
      <color indexed="9"/>
      <name val="Arial"/>
      <family val="0"/>
    </font>
    <font>
      <sz val="11.5"/>
      <name val="Arial"/>
      <family val="0"/>
    </font>
    <font>
      <sz val="8.25"/>
      <name val="Arial Narrow"/>
      <family val="2"/>
    </font>
    <font>
      <sz val="11.25"/>
      <name val="Arial"/>
      <family val="0"/>
    </font>
    <font>
      <sz val="10.75"/>
      <name val="Arial"/>
      <family val="0"/>
    </font>
    <font>
      <sz val="10"/>
      <name val="MS Sans Serif"/>
      <family val="0"/>
    </font>
    <font>
      <b/>
      <sz val="10"/>
      <color indexed="9"/>
      <name val="Arial Narrow"/>
      <family val="2"/>
    </font>
    <font>
      <sz val="10"/>
      <color indexed="9"/>
      <name val="Arial Narrow"/>
      <family val="2"/>
    </font>
    <font>
      <b/>
      <sz val="11"/>
      <name val="Arial Narrow"/>
      <family val="2"/>
    </font>
    <font>
      <sz val="15.5"/>
      <name val="Arial"/>
      <family val="0"/>
    </font>
    <font>
      <sz val="12"/>
      <name val="Arial"/>
      <family val="0"/>
    </font>
    <font>
      <b/>
      <sz val="10.25"/>
      <name val="Arial Narrow"/>
      <family val="2"/>
    </font>
    <font>
      <b/>
      <sz val="12"/>
      <name val="Times New Roman"/>
      <family val="1"/>
    </font>
    <font>
      <sz val="22"/>
      <name val="Times New Roman"/>
      <family val="1"/>
    </font>
    <font>
      <b/>
      <i/>
      <sz val="9"/>
      <name val="Arial Narrow"/>
      <family val="2"/>
    </font>
    <font>
      <sz val="12"/>
      <name val="Times New Roman"/>
      <family val="1"/>
    </font>
    <font>
      <i/>
      <sz val="9"/>
      <name val="Arial Narrow"/>
      <family val="2"/>
    </font>
    <font>
      <b/>
      <sz val="10.5"/>
      <name val="Arial Narrow"/>
      <family val="2"/>
    </font>
    <font>
      <b/>
      <sz val="8"/>
      <name val="Arial Narrow"/>
      <family val="2"/>
    </font>
    <font>
      <b/>
      <sz val="8"/>
      <color indexed="10"/>
      <name val="Arial Narrow"/>
      <family val="2"/>
    </font>
    <font>
      <u val="single"/>
      <sz val="10"/>
      <color indexed="12"/>
      <name val="Arial"/>
      <family val="0"/>
    </font>
    <font>
      <u val="single"/>
      <sz val="10"/>
      <color indexed="36"/>
      <name val="Arial"/>
      <family val="0"/>
    </font>
    <font>
      <b/>
      <sz val="16"/>
      <name val="Times New Roman"/>
      <family val="1"/>
    </font>
    <font>
      <sz val="7"/>
      <name val="Arial Narrow"/>
      <family val="2"/>
    </font>
  </fonts>
  <fills count="3">
    <fill>
      <patternFill/>
    </fill>
    <fill>
      <patternFill patternType="gray125"/>
    </fill>
    <fill>
      <patternFill patternType="solid">
        <fgColor indexed="22"/>
        <bgColor indexed="64"/>
      </patternFill>
    </fill>
  </fills>
  <borders count="27">
    <border>
      <left/>
      <right/>
      <top/>
      <bottom/>
      <diagonal/>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hair"/>
    </border>
    <border>
      <left>
        <color indexed="63"/>
      </left>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style="thin"/>
    </border>
    <border>
      <left>
        <color indexed="63"/>
      </left>
      <right style="medium"/>
      <top style="hair"/>
      <bottom style="hair"/>
    </border>
    <border>
      <left style="medium"/>
      <right>
        <color indexed="63"/>
      </right>
      <top>
        <color indexed="63"/>
      </top>
      <bottom style="hair"/>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color indexed="63"/>
      </right>
      <top style="medium"/>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lignment/>
      <protection/>
    </xf>
    <xf numFmtId="0" fontId="19" fillId="0" borderId="0">
      <alignment/>
      <protection/>
    </xf>
    <xf numFmtId="0" fontId="19" fillId="0" borderId="0">
      <alignment/>
      <protection/>
    </xf>
    <xf numFmtId="9" fontId="0" fillId="0" borderId="0" applyFont="0" applyFill="0" applyBorder="0" applyAlignment="0" applyProtection="0"/>
  </cellStyleXfs>
  <cellXfs count="200">
    <xf numFmtId="0" fontId="0" fillId="0" borderId="0" xfId="0" applyAlignment="1">
      <alignment/>
    </xf>
    <xf numFmtId="0" fontId="2" fillId="0" borderId="0" xfId="0" applyFont="1" applyBorder="1" applyAlignment="1">
      <alignment/>
    </xf>
    <xf numFmtId="0" fontId="3" fillId="0" borderId="0" xfId="0" applyFont="1" applyBorder="1" applyAlignment="1">
      <alignment horizontal="centerContinuous" vertical="center"/>
    </xf>
    <xf numFmtId="0" fontId="2" fillId="0" borderId="0" xfId="0" applyFont="1" applyBorder="1" applyAlignment="1">
      <alignment horizontal="centerContinuous" vertical="center"/>
    </xf>
    <xf numFmtId="0" fontId="6" fillId="0" borderId="0" xfId="0" applyFont="1" applyFill="1" applyBorder="1" applyAlignment="1">
      <alignment horizontal="centerContinuous" vertical="center"/>
    </xf>
    <xf numFmtId="0" fontId="3" fillId="0" borderId="1" xfId="0" applyFont="1" applyBorder="1" applyAlignment="1">
      <alignment vertical="center"/>
    </xf>
    <xf numFmtId="0" fontId="7" fillId="0" borderId="2" xfId="0" applyFont="1" applyBorder="1" applyAlignment="1">
      <alignment horizontal="center" vertical="center" wrapText="1"/>
    </xf>
    <xf numFmtId="0" fontId="2" fillId="0" borderId="3" xfId="0" applyFont="1" applyBorder="1" applyAlignment="1">
      <alignment horizontal="left" indent="1"/>
    </xf>
    <xf numFmtId="166" fontId="2" fillId="0" borderId="0" xfId="17" applyNumberFormat="1" applyFont="1" applyBorder="1" applyAlignment="1">
      <alignment vertical="center"/>
    </xf>
    <xf numFmtId="166" fontId="2" fillId="0" borderId="0" xfId="17" applyNumberFormat="1" applyFont="1" applyBorder="1" applyAlignment="1">
      <alignment/>
    </xf>
    <xf numFmtId="0" fontId="2" fillId="0" borderId="0" xfId="0" applyFont="1" applyBorder="1" applyAlignment="1">
      <alignment vertical="center"/>
    </xf>
    <xf numFmtId="173" fontId="2" fillId="0" borderId="0" xfId="17" applyNumberFormat="1" applyFont="1" applyBorder="1" applyAlignment="1">
      <alignment vertical="center"/>
    </xf>
    <xf numFmtId="0" fontId="2" fillId="0" borderId="3" xfId="0" applyFont="1" applyBorder="1" applyAlignment="1">
      <alignment/>
    </xf>
    <xf numFmtId="0" fontId="2" fillId="0" borderId="4" xfId="0" applyFont="1" applyBorder="1" applyAlignment="1">
      <alignment/>
    </xf>
    <xf numFmtId="0" fontId="3" fillId="0" borderId="5" xfId="0" applyFont="1" applyBorder="1" applyAlignment="1">
      <alignment vertical="center"/>
    </xf>
    <xf numFmtId="0" fontId="2" fillId="0" borderId="6" xfId="0" applyFont="1" applyBorder="1" applyAlignment="1">
      <alignment/>
    </xf>
    <xf numFmtId="0" fontId="7" fillId="0" borderId="6" xfId="0" applyFont="1" applyBorder="1" applyAlignment="1">
      <alignment horizontal="center" vertical="center" wrapText="1"/>
    </xf>
    <xf numFmtId="0" fontId="8" fillId="0" borderId="3" xfId="0" applyFont="1" applyBorder="1" applyAlignment="1">
      <alignment vertical="center"/>
    </xf>
    <xf numFmtId="0" fontId="3" fillId="0" borderId="7" xfId="0" applyFont="1" applyBorder="1" applyAlignment="1">
      <alignment vertical="center"/>
    </xf>
    <xf numFmtId="0" fontId="2" fillId="0" borderId="8" xfId="0" applyFont="1" applyBorder="1" applyAlignment="1">
      <alignment/>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10"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3" xfId="0" applyFont="1" applyBorder="1" applyAlignment="1">
      <alignment horizontal="left" vertical="center" indent="1"/>
    </xf>
    <xf numFmtId="0" fontId="2" fillId="0" borderId="3" xfId="0" applyFont="1" applyBorder="1" applyAlignment="1">
      <alignment horizontal="left" indent="2"/>
    </xf>
    <xf numFmtId="0" fontId="3" fillId="0" borderId="3" xfId="0" applyFont="1" applyBorder="1" applyAlignment="1">
      <alignment horizontal="left" indent="1"/>
    </xf>
    <xf numFmtId="0" fontId="8" fillId="0" borderId="0" xfId="0" applyFont="1" applyBorder="1" applyAlignment="1">
      <alignment vertical="center"/>
    </xf>
    <xf numFmtId="0" fontId="8"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10" fillId="0" borderId="0" xfId="0" applyFont="1" applyAlignment="1">
      <alignment/>
    </xf>
    <xf numFmtId="0" fontId="11" fillId="0" borderId="0" xfId="21" applyFont="1" applyFill="1" applyAlignment="1">
      <alignment horizontal="centerContinuous" vertical="center"/>
      <protection/>
    </xf>
    <xf numFmtId="0" fontId="12" fillId="0" borderId="0" xfId="0" applyFont="1" applyAlignment="1">
      <alignment horizontal="centerContinuous" vertical="center"/>
    </xf>
    <xf numFmtId="3" fontId="2" fillId="0" borderId="0" xfId="0" applyNumberFormat="1" applyFont="1" applyBorder="1" applyAlignment="1">
      <alignment horizontal="centerContinuous" vertical="center"/>
    </xf>
    <xf numFmtId="3" fontId="0" fillId="0" borderId="0" xfId="0" applyNumberFormat="1" applyAlignment="1">
      <alignment/>
    </xf>
    <xf numFmtId="0" fontId="13" fillId="0" borderId="15" xfId="0" applyFont="1" applyFill="1" applyBorder="1" applyAlignment="1">
      <alignment/>
    </xf>
    <xf numFmtId="3" fontId="7" fillId="0" borderId="15" xfId="0" applyNumberFormat="1" applyFont="1" applyFill="1" applyBorder="1" applyAlignment="1">
      <alignment horizontal="center" vertical="center" wrapText="1"/>
    </xf>
    <xf numFmtId="43" fontId="7" fillId="0" borderId="16" xfId="17" applyFont="1" applyFill="1" applyBorder="1" applyAlignment="1">
      <alignment/>
    </xf>
    <xf numFmtId="43" fontId="13" fillId="0" borderId="16" xfId="17" applyFont="1" applyFill="1" applyBorder="1" applyAlignment="1">
      <alignment/>
    </xf>
    <xf numFmtId="166" fontId="13" fillId="0" borderId="16" xfId="17" applyNumberFormat="1" applyFont="1" applyFill="1" applyBorder="1" applyAlignment="1">
      <alignment/>
    </xf>
    <xf numFmtId="43" fontId="7" fillId="0" borderId="10" xfId="17" applyFont="1" applyFill="1" applyBorder="1" applyAlignment="1">
      <alignment/>
    </xf>
    <xf numFmtId="43" fontId="13" fillId="0" borderId="10" xfId="17" applyFont="1" applyFill="1" applyBorder="1" applyAlignment="1">
      <alignment/>
    </xf>
    <xf numFmtId="166" fontId="13" fillId="0" borderId="10" xfId="17" applyNumberFormat="1" applyFont="1" applyFill="1" applyBorder="1" applyAlignment="1">
      <alignment/>
    </xf>
    <xf numFmtId="43" fontId="7" fillId="0" borderId="0" xfId="17" applyFont="1" applyFill="1" applyBorder="1" applyAlignment="1">
      <alignment/>
    </xf>
    <xf numFmtId="43" fontId="13" fillId="0" borderId="0" xfId="17" applyFont="1" applyFill="1" applyBorder="1" applyAlignment="1">
      <alignment/>
    </xf>
    <xf numFmtId="166" fontId="13" fillId="0" borderId="0" xfId="17" applyNumberFormat="1" applyFont="1" applyFill="1" applyBorder="1" applyAlignment="1">
      <alignment/>
    </xf>
    <xf numFmtId="166" fontId="7" fillId="0" borderId="0" xfId="17" applyNumberFormat="1" applyFont="1" applyFill="1" applyBorder="1" applyAlignment="1">
      <alignment/>
    </xf>
    <xf numFmtId="43" fontId="13" fillId="0" borderId="17" xfId="17" applyFont="1" applyFill="1" applyBorder="1" applyAlignment="1">
      <alignment/>
    </xf>
    <xf numFmtId="43" fontId="7" fillId="0" borderId="17" xfId="17" applyFont="1" applyFill="1" applyBorder="1" applyAlignment="1">
      <alignment/>
    </xf>
    <xf numFmtId="166" fontId="7" fillId="0" borderId="17" xfId="17" applyNumberFormat="1" applyFont="1" applyFill="1" applyBorder="1" applyAlignment="1">
      <alignment/>
    </xf>
    <xf numFmtId="0" fontId="7" fillId="0" borderId="15" xfId="0" applyFont="1" applyFill="1" applyBorder="1" applyAlignment="1">
      <alignment/>
    </xf>
    <xf numFmtId="166" fontId="7" fillId="0" borderId="15" xfId="17" applyNumberFormat="1" applyFont="1" applyFill="1" applyBorder="1" applyAlignment="1">
      <alignment/>
    </xf>
    <xf numFmtId="166" fontId="0" fillId="0" borderId="0" xfId="17" applyNumberFormat="1" applyAlignment="1">
      <alignment/>
    </xf>
    <xf numFmtId="0" fontId="2" fillId="0" borderId="0" xfId="0" applyFont="1" applyAlignment="1">
      <alignment/>
    </xf>
    <xf numFmtId="0" fontId="13" fillId="0" borderId="0" xfId="21" applyFont="1" applyFill="1" applyBorder="1" applyAlignment="1">
      <alignment horizontal="centerContinuous" vertical="center"/>
      <protection/>
    </xf>
    <xf numFmtId="0" fontId="7" fillId="0" borderId="0" xfId="23" applyFont="1" applyFill="1" applyBorder="1" applyAlignment="1">
      <alignment horizontal="left" vertical="center"/>
      <protection/>
    </xf>
    <xf numFmtId="166" fontId="8" fillId="0" borderId="0" xfId="17" applyNumberFormat="1" applyFont="1" applyAlignment="1">
      <alignment vertical="center"/>
    </xf>
    <xf numFmtId="0" fontId="7" fillId="0" borderId="10" xfId="23" applyFont="1" applyFill="1" applyBorder="1" applyAlignment="1">
      <alignment horizontal="left" vertical="center"/>
      <protection/>
    </xf>
    <xf numFmtId="166" fontId="8" fillId="0" borderId="10" xfId="17" applyNumberFormat="1" applyFont="1" applyBorder="1" applyAlignment="1">
      <alignment vertical="center"/>
    </xf>
    <xf numFmtId="0" fontId="2" fillId="0" borderId="0" xfId="0" applyFont="1" applyAlignment="1">
      <alignment/>
    </xf>
    <xf numFmtId="0" fontId="26" fillId="0" borderId="0" xfId="21" applyFont="1" applyFill="1" applyAlignment="1">
      <alignment horizontal="centerContinuous"/>
      <protection/>
    </xf>
    <xf numFmtId="0" fontId="13" fillId="0" borderId="0" xfId="21" applyFont="1" applyFill="1" applyAlignment="1">
      <alignment horizontal="centerContinuous" vertical="center"/>
      <protection/>
    </xf>
    <xf numFmtId="164" fontId="13" fillId="0" borderId="0" xfId="24" applyNumberFormat="1" applyFont="1" applyFill="1" applyAlignment="1">
      <alignment horizontal="centerContinuous" vertical="center"/>
    </xf>
    <xf numFmtId="0" fontId="0" fillId="0" borderId="0" xfId="0" applyFont="1" applyAlignment="1">
      <alignment/>
    </xf>
    <xf numFmtId="0" fontId="27" fillId="0" borderId="0" xfId="21" applyFont="1" applyFill="1" applyAlignment="1">
      <alignment horizontal="centerContinuous"/>
      <protection/>
    </xf>
    <xf numFmtId="0" fontId="28" fillId="0" borderId="0" xfId="21" applyFont="1" applyFill="1" applyBorder="1" applyAlignment="1">
      <alignment horizontal="centerContinuous" vertical="center"/>
      <protection/>
    </xf>
    <xf numFmtId="164" fontId="28" fillId="0" borderId="0" xfId="24" applyNumberFormat="1" applyFont="1" applyFill="1" applyBorder="1" applyAlignment="1">
      <alignment horizontal="centerContinuous" vertical="center"/>
    </xf>
    <xf numFmtId="164" fontId="28" fillId="0" borderId="0" xfId="24" applyNumberFormat="1" applyFont="1" applyFill="1" applyAlignment="1">
      <alignment horizontal="centerContinuous" vertical="center"/>
    </xf>
    <xf numFmtId="0" fontId="29" fillId="0" borderId="0" xfId="21" applyFont="1" applyFill="1" applyAlignment="1">
      <alignment horizontal="centerContinuous"/>
      <protection/>
    </xf>
    <xf numFmtId="0" fontId="13" fillId="0" borderId="13" xfId="21" applyFont="1" applyFill="1" applyBorder="1" applyAlignment="1">
      <alignment vertical="center"/>
      <protection/>
    </xf>
    <xf numFmtId="0" fontId="13" fillId="0" borderId="13" xfId="21" applyFont="1" applyFill="1" applyBorder="1" applyAlignment="1">
      <alignment horizontal="right" vertical="center"/>
      <protection/>
    </xf>
    <xf numFmtId="164" fontId="13" fillId="0" borderId="13" xfId="24" applyNumberFormat="1" applyFont="1" applyFill="1" applyBorder="1" applyAlignment="1">
      <alignment horizontal="right" vertical="center"/>
    </xf>
    <xf numFmtId="0" fontId="13" fillId="0" borderId="17" xfId="21" applyFont="1" applyFill="1" applyBorder="1" applyAlignment="1">
      <alignment horizontal="centerContinuous" vertical="center"/>
      <protection/>
    </xf>
    <xf numFmtId="165" fontId="7" fillId="0" borderId="18" xfId="21" applyNumberFormat="1" applyFont="1" applyFill="1" applyBorder="1" applyAlignment="1">
      <alignment horizontal="right" vertical="center"/>
      <protection/>
    </xf>
    <xf numFmtId="165" fontId="7" fillId="0" borderId="18" xfId="21" applyNumberFormat="1" applyFont="1" applyFill="1" applyBorder="1" applyAlignment="1">
      <alignment horizontal="center" vertical="center"/>
      <protection/>
    </xf>
    <xf numFmtId="165" fontId="7" fillId="0" borderId="0" xfId="21" applyNumberFormat="1" applyFont="1" applyFill="1" applyBorder="1" applyAlignment="1">
      <alignment horizontal="right" vertical="center"/>
      <protection/>
    </xf>
    <xf numFmtId="0" fontId="7" fillId="0" borderId="0" xfId="23" applyFont="1" applyFill="1" applyBorder="1" applyAlignment="1">
      <alignment horizontal="left" vertical="center" indent="1"/>
      <protection/>
    </xf>
    <xf numFmtId="0" fontId="13" fillId="0" borderId="0" xfId="23" applyFont="1" applyFill="1" applyBorder="1" applyAlignment="1">
      <alignment horizontal="left" vertical="center" indent="2"/>
      <protection/>
    </xf>
    <xf numFmtId="0" fontId="13" fillId="0" borderId="0" xfId="23" applyFont="1" applyFill="1" applyBorder="1" applyAlignment="1">
      <alignment horizontal="left" vertical="center" wrapText="1" indent="2"/>
      <protection/>
    </xf>
    <xf numFmtId="0" fontId="13" fillId="0" borderId="0" xfId="23" applyFont="1" applyFill="1" applyBorder="1" applyAlignment="1">
      <alignment vertical="center"/>
      <protection/>
    </xf>
    <xf numFmtId="0" fontId="7" fillId="0" borderId="13" xfId="23" applyFont="1" applyFill="1" applyBorder="1" applyAlignment="1">
      <alignment horizontal="left" vertical="center"/>
      <protection/>
    </xf>
    <xf numFmtId="0" fontId="13" fillId="0" borderId="0" xfId="23" applyFont="1" applyFill="1" applyAlignment="1">
      <alignment vertical="center"/>
      <protection/>
    </xf>
    <xf numFmtId="164" fontId="7" fillId="0" borderId="0" xfId="23" applyNumberFormat="1" applyFont="1" applyFill="1" applyBorder="1" applyAlignment="1">
      <alignment vertical="center"/>
      <protection/>
    </xf>
    <xf numFmtId="3" fontId="7" fillId="0" borderId="0" xfId="23" applyNumberFormat="1" applyFont="1" applyFill="1" applyBorder="1" applyAlignment="1">
      <alignment vertical="center"/>
      <protection/>
    </xf>
    <xf numFmtId="164" fontId="13" fillId="0" borderId="0" xfId="24" applyNumberFormat="1" applyFont="1" applyFill="1" applyAlignment="1">
      <alignment horizontal="right" vertical="center"/>
    </xf>
    <xf numFmtId="0" fontId="30" fillId="0" borderId="0" xfId="21" applyFont="1" applyFill="1" applyBorder="1" applyAlignment="1">
      <alignment horizontal="right" vertical="center"/>
      <protection/>
    </xf>
    <xf numFmtId="0" fontId="13" fillId="0" borderId="0" xfId="21" applyFont="1" applyFill="1" applyAlignment="1">
      <alignment vertical="center"/>
      <protection/>
    </xf>
    <xf numFmtId="0" fontId="7" fillId="0" borderId="0" xfId="21" applyFont="1" applyFill="1" applyAlignment="1">
      <alignment horizontal="centerContinuous" vertical="center"/>
      <protection/>
    </xf>
    <xf numFmtId="0" fontId="6" fillId="0" borderId="0" xfId="21" applyFont="1" applyFill="1" applyAlignment="1">
      <alignment horizontal="centerContinuous"/>
      <protection/>
    </xf>
    <xf numFmtId="0" fontId="2" fillId="0" borderId="15" xfId="0" applyFont="1" applyBorder="1" applyAlignment="1">
      <alignment/>
    </xf>
    <xf numFmtId="0" fontId="3" fillId="0" borderId="15" xfId="0" applyFont="1" applyBorder="1" applyAlignment="1">
      <alignment horizontal="center"/>
    </xf>
    <xf numFmtId="166" fontId="2" fillId="0" borderId="0" xfId="17" applyNumberFormat="1" applyFont="1" applyAlignment="1">
      <alignment/>
    </xf>
    <xf numFmtId="170" fontId="2" fillId="0" borderId="17" xfId="0" applyNumberFormat="1" applyFont="1" applyBorder="1" applyAlignment="1">
      <alignment/>
    </xf>
    <xf numFmtId="0" fontId="2" fillId="0" borderId="17" xfId="0" applyFont="1" applyBorder="1" applyAlignment="1">
      <alignment/>
    </xf>
    <xf numFmtId="164" fontId="2" fillId="0" borderId="0" xfId="24" applyNumberFormat="1" applyFont="1" applyBorder="1" applyAlignment="1">
      <alignment/>
    </xf>
    <xf numFmtId="0" fontId="14" fillId="2" borderId="0" xfId="0" applyFont="1" applyFill="1" applyAlignment="1">
      <alignment wrapText="1"/>
    </xf>
    <xf numFmtId="166" fontId="0" fillId="0" borderId="0" xfId="0" applyNumberFormat="1" applyAlignment="1">
      <alignment/>
    </xf>
    <xf numFmtId="164" fontId="0" fillId="0" borderId="0" xfId="24" applyNumberFormat="1" applyAlignment="1">
      <alignment/>
    </xf>
    <xf numFmtId="0" fontId="2" fillId="0" borderId="4" xfId="0" applyFont="1" applyFill="1" applyBorder="1" applyAlignment="1">
      <alignment/>
    </xf>
    <xf numFmtId="0" fontId="7" fillId="0" borderId="19" xfId="0" applyFont="1" applyFill="1" applyBorder="1" applyAlignment="1">
      <alignment horizontal="center" vertical="center" wrapText="1"/>
    </xf>
    <xf numFmtId="170" fontId="2" fillId="0" borderId="0" xfId="0" applyNumberFormat="1" applyFont="1" applyFill="1" applyBorder="1" applyAlignment="1">
      <alignment horizontal="center"/>
    </xf>
    <xf numFmtId="181" fontId="2" fillId="0" borderId="0" xfId="17" applyNumberFormat="1" applyFont="1" applyFill="1" applyBorder="1" applyAlignment="1">
      <alignment/>
    </xf>
    <xf numFmtId="0" fontId="0" fillId="0" borderId="0" xfId="0" applyFill="1" applyAlignment="1">
      <alignment/>
    </xf>
    <xf numFmtId="0" fontId="2" fillId="0" borderId="0" xfId="0" applyFont="1" applyFill="1" applyAlignment="1">
      <alignment/>
    </xf>
    <xf numFmtId="0" fontId="20" fillId="2" borderId="0" xfId="0" applyFont="1" applyFill="1" applyBorder="1" applyAlignment="1">
      <alignment horizontal="center" vertical="center"/>
    </xf>
    <xf numFmtId="188" fontId="20" fillId="2" borderId="0" xfId="0" applyNumberFormat="1" applyFont="1" applyFill="1" applyBorder="1" applyAlignment="1">
      <alignment horizontal="center" vertical="center"/>
    </xf>
    <xf numFmtId="0" fontId="21" fillId="2" borderId="0" xfId="0" applyFont="1" applyFill="1" applyBorder="1" applyAlignment="1">
      <alignment/>
    </xf>
    <xf numFmtId="173" fontId="21" fillId="2" borderId="0" xfId="17" applyNumberFormat="1" applyFont="1" applyFill="1" applyBorder="1" applyAlignment="1">
      <alignment/>
    </xf>
    <xf numFmtId="0" fontId="20" fillId="2" borderId="0" xfId="0" applyFont="1" applyFill="1" applyBorder="1" applyAlignment="1">
      <alignment/>
    </xf>
    <xf numFmtId="173" fontId="20" fillId="2" borderId="0" xfId="17" applyNumberFormat="1" applyFont="1" applyFill="1" applyBorder="1" applyAlignment="1">
      <alignment/>
    </xf>
    <xf numFmtId="167" fontId="20" fillId="2" borderId="0" xfId="0" applyNumberFormat="1" applyFont="1" applyFill="1" applyBorder="1" applyAlignment="1">
      <alignment/>
    </xf>
    <xf numFmtId="0" fontId="14" fillId="2" borderId="0" xfId="0" applyFont="1" applyFill="1" applyAlignment="1">
      <alignment/>
    </xf>
    <xf numFmtId="1" fontId="0" fillId="0" borderId="0" xfId="0" applyNumberFormat="1" applyAlignment="1">
      <alignment/>
    </xf>
    <xf numFmtId="0" fontId="0" fillId="0" borderId="0" xfId="0" applyFont="1" applyFill="1" applyAlignment="1">
      <alignment/>
    </xf>
    <xf numFmtId="166" fontId="8" fillId="0" borderId="0" xfId="17" applyNumberFormat="1" applyFont="1" applyFill="1" applyAlignment="1">
      <alignment vertical="center"/>
    </xf>
    <xf numFmtId="177" fontId="7" fillId="0" borderId="19" xfId="0" applyNumberFormat="1" applyFont="1" applyBorder="1" applyAlignment="1">
      <alignment horizontal="center" vertical="center" wrapText="1"/>
    </xf>
    <xf numFmtId="10" fontId="2" fillId="0" borderId="0" xfId="24" applyNumberFormat="1" applyFont="1" applyAlignment="1">
      <alignment/>
    </xf>
    <xf numFmtId="193" fontId="2" fillId="0" borderId="0" xfId="24" applyNumberFormat="1" applyFont="1" applyAlignment="1">
      <alignment/>
    </xf>
    <xf numFmtId="177" fontId="3" fillId="0" borderId="20" xfId="0" applyNumberFormat="1" applyFont="1" applyFill="1" applyBorder="1" applyAlignment="1">
      <alignment horizontal="left" vertical="center" indent="1"/>
    </xf>
    <xf numFmtId="3" fontId="7" fillId="0" borderId="21" xfId="0" applyNumberFormat="1" applyFont="1" applyBorder="1" applyAlignment="1">
      <alignment horizontal="center" vertical="center" wrapText="1"/>
    </xf>
    <xf numFmtId="166" fontId="33" fillId="0" borderId="0" xfId="17" applyNumberFormat="1" applyFont="1" applyFill="1" applyAlignment="1">
      <alignment vertical="center"/>
    </xf>
    <xf numFmtId="0" fontId="3" fillId="0" borderId="0" xfId="0" applyFont="1" applyFill="1" applyBorder="1" applyAlignment="1">
      <alignment horizontal="center"/>
    </xf>
    <xf numFmtId="165" fontId="8" fillId="0" borderId="0" xfId="17" applyNumberFormat="1" applyFont="1" applyAlignment="1">
      <alignment vertical="center"/>
    </xf>
    <xf numFmtId="203" fontId="8" fillId="0" borderId="0" xfId="17" applyNumberFormat="1" applyFont="1" applyAlignment="1">
      <alignment vertical="center"/>
    </xf>
    <xf numFmtId="165" fontId="32" fillId="0" borderId="0" xfId="22" applyNumberFormat="1" applyFont="1" applyFill="1" applyBorder="1" applyAlignment="1">
      <alignment horizontal="right" vertical="center"/>
      <protection/>
    </xf>
    <xf numFmtId="203" fontId="32" fillId="0" borderId="0" xfId="17" applyNumberFormat="1" applyFont="1" applyAlignment="1">
      <alignment vertical="center"/>
    </xf>
    <xf numFmtId="165" fontId="32" fillId="0" borderId="0" xfId="17" applyNumberFormat="1" applyFont="1" applyAlignment="1">
      <alignment vertical="center"/>
    </xf>
    <xf numFmtId="165" fontId="32" fillId="0" borderId="10" xfId="17" applyNumberFormat="1" applyFont="1" applyBorder="1" applyAlignment="1">
      <alignment vertical="center"/>
    </xf>
    <xf numFmtId="167" fontId="32" fillId="0" borderId="10" xfId="17" applyNumberFormat="1" applyFont="1" applyBorder="1" applyAlignment="1">
      <alignment vertical="center"/>
    </xf>
    <xf numFmtId="165" fontId="8" fillId="0" borderId="4" xfId="17" applyNumberFormat="1" applyFont="1" applyBorder="1" applyAlignment="1">
      <alignment vertical="center"/>
    </xf>
    <xf numFmtId="165" fontId="32" fillId="0" borderId="4" xfId="17" applyNumberFormat="1" applyFont="1" applyBorder="1" applyAlignment="1">
      <alignment vertical="center"/>
    </xf>
    <xf numFmtId="166" fontId="2" fillId="0" borderId="0" xfId="0" applyNumberFormat="1"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xf>
    <xf numFmtId="205" fontId="26" fillId="0" borderId="0" xfId="21" applyNumberFormat="1" applyFont="1" applyFill="1" applyAlignment="1">
      <alignment horizontal="centerContinuous"/>
      <protection/>
    </xf>
    <xf numFmtId="0" fontId="3" fillId="0" borderId="7" xfId="0" applyFont="1" applyFill="1" applyBorder="1" applyAlignment="1">
      <alignmen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2" fillId="0" borderId="20" xfId="0" applyFont="1" applyBorder="1" applyAlignment="1">
      <alignment horizontal="left" indent="1"/>
    </xf>
    <xf numFmtId="0" fontId="3" fillId="0" borderId="7" xfId="0" applyFont="1" applyBorder="1" applyAlignment="1">
      <alignment horizontal="left" indent="1"/>
    </xf>
    <xf numFmtId="177" fontId="7" fillId="0" borderId="8" xfId="0" applyNumberFormat="1" applyFont="1" applyBorder="1" applyAlignment="1">
      <alignment/>
    </xf>
    <xf numFmtId="177" fontId="7" fillId="0" borderId="10" xfId="0" applyNumberFormat="1" applyFont="1" applyBorder="1" applyAlignment="1">
      <alignment/>
    </xf>
    <xf numFmtId="177" fontId="7" fillId="0" borderId="0" xfId="0" applyNumberFormat="1" applyFont="1" applyBorder="1" applyAlignment="1">
      <alignment/>
    </xf>
    <xf numFmtId="173" fontId="8" fillId="0" borderId="0" xfId="17" applyNumberFormat="1" applyFont="1" applyBorder="1" applyAlignment="1">
      <alignment/>
    </xf>
    <xf numFmtId="173" fontId="8" fillId="0" borderId="4" xfId="17" applyNumberFormat="1" applyFont="1" applyFill="1" applyBorder="1" applyAlignment="1">
      <alignment/>
    </xf>
    <xf numFmtId="173" fontId="8" fillId="0" borderId="0" xfId="17" applyNumberFormat="1" applyFont="1" applyBorder="1" applyAlignment="1">
      <alignment vertical="center"/>
    </xf>
    <xf numFmtId="181" fontId="8" fillId="0" borderId="0" xfId="17" applyNumberFormat="1" applyFont="1" applyFill="1" applyBorder="1" applyAlignment="1">
      <alignment/>
    </xf>
    <xf numFmtId="181" fontId="8" fillId="0" borderId="4" xfId="17" applyNumberFormat="1" applyFont="1" applyFill="1" applyBorder="1" applyAlignment="1">
      <alignment/>
    </xf>
    <xf numFmtId="170" fontId="2" fillId="0" borderId="10" xfId="0" applyNumberFormat="1" applyFont="1" applyFill="1" applyBorder="1" applyAlignment="1">
      <alignment horizontal="center"/>
    </xf>
    <xf numFmtId="181" fontId="2" fillId="0" borderId="10" xfId="17" applyNumberFormat="1" applyFont="1" applyFill="1" applyBorder="1" applyAlignment="1">
      <alignment/>
    </xf>
    <xf numFmtId="170" fontId="2" fillId="0" borderId="0" xfId="0" applyNumberFormat="1" applyFont="1" applyBorder="1" applyAlignment="1">
      <alignment/>
    </xf>
    <xf numFmtId="0" fontId="8" fillId="0" borderId="0" xfId="0" applyFont="1" applyBorder="1" applyAlignment="1">
      <alignment horizontal="justify" vertical="center" wrapText="1"/>
    </xf>
    <xf numFmtId="0" fontId="0" fillId="0" borderId="0" xfId="0" applyBorder="1" applyAlignment="1">
      <alignment horizontal="justify" vertical="center" wrapText="1"/>
    </xf>
    <xf numFmtId="167" fontId="32" fillId="0" borderId="0" xfId="17" applyNumberFormat="1" applyFont="1" applyBorder="1" applyAlignment="1">
      <alignment vertical="center"/>
    </xf>
    <xf numFmtId="167" fontId="8" fillId="0" borderId="0" xfId="17" applyNumberFormat="1" applyFont="1" applyBorder="1" applyAlignment="1">
      <alignment vertical="center"/>
    </xf>
    <xf numFmtId="164" fontId="2" fillId="0" borderId="0" xfId="24" applyNumberFormat="1" applyFont="1" applyAlignment="1">
      <alignment/>
    </xf>
    <xf numFmtId="0" fontId="13" fillId="0" borderId="0" xfId="23" applyFont="1" applyFill="1" applyBorder="1" applyAlignment="1">
      <alignment horizontal="left" vertical="center" indent="1"/>
      <protection/>
    </xf>
    <xf numFmtId="2" fontId="8" fillId="0" borderId="0" xfId="17" applyNumberFormat="1" applyFont="1" applyAlignment="1">
      <alignment vertical="center"/>
    </xf>
    <xf numFmtId="0" fontId="3" fillId="0" borderId="0" xfId="0" applyFont="1" applyAlignment="1">
      <alignment/>
    </xf>
    <xf numFmtId="0" fontId="3" fillId="0" borderId="0" xfId="0" applyFont="1" applyFill="1" applyAlignment="1">
      <alignment horizontal="center"/>
    </xf>
    <xf numFmtId="173" fontId="2" fillId="0" borderId="0" xfId="0" applyNumberFormat="1" applyFont="1" applyBorder="1" applyAlignment="1">
      <alignment/>
    </xf>
    <xf numFmtId="43" fontId="2" fillId="0" borderId="0" xfId="0" applyNumberFormat="1" applyFont="1" applyBorder="1" applyAlignment="1">
      <alignment/>
    </xf>
    <xf numFmtId="165" fontId="2" fillId="0" borderId="0" xfId="0" applyNumberFormat="1" applyFont="1" applyBorder="1" applyAlignment="1">
      <alignment/>
    </xf>
    <xf numFmtId="2" fontId="2" fillId="0" borderId="0" xfId="0" applyNumberFormat="1" applyFont="1" applyBorder="1" applyAlignment="1">
      <alignment/>
    </xf>
    <xf numFmtId="10" fontId="2" fillId="0" borderId="0" xfId="24" applyNumberFormat="1" applyFont="1" applyBorder="1" applyAlignment="1">
      <alignment/>
    </xf>
    <xf numFmtId="173" fontId="8" fillId="0" borderId="0" xfId="17" applyNumberFormat="1" applyFont="1" applyFill="1" applyBorder="1" applyAlignment="1">
      <alignment vertical="center"/>
    </xf>
    <xf numFmtId="203" fontId="2" fillId="0" borderId="0" xfId="0" applyNumberFormat="1" applyFont="1" applyAlignment="1">
      <alignment/>
    </xf>
    <xf numFmtId="207" fontId="3" fillId="0" borderId="0" xfId="0" applyNumberFormat="1" applyFont="1" applyAlignment="1">
      <alignment/>
    </xf>
    <xf numFmtId="164" fontId="2" fillId="0" borderId="0" xfId="0" applyNumberFormat="1" applyFont="1" applyAlignment="1">
      <alignmen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36" fillId="0" borderId="3" xfId="0" applyFont="1" applyFill="1" applyBorder="1" applyAlignment="1">
      <alignment horizontal="centerContinuous" vertical="center"/>
    </xf>
    <xf numFmtId="0" fontId="2" fillId="0" borderId="4" xfId="0" applyFont="1" applyBorder="1" applyAlignment="1">
      <alignment horizontal="centerContinuous" vertical="center"/>
    </xf>
    <xf numFmtId="0" fontId="4" fillId="0" borderId="3" xfId="0" applyFont="1" applyBorder="1" applyAlignment="1">
      <alignment horizontal="centerContinuous" vertical="center"/>
    </xf>
    <xf numFmtId="0" fontId="5" fillId="0" borderId="3" xfId="0" applyFont="1" applyBorder="1" applyAlignment="1">
      <alignment horizontal="centerContinuous" vertical="center"/>
    </xf>
    <xf numFmtId="0" fontId="6" fillId="0" borderId="3" xfId="0" applyFont="1" applyFill="1" applyBorder="1" applyAlignment="1">
      <alignment horizontal="centerContinuous" vertical="center"/>
    </xf>
    <xf numFmtId="165" fontId="8" fillId="0" borderId="0" xfId="17" applyNumberFormat="1" applyFont="1" applyBorder="1" applyAlignment="1">
      <alignment vertical="center"/>
    </xf>
    <xf numFmtId="165" fontId="32" fillId="0" borderId="0" xfId="17" applyNumberFormat="1" applyFont="1" applyBorder="1" applyAlignment="1">
      <alignment vertical="center"/>
    </xf>
    <xf numFmtId="165" fontId="8" fillId="0" borderId="0" xfId="17" applyNumberFormat="1" applyFont="1" applyFill="1" applyBorder="1" applyAlignment="1">
      <alignment vertical="center"/>
    </xf>
    <xf numFmtId="165" fontId="8" fillId="0" borderId="25" xfId="17" applyNumberFormat="1" applyFont="1" applyFill="1" applyBorder="1" applyAlignment="1">
      <alignment vertical="center"/>
    </xf>
    <xf numFmtId="165" fontId="8" fillId="0" borderId="4" xfId="17" applyNumberFormat="1" applyFont="1" applyFill="1" applyBorder="1" applyAlignment="1">
      <alignment vertical="center"/>
    </xf>
    <xf numFmtId="167" fontId="8" fillId="0" borderId="4" xfId="17" applyNumberFormat="1" applyFont="1" applyBorder="1" applyAlignment="1">
      <alignment vertical="center"/>
    </xf>
    <xf numFmtId="173" fontId="8" fillId="0" borderId="4" xfId="17" applyNumberFormat="1" applyFont="1" applyFill="1" applyBorder="1" applyAlignment="1">
      <alignment vertical="center"/>
    </xf>
    <xf numFmtId="9" fontId="0" fillId="0" borderId="0" xfId="24" applyAlignment="1">
      <alignment/>
    </xf>
    <xf numFmtId="0" fontId="22" fillId="0" borderId="23" xfId="23" applyFont="1" applyFill="1" applyBorder="1" applyAlignment="1">
      <alignment horizontal="center" vertical="center"/>
      <protection/>
    </xf>
    <xf numFmtId="0" fontId="22" fillId="0" borderId="26" xfId="23" applyFont="1" applyFill="1" applyBorder="1" applyAlignment="1">
      <alignment horizontal="center" vertical="center"/>
      <protection/>
    </xf>
    <xf numFmtId="3" fontId="0" fillId="0" borderId="0" xfId="0" applyNumberFormat="1" applyFill="1" applyAlignment="1">
      <alignment/>
    </xf>
    <xf numFmtId="0" fontId="0" fillId="0" borderId="0" xfId="0" applyBorder="1" applyAlignment="1">
      <alignment/>
    </xf>
    <xf numFmtId="0" fontId="3" fillId="0" borderId="0" xfId="0" applyFont="1" applyBorder="1" applyAlignment="1">
      <alignment horizontal="center"/>
    </xf>
    <xf numFmtId="10" fontId="0" fillId="0" borderId="0" xfId="0" applyNumberFormat="1" applyBorder="1" applyAlignment="1">
      <alignment/>
    </xf>
    <xf numFmtId="10" fontId="0" fillId="0" borderId="0" xfId="24" applyNumberFormat="1" applyBorder="1" applyAlignment="1">
      <alignment/>
    </xf>
    <xf numFmtId="0" fontId="0" fillId="0" borderId="0" xfId="0" applyFont="1" applyAlignment="1">
      <alignment horizontal="justify" vertical="center" wrapText="1"/>
    </xf>
    <xf numFmtId="0" fontId="0" fillId="0" borderId="0" xfId="0" applyAlignment="1">
      <alignment horizontal="justify" vertical="center" wrapText="1"/>
    </xf>
    <xf numFmtId="0" fontId="22" fillId="0" borderId="23" xfId="23" applyFont="1" applyFill="1" applyBorder="1" applyAlignment="1">
      <alignment horizontal="center" vertical="center"/>
      <protection/>
    </xf>
    <xf numFmtId="0" fontId="22" fillId="0" borderId="26" xfId="23" applyFont="1" applyFill="1" applyBorder="1" applyAlignment="1">
      <alignment horizontal="center" vertical="center"/>
      <protection/>
    </xf>
    <xf numFmtId="0" fontId="8" fillId="0" borderId="16" xfId="0" applyFont="1" applyBorder="1" applyAlignment="1">
      <alignment horizontal="justify" vertical="center" wrapText="1"/>
    </xf>
    <xf numFmtId="0" fontId="0" fillId="0" borderId="16" xfId="0" applyBorder="1" applyAlignment="1">
      <alignment horizontal="justify" vertical="center" wrapText="1"/>
    </xf>
  </cellXfs>
  <cellStyles count="11">
    <cellStyle name="Normal" xfId="0"/>
    <cellStyle name="Hyperlink" xfId="15"/>
    <cellStyle name="Followed Hyperlink" xfId="16"/>
    <cellStyle name="Comma" xfId="17"/>
    <cellStyle name="Comma [0]" xfId="18"/>
    <cellStyle name="Currency" xfId="19"/>
    <cellStyle name="Currency [0]" xfId="20"/>
    <cellStyle name="Normal_BolMen_PropuestaComentariosfMemo232-SAAFP" xfId="21"/>
    <cellStyle name="Normal_PAG_11" xfId="22"/>
    <cellStyle name="Normal_SEM8.XLS" xfId="23"/>
    <cellStyle name="Percent" xfId="24"/>
  </cellStyles>
  <dxfs count="2">
    <dxf>
      <font>
        <b/>
        <i val="0"/>
        <color rgb="FF0000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Afi!$A$34</c:f>
        </c:strRef>
      </c:tx>
      <c:layout>
        <c:manualLayout>
          <c:xMode val="factor"/>
          <c:yMode val="factor"/>
          <c:x val="-0.0145"/>
          <c:y val="-0.0195"/>
        </c:manualLayout>
      </c:layout>
      <c:spPr>
        <a:noFill/>
        <a:ln>
          <a:noFill/>
        </a:ln>
      </c:spPr>
      <c:txPr>
        <a:bodyPr vert="horz" rot="0"/>
        <a:lstStyle/>
        <a:p>
          <a:pPr>
            <a:defRPr lang="en-US" cap="none" sz="1000" b="1" i="0" u="none" baseline="0"/>
          </a:pPr>
        </a:p>
      </c:txPr>
    </c:title>
    <c:plotArea>
      <c:layout>
        <c:manualLayout>
          <c:xMode val="edge"/>
          <c:yMode val="edge"/>
          <c:x val="0.01825"/>
          <c:y val="0.10775"/>
          <c:w val="0.95475"/>
          <c:h val="0.89225"/>
        </c:manualLayout>
      </c:layout>
      <c:barChart>
        <c:barDir val="col"/>
        <c:grouping val="stacked"/>
        <c:varyColors val="0"/>
        <c:ser>
          <c:idx val="0"/>
          <c:order val="0"/>
          <c:tx>
            <c:strRef>
              <c:f>Afi!$B$22</c:f>
              <c:strCache>
                <c:ptCount val="1"/>
                <c:pt idx="0">
                  <c:v>Dependientes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(Afi!$A$22,Afi!$A$24,Afi!$A$26,Afi!$A$28)</c:f>
              <c:strCache>
                <c:ptCount val="4"/>
                <c:pt idx="0">
                  <c:v>Horizonte</c:v>
                </c:pt>
                <c:pt idx="1">
                  <c:v>Integra</c:v>
                </c:pt>
                <c:pt idx="2">
                  <c:v>Prima</c:v>
                </c:pt>
                <c:pt idx="3">
                  <c:v>Profuturo</c:v>
                </c:pt>
              </c:strCache>
            </c:strRef>
          </c:cat>
          <c:val>
            <c:numRef>
              <c:f>(Afi!$F$22,Afi!$F$24,Afi!$F$26,Afi!$F$28)</c:f>
              <c:numCache>
                <c:ptCount val="4"/>
                <c:pt idx="0">
                  <c:v>896</c:v>
                </c:pt>
                <c:pt idx="1">
                  <c:v>840</c:v>
                </c:pt>
                <c:pt idx="2">
                  <c:v>812</c:v>
                </c:pt>
                <c:pt idx="3">
                  <c:v>1110</c:v>
                </c:pt>
              </c:numCache>
            </c:numRef>
          </c:val>
        </c:ser>
        <c:ser>
          <c:idx val="1"/>
          <c:order val="1"/>
          <c:tx>
            <c:strRef>
              <c:f>Afi!$B$23</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(Afi!$A$22,Afi!$A$24,Afi!$A$26,Afi!$A$28)</c:f>
              <c:strCache>
                <c:ptCount val="4"/>
                <c:pt idx="0">
                  <c:v>Horizonte</c:v>
                </c:pt>
                <c:pt idx="1">
                  <c:v>Integra</c:v>
                </c:pt>
                <c:pt idx="2">
                  <c:v>Prima</c:v>
                </c:pt>
                <c:pt idx="3">
                  <c:v>Profuturo</c:v>
                </c:pt>
              </c:strCache>
            </c:strRef>
          </c:cat>
          <c:val>
            <c:numRef>
              <c:f>(Afi!$F$23,Afi!$F$25,Afi!$F$27,Afi!$F$29)</c:f>
              <c:numCache>
                <c:ptCount val="4"/>
                <c:pt idx="0">
                  <c:v>15</c:v>
                </c:pt>
                <c:pt idx="1">
                  <c:v>37</c:v>
                </c:pt>
                <c:pt idx="2">
                  <c:v>27</c:v>
                </c:pt>
                <c:pt idx="3">
                  <c:v>19</c:v>
                </c:pt>
              </c:numCache>
            </c:numRef>
          </c:val>
        </c:ser>
        <c:overlap val="100"/>
        <c:axId val="56451340"/>
        <c:axId val="38300013"/>
      </c:barChart>
      <c:catAx>
        <c:axId val="56451340"/>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38300013"/>
        <c:crosses val="autoZero"/>
        <c:auto val="1"/>
        <c:lblOffset val="100"/>
        <c:noMultiLvlLbl val="0"/>
      </c:catAx>
      <c:valAx>
        <c:axId val="38300013"/>
        <c:scaling>
          <c:orientation val="minMax"/>
          <c:max val="1200"/>
          <c:min val="0"/>
        </c:scaling>
        <c:axPos val="l"/>
        <c:majorGridlines/>
        <c:delete val="0"/>
        <c:numFmt formatCode="General" sourceLinked="1"/>
        <c:majorTickMark val="out"/>
        <c:minorTickMark val="none"/>
        <c:tickLblPos val="nextTo"/>
        <c:txPr>
          <a:bodyPr/>
          <a:lstStyle/>
          <a:p>
            <a:pPr>
              <a:defRPr lang="en-US" cap="none" sz="800" b="0" i="0" u="none" baseline="0"/>
            </a:pPr>
          </a:p>
        </c:txPr>
        <c:crossAx val="56451340"/>
        <c:crossesAt val="1"/>
        <c:crossBetween val="between"/>
        <c:dispUnits/>
        <c:majorUnit val="200"/>
      </c:valAx>
      <c:spPr>
        <a:solidFill>
          <a:srgbClr val="FFFFFF"/>
        </a:solidFill>
        <a:ln w="12700">
          <a:solidFill>
            <a:srgbClr val="808080"/>
          </a:solidFill>
        </a:ln>
      </c:spPr>
    </c:plotArea>
    <c:legend>
      <c:legendPos val="r"/>
      <c:layout>
        <c:manualLayout>
          <c:xMode val="edge"/>
          <c:yMode val="edge"/>
          <c:x val="0.847"/>
          <c:y val="0"/>
        </c:manualLayout>
      </c:layout>
      <c:overlay val="0"/>
      <c:txPr>
        <a:bodyPr vert="horz" rot="0"/>
        <a:lstStyle/>
        <a:p>
          <a:pPr>
            <a:defRPr lang="en-US" cap="none" sz="825" b="0" i="0" u="none" baseline="0"/>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AFILIACIONES EN LAS ÚLTIMAS CUATRO SEMANAS</a:t>
            </a:r>
          </a:p>
        </c:rich>
      </c:tx>
      <c:layout>
        <c:manualLayout>
          <c:xMode val="factor"/>
          <c:yMode val="factor"/>
          <c:x val="0"/>
          <c:y val="0"/>
        </c:manualLayout>
      </c:layout>
      <c:spPr>
        <a:noFill/>
        <a:ln>
          <a:noFill/>
        </a:ln>
      </c:spPr>
    </c:title>
    <c:plotArea>
      <c:layout>
        <c:manualLayout>
          <c:xMode val="edge"/>
          <c:yMode val="edge"/>
          <c:x val="0.01825"/>
          <c:y val="0.11675"/>
          <c:w val="0.95375"/>
          <c:h val="0.88325"/>
        </c:manualLayout>
      </c:layout>
      <c:barChart>
        <c:barDir val="col"/>
        <c:grouping val="stacked"/>
        <c:varyColors val="0"/>
        <c:ser>
          <c:idx val="0"/>
          <c:order val="0"/>
          <c:tx>
            <c:strRef>
              <c:f>Afi!$B$30</c:f>
              <c:strCache>
                <c:ptCount val="1"/>
                <c:pt idx="0">
                  <c:v>Dependientes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Afi!$C$21:$F$21</c:f>
              <c:strCache/>
            </c:strRef>
          </c:cat>
          <c:val>
            <c:numRef>
              <c:f>Afi!$C$30:$F$30</c:f>
              <c:numCache>
                <c:ptCount val="4"/>
                <c:pt idx="0">
                  <c:v>0</c:v>
                </c:pt>
                <c:pt idx="1">
                  <c:v>0</c:v>
                </c:pt>
                <c:pt idx="2">
                  <c:v>0</c:v>
                </c:pt>
                <c:pt idx="3">
                  <c:v>0</c:v>
                </c:pt>
              </c:numCache>
            </c:numRef>
          </c:val>
        </c:ser>
        <c:ser>
          <c:idx val="1"/>
          <c:order val="1"/>
          <c:tx>
            <c:strRef>
              <c:f>Afi!$B$31</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Afi!$C$21:$F$21</c:f>
              <c:strCache/>
            </c:strRef>
          </c:cat>
          <c:val>
            <c:numRef>
              <c:f>Afi!$C$31:$F$31</c:f>
              <c:numCache>
                <c:ptCount val="4"/>
                <c:pt idx="0">
                  <c:v>0</c:v>
                </c:pt>
                <c:pt idx="1">
                  <c:v>0</c:v>
                </c:pt>
                <c:pt idx="2">
                  <c:v>0</c:v>
                </c:pt>
                <c:pt idx="3">
                  <c:v>0</c:v>
                </c:pt>
              </c:numCache>
            </c:numRef>
          </c:val>
        </c:ser>
        <c:overlap val="100"/>
        <c:axId val="9155798"/>
        <c:axId val="15293319"/>
      </c:barChart>
      <c:catAx>
        <c:axId val="9155798"/>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15293319"/>
        <c:crosses val="autoZero"/>
        <c:auto val="1"/>
        <c:lblOffset val="100"/>
        <c:noMultiLvlLbl val="0"/>
      </c:catAx>
      <c:valAx>
        <c:axId val="15293319"/>
        <c:scaling>
          <c:orientation val="minMax"/>
          <c:max val="7000"/>
          <c:min val="0"/>
        </c:scaling>
        <c:axPos val="l"/>
        <c:majorGridlines/>
        <c:delete val="0"/>
        <c:numFmt formatCode="General" sourceLinked="1"/>
        <c:majorTickMark val="out"/>
        <c:minorTickMark val="none"/>
        <c:tickLblPos val="nextTo"/>
        <c:txPr>
          <a:bodyPr/>
          <a:lstStyle/>
          <a:p>
            <a:pPr>
              <a:defRPr lang="en-US" cap="none" sz="800" b="0" i="0" u="none" baseline="0"/>
            </a:pPr>
          </a:p>
        </c:txPr>
        <c:crossAx val="9155798"/>
        <c:crossesAt val="1"/>
        <c:crossBetween val="between"/>
        <c:dispUnits/>
        <c:majorUnit val="1000"/>
      </c:valAx>
      <c:spPr>
        <a:solidFill>
          <a:srgbClr val="FFFFFF"/>
        </a:solidFill>
        <a:ln w="12700">
          <a:solidFill>
            <a:srgbClr val="808080"/>
          </a:solidFill>
        </a:ln>
      </c:spPr>
    </c:plotArea>
    <c:legend>
      <c:legendPos val="r"/>
      <c:layout>
        <c:manualLayout>
          <c:xMode val="edge"/>
          <c:yMode val="edge"/>
          <c:x val="0.847"/>
          <c:y val="0"/>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TOTAL FONDO DE PENSIONES
(En millones de nuevos soles)</a:t>
            </a:r>
          </a:p>
        </c:rich>
      </c:tx>
      <c:layout>
        <c:manualLayout>
          <c:xMode val="factor"/>
          <c:yMode val="factor"/>
          <c:x val="0"/>
          <c:y val="-0.01775"/>
        </c:manualLayout>
      </c:layout>
      <c:spPr>
        <a:noFill/>
        <a:ln>
          <a:noFill/>
        </a:ln>
      </c:spPr>
    </c:title>
    <c:plotArea>
      <c:layout>
        <c:manualLayout>
          <c:xMode val="edge"/>
          <c:yMode val="edge"/>
          <c:x val="0.01825"/>
          <c:y val="0.119"/>
          <c:w val="0.95375"/>
          <c:h val="0.881"/>
        </c:manualLayout>
      </c:layout>
      <c:lineChart>
        <c:grouping val="standard"/>
        <c:varyColors val="0"/>
        <c:ser>
          <c:idx val="0"/>
          <c:order val="0"/>
          <c:tx>
            <c:strRef>
              <c:f>R!$A$22</c:f>
              <c:strCache>
                <c:ptCount val="1"/>
                <c:pt idx="0">
                  <c:v>Fondo de Pensiones</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cat>
            <c:strRef>
              <c:f>R!$C$20:$F$20</c:f>
              <c:strCache>
                <c:ptCount val="4"/>
                <c:pt idx="0">
                  <c:v>Al 20 de Abril</c:v>
                </c:pt>
                <c:pt idx="1">
                  <c:v>Al 27 de Abril</c:v>
                </c:pt>
                <c:pt idx="2">
                  <c:v>Al 4 de Mayo </c:v>
                </c:pt>
                <c:pt idx="3">
                  <c:v>Al 11 de Mayo</c:v>
                </c:pt>
              </c:strCache>
            </c:strRef>
          </c:cat>
          <c:val>
            <c:numRef>
              <c:f>R!$C$22:$F$22</c:f>
              <c:numCache>
                <c:ptCount val="4"/>
                <c:pt idx="0">
                  <c:v>57281.739329344346</c:v>
                </c:pt>
                <c:pt idx="1">
                  <c:v>57615.82328605862</c:v>
                </c:pt>
                <c:pt idx="2">
                  <c:v>58650.40018400486</c:v>
                </c:pt>
                <c:pt idx="3">
                  <c:v>61297.47998038205</c:v>
                </c:pt>
              </c:numCache>
            </c:numRef>
          </c:val>
          <c:smooth val="0"/>
        </c:ser>
        <c:marker val="1"/>
        <c:axId val="3422144"/>
        <c:axId val="30799297"/>
      </c:lineChart>
      <c:catAx>
        <c:axId val="3422144"/>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30799297"/>
        <c:crosses val="autoZero"/>
        <c:auto val="1"/>
        <c:lblOffset val="100"/>
        <c:noMultiLvlLbl val="0"/>
      </c:catAx>
      <c:valAx>
        <c:axId val="30799297"/>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342214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Inv!$A$47</c:f>
        </c:strRef>
      </c:tx>
      <c:layout>
        <c:manualLayout>
          <c:xMode val="factor"/>
          <c:yMode val="factor"/>
          <c:x val="0"/>
          <c:y val="-0.019"/>
        </c:manualLayout>
      </c:layout>
      <c:spPr>
        <a:noFill/>
        <a:ln>
          <a:noFill/>
        </a:ln>
      </c:spPr>
      <c:txPr>
        <a:bodyPr vert="horz" rot="0"/>
        <a:lstStyle/>
        <a:p>
          <a:pPr>
            <a:defRPr lang="en-US" cap="none" sz="1050" b="1" i="0" u="none" baseline="0"/>
          </a:pPr>
        </a:p>
      </c:txPr>
    </c:title>
    <c:plotArea>
      <c:layout>
        <c:manualLayout>
          <c:xMode val="edge"/>
          <c:yMode val="edge"/>
          <c:x val="0.33225"/>
          <c:y val="0.26"/>
          <c:w val="0.398"/>
          <c:h val="0.66575"/>
        </c:manualLayout>
      </c:layout>
      <c:pieChart>
        <c:varyColors val="1"/>
        <c:ser>
          <c:idx val="0"/>
          <c:order val="0"/>
          <c:tx>
            <c:strRef>
              <c:f>Inv!$B$49</c:f>
              <c:strCache>
                <c:ptCount val="1"/>
                <c:pt idx="0">
                  <c:v>TOTAL CARTERA ADMINISTRADA POR INSTRUMENTO FINANCIERO    Al 11 de Mayo</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numFmt formatCode="0.0%" sourceLinked="0"/>
            <c:txPr>
              <a:bodyPr vert="horz" rot="0" anchor="ctr"/>
              <a:lstStyle/>
              <a:p>
                <a:pPr algn="ctr">
                  <a:defRPr lang="en-US" cap="none" sz="700" b="0" i="0" u="none" baseline="0"/>
                </a:pPr>
              </a:p>
            </c:txPr>
            <c:showLegendKey val="0"/>
            <c:showVal val="0"/>
            <c:showBubbleSize val="0"/>
            <c:showCatName val="1"/>
            <c:showSerName val="0"/>
            <c:showLeaderLines val="1"/>
            <c:showPercent val="1"/>
            <c:separator>
</c:separator>
          </c:dLbls>
          <c:cat>
            <c:strRef>
              <c:f>Inv!$A$50:$A$60</c:f>
              <c:strCache>
                <c:ptCount val="11"/>
                <c:pt idx="0">
                  <c:v>Certificados y Depósitos a Plazo</c:v>
                </c:pt>
                <c:pt idx="1">
                  <c:v>Bonos del Gobierno Central</c:v>
                </c:pt>
                <c:pt idx="2">
                  <c:v>Bonos Brady</c:v>
                </c:pt>
                <c:pt idx="3">
                  <c:v>Certificados del BCRP</c:v>
                </c:pt>
                <c:pt idx="4">
                  <c:v>Bonos de Arrendamiento Financiero </c:v>
                </c:pt>
                <c:pt idx="5">
                  <c:v>Acciones y Valores Rep sobre Acc. Emp. Locales</c:v>
                </c:pt>
                <c:pt idx="6">
                  <c:v>Bonos de Empresas no Financieras </c:v>
                </c:pt>
                <c:pt idx="7">
                  <c:v>Bonos de Titulización</c:v>
                </c:pt>
                <c:pt idx="8">
                  <c:v>Fondos Mutuos del Exterior</c:v>
                </c:pt>
                <c:pt idx="9">
                  <c:v>Bonos de Gobiernos del Exterior</c:v>
                </c:pt>
                <c:pt idx="10">
                  <c:v>Otros</c:v>
                </c:pt>
              </c:strCache>
            </c:strRef>
          </c:cat>
          <c:val>
            <c:numRef>
              <c:f>Inv!$B$50:$B$60</c:f>
              <c:numCache>
                <c:ptCount val="11"/>
                <c:pt idx="0">
                  <c:v>4.146568912724448</c:v>
                </c:pt>
                <c:pt idx="1">
                  <c:v>15.924303970773918</c:v>
                </c:pt>
                <c:pt idx="2">
                  <c:v>0</c:v>
                </c:pt>
                <c:pt idx="3">
                  <c:v>2.5376214741118406</c:v>
                </c:pt>
                <c:pt idx="4">
                  <c:v>0.29389240291087326</c:v>
                </c:pt>
                <c:pt idx="5">
                  <c:v>40.08832790425668</c:v>
                </c:pt>
                <c:pt idx="6">
                  <c:v>7.2478650085556</c:v>
                </c:pt>
                <c:pt idx="7">
                  <c:v>5.0217329379004925</c:v>
                </c:pt>
                <c:pt idx="8">
                  <c:v>6.699122681723181</c:v>
                </c:pt>
                <c:pt idx="9">
                  <c:v>1.2187531912029577</c:v>
                </c:pt>
                <c:pt idx="10">
                  <c:v>16.821811515839997</c:v>
                </c:pt>
              </c:numCache>
            </c:numRef>
          </c:val>
        </c:ser>
        <c:firstSliceAng val="310"/>
      </c:pieChart>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t>EVOLUCIÓN DEL VALOR CUOTA DEL FONDO TIPO 1
(Últimas cuatro semanas)</a:t>
            </a:r>
          </a:p>
        </c:rich>
      </c:tx>
      <c:layout>
        <c:manualLayout>
          <c:xMode val="factor"/>
          <c:yMode val="factor"/>
          <c:x val="0"/>
          <c:y val="-0.01775"/>
        </c:manualLayout>
      </c:layout>
      <c:spPr>
        <a:noFill/>
        <a:ln>
          <a:noFill/>
        </a:ln>
      </c:spPr>
    </c:title>
    <c:plotArea>
      <c:layout>
        <c:manualLayout>
          <c:xMode val="edge"/>
          <c:yMode val="edge"/>
          <c:x val="0.018"/>
          <c:y val="0.11775"/>
          <c:w val="0.962"/>
          <c:h val="0.793"/>
        </c:manualLayout>
      </c:layout>
      <c:lineChart>
        <c:grouping val="standard"/>
        <c:varyColors val="0"/>
        <c:ser>
          <c:idx val="0"/>
          <c:order val="0"/>
          <c:tx>
            <c:strRef>
              <c:f>VC12!$B$10</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VC12!$A$11:$A$33</c:f>
              <c:strCache>
                <c:ptCount val="23"/>
                <c:pt idx="0">
                  <c:v>39182</c:v>
                </c:pt>
                <c:pt idx="1">
                  <c:v>39183</c:v>
                </c:pt>
                <c:pt idx="2">
                  <c:v>39184</c:v>
                </c:pt>
                <c:pt idx="3">
                  <c:v>39185</c:v>
                </c:pt>
                <c:pt idx="4">
                  <c:v>39188</c:v>
                </c:pt>
                <c:pt idx="5">
                  <c:v>39189</c:v>
                </c:pt>
                <c:pt idx="6">
                  <c:v>39190</c:v>
                </c:pt>
                <c:pt idx="7">
                  <c:v>39191</c:v>
                </c:pt>
                <c:pt idx="8">
                  <c:v>39192</c:v>
                </c:pt>
                <c:pt idx="9">
                  <c:v>39195</c:v>
                </c:pt>
                <c:pt idx="10">
                  <c:v>39196</c:v>
                </c:pt>
                <c:pt idx="11">
                  <c:v>39197</c:v>
                </c:pt>
                <c:pt idx="12">
                  <c:v>39198</c:v>
                </c:pt>
                <c:pt idx="13">
                  <c:v>39199</c:v>
                </c:pt>
                <c:pt idx="14">
                  <c:v>39202</c:v>
                </c:pt>
                <c:pt idx="15">
                  <c:v>39203</c:v>
                </c:pt>
                <c:pt idx="16">
                  <c:v>39204</c:v>
                </c:pt>
                <c:pt idx="17">
                  <c:v>39205</c:v>
                </c:pt>
                <c:pt idx="18">
                  <c:v>39206</c:v>
                </c:pt>
                <c:pt idx="19">
                  <c:v>39209</c:v>
                </c:pt>
                <c:pt idx="20">
                  <c:v>39210</c:v>
                </c:pt>
                <c:pt idx="21">
                  <c:v>39211</c:v>
                </c:pt>
                <c:pt idx="22">
                  <c:v>39212</c:v>
                </c:pt>
              </c:strCache>
            </c:strRef>
          </c:cat>
          <c:val>
            <c:numRef>
              <c:f>VC12!$B$11:$B$33</c:f>
              <c:numCache>
                <c:ptCount val="23"/>
                <c:pt idx="0">
                  <c:v>12.1374274</c:v>
                </c:pt>
                <c:pt idx="1">
                  <c:v>12.1664628</c:v>
                </c:pt>
                <c:pt idx="2">
                  <c:v>12.1831059</c:v>
                </c:pt>
                <c:pt idx="3">
                  <c:v>12.1933966</c:v>
                </c:pt>
                <c:pt idx="4">
                  <c:v>12.2242477</c:v>
                </c:pt>
                <c:pt idx="5">
                  <c:v>12.2753177</c:v>
                </c:pt>
                <c:pt idx="6">
                  <c:v>12.3082201</c:v>
                </c:pt>
                <c:pt idx="7">
                  <c:v>12.3338832</c:v>
                </c:pt>
                <c:pt idx="8">
                  <c:v>12.3605837</c:v>
                </c:pt>
                <c:pt idx="9">
                  <c:v>12.3730672</c:v>
                </c:pt>
                <c:pt idx="10">
                  <c:v>12.3837341</c:v>
                </c:pt>
                <c:pt idx="11">
                  <c:v>12.3856735</c:v>
                </c:pt>
                <c:pt idx="12">
                  <c:v>12.3868852</c:v>
                </c:pt>
                <c:pt idx="13">
                  <c:v>12.3884377</c:v>
                </c:pt>
                <c:pt idx="14">
                  <c:v>12.3889993</c:v>
                </c:pt>
                <c:pt idx="15">
                  <c:v>12.3923159</c:v>
                </c:pt>
                <c:pt idx="16">
                  <c:v>12.4110497</c:v>
                </c:pt>
                <c:pt idx="17">
                  <c:v>12.4190891</c:v>
                </c:pt>
                <c:pt idx="18">
                  <c:v>12.4494092</c:v>
                </c:pt>
                <c:pt idx="19">
                  <c:v>12.4925436</c:v>
                </c:pt>
                <c:pt idx="20">
                  <c:v>12.5443486</c:v>
                </c:pt>
                <c:pt idx="21">
                  <c:v>12.5995104</c:v>
                </c:pt>
                <c:pt idx="22">
                  <c:v>12.6077562</c:v>
                </c:pt>
              </c:numCache>
            </c:numRef>
          </c:val>
          <c:smooth val="0"/>
        </c:ser>
        <c:ser>
          <c:idx val="1"/>
          <c:order val="1"/>
          <c:tx>
            <c:strRef>
              <c:f>VC12!$C$10</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VC12!$A$11:$A$33</c:f>
              <c:strCache>
                <c:ptCount val="23"/>
                <c:pt idx="0">
                  <c:v>39182</c:v>
                </c:pt>
                <c:pt idx="1">
                  <c:v>39183</c:v>
                </c:pt>
                <c:pt idx="2">
                  <c:v>39184</c:v>
                </c:pt>
                <c:pt idx="3">
                  <c:v>39185</c:v>
                </c:pt>
                <c:pt idx="4">
                  <c:v>39188</c:v>
                </c:pt>
                <c:pt idx="5">
                  <c:v>39189</c:v>
                </c:pt>
                <c:pt idx="6">
                  <c:v>39190</c:v>
                </c:pt>
                <c:pt idx="7">
                  <c:v>39191</c:v>
                </c:pt>
                <c:pt idx="8">
                  <c:v>39192</c:v>
                </c:pt>
                <c:pt idx="9">
                  <c:v>39195</c:v>
                </c:pt>
                <c:pt idx="10">
                  <c:v>39196</c:v>
                </c:pt>
                <c:pt idx="11">
                  <c:v>39197</c:v>
                </c:pt>
                <c:pt idx="12">
                  <c:v>39198</c:v>
                </c:pt>
                <c:pt idx="13">
                  <c:v>39199</c:v>
                </c:pt>
                <c:pt idx="14">
                  <c:v>39202</c:v>
                </c:pt>
                <c:pt idx="15">
                  <c:v>39203</c:v>
                </c:pt>
                <c:pt idx="16">
                  <c:v>39204</c:v>
                </c:pt>
                <c:pt idx="17">
                  <c:v>39205</c:v>
                </c:pt>
                <c:pt idx="18">
                  <c:v>39206</c:v>
                </c:pt>
                <c:pt idx="19">
                  <c:v>39209</c:v>
                </c:pt>
                <c:pt idx="20">
                  <c:v>39210</c:v>
                </c:pt>
                <c:pt idx="21">
                  <c:v>39211</c:v>
                </c:pt>
                <c:pt idx="22">
                  <c:v>39212</c:v>
                </c:pt>
              </c:strCache>
            </c:strRef>
          </c:cat>
          <c:val>
            <c:numRef>
              <c:f>VC12!$C$11:$C$33</c:f>
              <c:numCache>
                <c:ptCount val="23"/>
                <c:pt idx="0">
                  <c:v>12.4850489</c:v>
                </c:pt>
                <c:pt idx="1">
                  <c:v>12.5123452</c:v>
                </c:pt>
                <c:pt idx="2">
                  <c:v>12.5208644</c:v>
                </c:pt>
                <c:pt idx="3">
                  <c:v>12.5227012</c:v>
                </c:pt>
                <c:pt idx="4">
                  <c:v>12.5610155</c:v>
                </c:pt>
                <c:pt idx="5">
                  <c:v>12.6235596</c:v>
                </c:pt>
                <c:pt idx="6">
                  <c:v>12.667276</c:v>
                </c:pt>
                <c:pt idx="7">
                  <c:v>12.7112221</c:v>
                </c:pt>
                <c:pt idx="8">
                  <c:v>12.7318167</c:v>
                </c:pt>
                <c:pt idx="9">
                  <c:v>12.7491273</c:v>
                </c:pt>
                <c:pt idx="10">
                  <c:v>12.7652072</c:v>
                </c:pt>
                <c:pt idx="11">
                  <c:v>12.7734144</c:v>
                </c:pt>
                <c:pt idx="12">
                  <c:v>12.7954631</c:v>
                </c:pt>
                <c:pt idx="13">
                  <c:v>12.8088508</c:v>
                </c:pt>
                <c:pt idx="14">
                  <c:v>12.8187131</c:v>
                </c:pt>
                <c:pt idx="15">
                  <c:v>12.8189196</c:v>
                </c:pt>
                <c:pt idx="16">
                  <c:v>12.8574653</c:v>
                </c:pt>
                <c:pt idx="17">
                  <c:v>12.8684762</c:v>
                </c:pt>
                <c:pt idx="18">
                  <c:v>12.9076746</c:v>
                </c:pt>
                <c:pt idx="19">
                  <c:v>12.9578137</c:v>
                </c:pt>
                <c:pt idx="20">
                  <c:v>13.0386261</c:v>
                </c:pt>
                <c:pt idx="21">
                  <c:v>13.1457114</c:v>
                </c:pt>
                <c:pt idx="22">
                  <c:v>13.1451493</c:v>
                </c:pt>
              </c:numCache>
            </c:numRef>
          </c:val>
          <c:smooth val="0"/>
        </c:ser>
        <c:ser>
          <c:idx val="2"/>
          <c:order val="2"/>
          <c:tx>
            <c:strRef>
              <c:f>VC12!$D$10</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VC12!$A$11:$A$33</c:f>
              <c:strCache>
                <c:ptCount val="23"/>
                <c:pt idx="0">
                  <c:v>39182</c:v>
                </c:pt>
                <c:pt idx="1">
                  <c:v>39183</c:v>
                </c:pt>
                <c:pt idx="2">
                  <c:v>39184</c:v>
                </c:pt>
                <c:pt idx="3">
                  <c:v>39185</c:v>
                </c:pt>
                <c:pt idx="4">
                  <c:v>39188</c:v>
                </c:pt>
                <c:pt idx="5">
                  <c:v>39189</c:v>
                </c:pt>
                <c:pt idx="6">
                  <c:v>39190</c:v>
                </c:pt>
                <c:pt idx="7">
                  <c:v>39191</c:v>
                </c:pt>
                <c:pt idx="8">
                  <c:v>39192</c:v>
                </c:pt>
                <c:pt idx="9">
                  <c:v>39195</c:v>
                </c:pt>
                <c:pt idx="10">
                  <c:v>39196</c:v>
                </c:pt>
                <c:pt idx="11">
                  <c:v>39197</c:v>
                </c:pt>
                <c:pt idx="12">
                  <c:v>39198</c:v>
                </c:pt>
                <c:pt idx="13">
                  <c:v>39199</c:v>
                </c:pt>
                <c:pt idx="14">
                  <c:v>39202</c:v>
                </c:pt>
                <c:pt idx="15">
                  <c:v>39203</c:v>
                </c:pt>
                <c:pt idx="16">
                  <c:v>39204</c:v>
                </c:pt>
                <c:pt idx="17">
                  <c:v>39205</c:v>
                </c:pt>
                <c:pt idx="18">
                  <c:v>39206</c:v>
                </c:pt>
                <c:pt idx="19">
                  <c:v>39209</c:v>
                </c:pt>
                <c:pt idx="20">
                  <c:v>39210</c:v>
                </c:pt>
                <c:pt idx="21">
                  <c:v>39211</c:v>
                </c:pt>
                <c:pt idx="22">
                  <c:v>39212</c:v>
                </c:pt>
              </c:strCache>
            </c:strRef>
          </c:cat>
          <c:val>
            <c:numRef>
              <c:f>VC12!$D$11:$D$33</c:f>
              <c:numCache>
                <c:ptCount val="23"/>
                <c:pt idx="0">
                  <c:v>12.5950269</c:v>
                </c:pt>
                <c:pt idx="1">
                  <c:v>12.6239231</c:v>
                </c:pt>
                <c:pt idx="2">
                  <c:v>12.6323132</c:v>
                </c:pt>
                <c:pt idx="3">
                  <c:v>12.6415859</c:v>
                </c:pt>
                <c:pt idx="4">
                  <c:v>12.6756236</c:v>
                </c:pt>
                <c:pt idx="5">
                  <c:v>12.739146</c:v>
                </c:pt>
                <c:pt idx="6">
                  <c:v>12.7770628</c:v>
                </c:pt>
                <c:pt idx="7">
                  <c:v>12.7900656</c:v>
                </c:pt>
                <c:pt idx="8">
                  <c:v>12.8158757</c:v>
                </c:pt>
                <c:pt idx="9">
                  <c:v>12.8485618</c:v>
                </c:pt>
                <c:pt idx="10">
                  <c:v>12.8663435</c:v>
                </c:pt>
                <c:pt idx="11">
                  <c:v>12.8714099</c:v>
                </c:pt>
                <c:pt idx="12">
                  <c:v>12.8779035</c:v>
                </c:pt>
                <c:pt idx="13">
                  <c:v>12.8899211</c:v>
                </c:pt>
                <c:pt idx="14">
                  <c:v>12.8971833</c:v>
                </c:pt>
                <c:pt idx="15">
                  <c:v>12.8969344</c:v>
                </c:pt>
                <c:pt idx="16">
                  <c:v>12.9135425</c:v>
                </c:pt>
                <c:pt idx="17">
                  <c:v>12.9334377</c:v>
                </c:pt>
                <c:pt idx="18">
                  <c:v>12.9633264</c:v>
                </c:pt>
                <c:pt idx="19">
                  <c:v>13.02246</c:v>
                </c:pt>
                <c:pt idx="20">
                  <c:v>13.070949</c:v>
                </c:pt>
                <c:pt idx="21">
                  <c:v>13.1317314</c:v>
                </c:pt>
                <c:pt idx="22">
                  <c:v>13.1554348</c:v>
                </c:pt>
              </c:numCache>
            </c:numRef>
          </c:val>
          <c:smooth val="0"/>
        </c:ser>
        <c:ser>
          <c:idx val="3"/>
          <c:order val="3"/>
          <c:tx>
            <c:strRef>
              <c:f>VC12!$E$10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VC12!$A$11:$A$33</c:f>
              <c:strCache>
                <c:ptCount val="23"/>
                <c:pt idx="0">
                  <c:v>39182</c:v>
                </c:pt>
                <c:pt idx="1">
                  <c:v>39183</c:v>
                </c:pt>
                <c:pt idx="2">
                  <c:v>39184</c:v>
                </c:pt>
                <c:pt idx="3">
                  <c:v>39185</c:v>
                </c:pt>
                <c:pt idx="4">
                  <c:v>39188</c:v>
                </c:pt>
                <c:pt idx="5">
                  <c:v>39189</c:v>
                </c:pt>
                <c:pt idx="6">
                  <c:v>39190</c:v>
                </c:pt>
                <c:pt idx="7">
                  <c:v>39191</c:v>
                </c:pt>
                <c:pt idx="8">
                  <c:v>39192</c:v>
                </c:pt>
                <c:pt idx="9">
                  <c:v>39195</c:v>
                </c:pt>
                <c:pt idx="10">
                  <c:v>39196</c:v>
                </c:pt>
                <c:pt idx="11">
                  <c:v>39197</c:v>
                </c:pt>
                <c:pt idx="12">
                  <c:v>39198</c:v>
                </c:pt>
                <c:pt idx="13">
                  <c:v>39199</c:v>
                </c:pt>
                <c:pt idx="14">
                  <c:v>39202</c:v>
                </c:pt>
                <c:pt idx="15">
                  <c:v>39203</c:v>
                </c:pt>
                <c:pt idx="16">
                  <c:v>39204</c:v>
                </c:pt>
                <c:pt idx="17">
                  <c:v>39205</c:v>
                </c:pt>
                <c:pt idx="18">
                  <c:v>39206</c:v>
                </c:pt>
                <c:pt idx="19">
                  <c:v>39209</c:v>
                </c:pt>
                <c:pt idx="20">
                  <c:v>39210</c:v>
                </c:pt>
                <c:pt idx="21">
                  <c:v>39211</c:v>
                </c:pt>
                <c:pt idx="22">
                  <c:v>39212</c:v>
                </c:pt>
              </c:strCache>
            </c:strRef>
          </c:cat>
          <c:val>
            <c:numRef>
              <c:f>VC12!$E$11:$E$33</c:f>
              <c:numCache>
                <c:ptCount val="23"/>
                <c:pt idx="0">
                  <c:v>12.3187723</c:v>
                </c:pt>
                <c:pt idx="1">
                  <c:v>12.3508846</c:v>
                </c:pt>
                <c:pt idx="2">
                  <c:v>12.3668492</c:v>
                </c:pt>
                <c:pt idx="3">
                  <c:v>12.3758438</c:v>
                </c:pt>
                <c:pt idx="4">
                  <c:v>12.4076239</c:v>
                </c:pt>
                <c:pt idx="5">
                  <c:v>12.4494652</c:v>
                </c:pt>
                <c:pt idx="6">
                  <c:v>12.4782413</c:v>
                </c:pt>
                <c:pt idx="7">
                  <c:v>12.4780556</c:v>
                </c:pt>
                <c:pt idx="8">
                  <c:v>12.5076775</c:v>
                </c:pt>
                <c:pt idx="9">
                  <c:v>12.5295231</c:v>
                </c:pt>
                <c:pt idx="10">
                  <c:v>12.5474404</c:v>
                </c:pt>
                <c:pt idx="11">
                  <c:v>12.5386134</c:v>
                </c:pt>
                <c:pt idx="12">
                  <c:v>12.5381613</c:v>
                </c:pt>
                <c:pt idx="13">
                  <c:v>12.5496701</c:v>
                </c:pt>
                <c:pt idx="14">
                  <c:v>12.5505442</c:v>
                </c:pt>
                <c:pt idx="15">
                  <c:v>12.5517789</c:v>
                </c:pt>
                <c:pt idx="16">
                  <c:v>12.5765814</c:v>
                </c:pt>
                <c:pt idx="17">
                  <c:v>12.5902</c:v>
                </c:pt>
                <c:pt idx="18">
                  <c:v>12.621875</c:v>
                </c:pt>
                <c:pt idx="19">
                  <c:v>12.670199</c:v>
                </c:pt>
                <c:pt idx="20">
                  <c:v>12.7222094</c:v>
                </c:pt>
                <c:pt idx="21">
                  <c:v>12.7853121</c:v>
                </c:pt>
                <c:pt idx="22">
                  <c:v>12.8017855</c:v>
                </c:pt>
              </c:numCache>
            </c:numRef>
          </c:val>
          <c:smooth val="0"/>
        </c:ser>
        <c:marker val="1"/>
        <c:axId val="8758218"/>
        <c:axId val="11715099"/>
      </c:lineChart>
      <c:catAx>
        <c:axId val="8758218"/>
        <c:scaling>
          <c:orientation val="minMax"/>
        </c:scaling>
        <c:axPos val="b"/>
        <c:delete val="0"/>
        <c:numFmt formatCode="d-mmm" sourceLinked="0"/>
        <c:majorTickMark val="out"/>
        <c:minorTickMark val="none"/>
        <c:tickLblPos val="nextTo"/>
        <c:txPr>
          <a:bodyPr vert="horz" rot="-5400000"/>
          <a:lstStyle/>
          <a:p>
            <a:pPr>
              <a:defRPr lang="en-US" cap="none" sz="1000" b="0" i="0" u="none" baseline="0"/>
            </a:pPr>
          </a:p>
        </c:txPr>
        <c:crossAx val="11715099"/>
        <c:crosses val="autoZero"/>
        <c:auto val="0"/>
        <c:lblOffset val="100"/>
        <c:tickLblSkip val="1"/>
        <c:noMultiLvlLbl val="0"/>
      </c:catAx>
      <c:valAx>
        <c:axId val="11715099"/>
        <c:scaling>
          <c:orientation val="minMax"/>
          <c:max val="13.5"/>
          <c:min val="11.6"/>
        </c:scaling>
        <c:axPos val="l"/>
        <c:majorGridlines/>
        <c:delete val="0"/>
        <c:numFmt formatCode="_(* #,##0.0_);_(* \(#,##0.0\);_(* &quot;-&quot;??_);_(@_)" sourceLinked="0"/>
        <c:majorTickMark val="out"/>
        <c:minorTickMark val="none"/>
        <c:tickLblPos val="nextTo"/>
        <c:txPr>
          <a:bodyPr/>
          <a:lstStyle/>
          <a:p>
            <a:pPr>
              <a:defRPr lang="en-US" cap="none" sz="1000" b="0" i="0" u="none" baseline="0"/>
            </a:pPr>
          </a:p>
        </c:txPr>
        <c:crossAx val="8758218"/>
        <c:crossesAt val="1"/>
        <c:crossBetween val="between"/>
        <c:dispUnits/>
      </c:valAx>
      <c:spPr>
        <a:solidFill>
          <a:srgbClr val="FFFFFF"/>
        </a:solidFill>
        <a:ln w="12700">
          <a:solidFill>
            <a:srgbClr val="808080"/>
          </a:solidFill>
        </a:ln>
      </c:spPr>
    </c:plotArea>
    <c:legend>
      <c:legendPos val="b"/>
      <c:layout>
        <c:manualLayout>
          <c:xMode val="edge"/>
          <c:yMode val="edge"/>
          <c:x val="0.04875"/>
          <c:y val="0.9335"/>
          <c:w val="0.95125"/>
          <c:h val="0.066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2
(Últimas cuatro semanas)</a:t>
            </a:r>
          </a:p>
        </c:rich>
      </c:tx>
      <c:layout>
        <c:manualLayout>
          <c:xMode val="factor"/>
          <c:yMode val="factor"/>
          <c:x val="0"/>
          <c:y val="-0.01775"/>
        </c:manualLayout>
      </c:layout>
      <c:spPr>
        <a:noFill/>
        <a:ln>
          <a:noFill/>
        </a:ln>
      </c:spPr>
    </c:title>
    <c:plotArea>
      <c:layout>
        <c:manualLayout>
          <c:xMode val="edge"/>
          <c:yMode val="edge"/>
          <c:x val="0.04525"/>
          <c:y val="0.1"/>
          <c:w val="0.91875"/>
          <c:h val="0.81075"/>
        </c:manualLayout>
      </c:layout>
      <c:lineChart>
        <c:grouping val="standard"/>
        <c:varyColors val="0"/>
        <c:ser>
          <c:idx val="0"/>
          <c:order val="0"/>
          <c:tx>
            <c:strRef>
              <c:f>VC12!$B$41</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VC12!$A$42:$A$64</c:f>
              <c:strCache>
                <c:ptCount val="23"/>
                <c:pt idx="0">
                  <c:v>39182</c:v>
                </c:pt>
                <c:pt idx="1">
                  <c:v>39183</c:v>
                </c:pt>
                <c:pt idx="2">
                  <c:v>39184</c:v>
                </c:pt>
                <c:pt idx="3">
                  <c:v>39185</c:v>
                </c:pt>
                <c:pt idx="4">
                  <c:v>39188</c:v>
                </c:pt>
                <c:pt idx="5">
                  <c:v>39189</c:v>
                </c:pt>
                <c:pt idx="6">
                  <c:v>39190</c:v>
                </c:pt>
                <c:pt idx="7">
                  <c:v>39191</c:v>
                </c:pt>
                <c:pt idx="8">
                  <c:v>39192</c:v>
                </c:pt>
                <c:pt idx="9">
                  <c:v>39195</c:v>
                </c:pt>
                <c:pt idx="10">
                  <c:v>39196</c:v>
                </c:pt>
                <c:pt idx="11">
                  <c:v>39197</c:v>
                </c:pt>
                <c:pt idx="12">
                  <c:v>39198</c:v>
                </c:pt>
                <c:pt idx="13">
                  <c:v>39199</c:v>
                </c:pt>
                <c:pt idx="14">
                  <c:v>39202</c:v>
                </c:pt>
                <c:pt idx="15">
                  <c:v>39203</c:v>
                </c:pt>
                <c:pt idx="16">
                  <c:v>39204</c:v>
                </c:pt>
                <c:pt idx="17">
                  <c:v>39205</c:v>
                </c:pt>
                <c:pt idx="18">
                  <c:v>39206</c:v>
                </c:pt>
                <c:pt idx="19">
                  <c:v>39209</c:v>
                </c:pt>
                <c:pt idx="20">
                  <c:v>39210</c:v>
                </c:pt>
                <c:pt idx="21">
                  <c:v>39211</c:v>
                </c:pt>
                <c:pt idx="22">
                  <c:v>39212</c:v>
                </c:pt>
              </c:strCache>
            </c:strRef>
          </c:cat>
          <c:val>
            <c:numRef>
              <c:f>VC12!$B$42:$B$64</c:f>
              <c:numCache>
                <c:ptCount val="23"/>
                <c:pt idx="0">
                  <c:v>84.7148363</c:v>
                </c:pt>
                <c:pt idx="1">
                  <c:v>84.8924209</c:v>
                </c:pt>
                <c:pt idx="2">
                  <c:v>84.9544985</c:v>
                </c:pt>
                <c:pt idx="3">
                  <c:v>85.3611329</c:v>
                </c:pt>
                <c:pt idx="4">
                  <c:v>86.0325022</c:v>
                </c:pt>
                <c:pt idx="5">
                  <c:v>87.3885923</c:v>
                </c:pt>
                <c:pt idx="6">
                  <c:v>88.0430281</c:v>
                </c:pt>
                <c:pt idx="7">
                  <c:v>87.8824922</c:v>
                </c:pt>
                <c:pt idx="8">
                  <c:v>88.2615281</c:v>
                </c:pt>
                <c:pt idx="9">
                  <c:v>88.6238717</c:v>
                </c:pt>
                <c:pt idx="10">
                  <c:v>88.5594943</c:v>
                </c:pt>
                <c:pt idx="11">
                  <c:v>88.4538593</c:v>
                </c:pt>
                <c:pt idx="12">
                  <c:v>88.570165</c:v>
                </c:pt>
                <c:pt idx="13">
                  <c:v>88.7344843</c:v>
                </c:pt>
                <c:pt idx="14">
                  <c:v>88.4772957</c:v>
                </c:pt>
                <c:pt idx="15">
                  <c:v>88.4477447</c:v>
                </c:pt>
                <c:pt idx="16">
                  <c:v>89.2418696</c:v>
                </c:pt>
                <c:pt idx="17">
                  <c:v>89.6708869</c:v>
                </c:pt>
                <c:pt idx="18">
                  <c:v>90.0824288</c:v>
                </c:pt>
                <c:pt idx="19">
                  <c:v>90.7621195</c:v>
                </c:pt>
                <c:pt idx="20">
                  <c:v>91.8503905</c:v>
                </c:pt>
                <c:pt idx="21">
                  <c:v>92.8910088</c:v>
                </c:pt>
                <c:pt idx="22">
                  <c:v>93.3674267</c:v>
                </c:pt>
              </c:numCache>
            </c:numRef>
          </c:val>
          <c:smooth val="0"/>
        </c:ser>
        <c:ser>
          <c:idx val="1"/>
          <c:order val="1"/>
          <c:tx>
            <c:strRef>
              <c:f>VC12!$C$41</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VC12!$A$42:$A$64</c:f>
              <c:strCache>
                <c:ptCount val="23"/>
                <c:pt idx="0">
                  <c:v>39182</c:v>
                </c:pt>
                <c:pt idx="1">
                  <c:v>39183</c:v>
                </c:pt>
                <c:pt idx="2">
                  <c:v>39184</c:v>
                </c:pt>
                <c:pt idx="3">
                  <c:v>39185</c:v>
                </c:pt>
                <c:pt idx="4">
                  <c:v>39188</c:v>
                </c:pt>
                <c:pt idx="5">
                  <c:v>39189</c:v>
                </c:pt>
                <c:pt idx="6">
                  <c:v>39190</c:v>
                </c:pt>
                <c:pt idx="7">
                  <c:v>39191</c:v>
                </c:pt>
                <c:pt idx="8">
                  <c:v>39192</c:v>
                </c:pt>
                <c:pt idx="9">
                  <c:v>39195</c:v>
                </c:pt>
                <c:pt idx="10">
                  <c:v>39196</c:v>
                </c:pt>
                <c:pt idx="11">
                  <c:v>39197</c:v>
                </c:pt>
                <c:pt idx="12">
                  <c:v>39198</c:v>
                </c:pt>
                <c:pt idx="13">
                  <c:v>39199</c:v>
                </c:pt>
                <c:pt idx="14">
                  <c:v>39202</c:v>
                </c:pt>
                <c:pt idx="15">
                  <c:v>39203</c:v>
                </c:pt>
                <c:pt idx="16">
                  <c:v>39204</c:v>
                </c:pt>
                <c:pt idx="17">
                  <c:v>39205</c:v>
                </c:pt>
                <c:pt idx="18">
                  <c:v>39206</c:v>
                </c:pt>
                <c:pt idx="19">
                  <c:v>39209</c:v>
                </c:pt>
                <c:pt idx="20">
                  <c:v>39210</c:v>
                </c:pt>
                <c:pt idx="21">
                  <c:v>39211</c:v>
                </c:pt>
                <c:pt idx="22">
                  <c:v>39212</c:v>
                </c:pt>
              </c:strCache>
            </c:strRef>
          </c:cat>
          <c:val>
            <c:numRef>
              <c:f>VC12!$C$42:$C$64</c:f>
              <c:numCache>
                <c:ptCount val="23"/>
                <c:pt idx="0">
                  <c:v>89.7124692</c:v>
                </c:pt>
                <c:pt idx="1">
                  <c:v>89.8583866</c:v>
                </c:pt>
                <c:pt idx="2">
                  <c:v>89.9028897</c:v>
                </c:pt>
                <c:pt idx="3">
                  <c:v>90.3090831</c:v>
                </c:pt>
                <c:pt idx="4">
                  <c:v>90.977341</c:v>
                </c:pt>
                <c:pt idx="5">
                  <c:v>92.3555648</c:v>
                </c:pt>
                <c:pt idx="6">
                  <c:v>92.9552369</c:v>
                </c:pt>
                <c:pt idx="7">
                  <c:v>92.9942986</c:v>
                </c:pt>
                <c:pt idx="8">
                  <c:v>93.4070023</c:v>
                </c:pt>
                <c:pt idx="9">
                  <c:v>93.6665891</c:v>
                </c:pt>
                <c:pt idx="10">
                  <c:v>93.5138044</c:v>
                </c:pt>
                <c:pt idx="11">
                  <c:v>93.4775773</c:v>
                </c:pt>
                <c:pt idx="12">
                  <c:v>93.5571212</c:v>
                </c:pt>
                <c:pt idx="13">
                  <c:v>93.5671694</c:v>
                </c:pt>
                <c:pt idx="14">
                  <c:v>93.329535</c:v>
                </c:pt>
                <c:pt idx="15">
                  <c:v>93.3020946</c:v>
                </c:pt>
                <c:pt idx="16">
                  <c:v>94.0985847</c:v>
                </c:pt>
                <c:pt idx="17">
                  <c:v>94.4468931</c:v>
                </c:pt>
                <c:pt idx="18">
                  <c:v>94.9548768</c:v>
                </c:pt>
                <c:pt idx="19">
                  <c:v>95.6017054</c:v>
                </c:pt>
                <c:pt idx="20">
                  <c:v>96.7851183</c:v>
                </c:pt>
                <c:pt idx="21">
                  <c:v>97.835611</c:v>
                </c:pt>
                <c:pt idx="22">
                  <c:v>98.196748</c:v>
                </c:pt>
              </c:numCache>
            </c:numRef>
          </c:val>
          <c:smooth val="0"/>
        </c:ser>
        <c:ser>
          <c:idx val="3"/>
          <c:order val="3"/>
          <c:tx>
            <c:strRef>
              <c:f>VC12!$E$41</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VC12!$A$42:$A$64</c:f>
              <c:strCache>
                <c:ptCount val="23"/>
                <c:pt idx="0">
                  <c:v>39182</c:v>
                </c:pt>
                <c:pt idx="1">
                  <c:v>39183</c:v>
                </c:pt>
                <c:pt idx="2">
                  <c:v>39184</c:v>
                </c:pt>
                <c:pt idx="3">
                  <c:v>39185</c:v>
                </c:pt>
                <c:pt idx="4">
                  <c:v>39188</c:v>
                </c:pt>
                <c:pt idx="5">
                  <c:v>39189</c:v>
                </c:pt>
                <c:pt idx="6">
                  <c:v>39190</c:v>
                </c:pt>
                <c:pt idx="7">
                  <c:v>39191</c:v>
                </c:pt>
                <c:pt idx="8">
                  <c:v>39192</c:v>
                </c:pt>
                <c:pt idx="9">
                  <c:v>39195</c:v>
                </c:pt>
                <c:pt idx="10">
                  <c:v>39196</c:v>
                </c:pt>
                <c:pt idx="11">
                  <c:v>39197</c:v>
                </c:pt>
                <c:pt idx="12">
                  <c:v>39198</c:v>
                </c:pt>
                <c:pt idx="13">
                  <c:v>39199</c:v>
                </c:pt>
                <c:pt idx="14">
                  <c:v>39202</c:v>
                </c:pt>
                <c:pt idx="15">
                  <c:v>39203</c:v>
                </c:pt>
                <c:pt idx="16">
                  <c:v>39204</c:v>
                </c:pt>
                <c:pt idx="17">
                  <c:v>39205</c:v>
                </c:pt>
                <c:pt idx="18">
                  <c:v>39206</c:v>
                </c:pt>
                <c:pt idx="19">
                  <c:v>39209</c:v>
                </c:pt>
                <c:pt idx="20">
                  <c:v>39210</c:v>
                </c:pt>
                <c:pt idx="21">
                  <c:v>39211</c:v>
                </c:pt>
                <c:pt idx="22">
                  <c:v>39212</c:v>
                </c:pt>
              </c:strCache>
            </c:strRef>
          </c:cat>
          <c:val>
            <c:numRef>
              <c:f>VC12!$E$42:$E$64</c:f>
              <c:numCache>
                <c:ptCount val="23"/>
                <c:pt idx="0">
                  <c:v>84.9008874</c:v>
                </c:pt>
                <c:pt idx="1">
                  <c:v>85.0529724</c:v>
                </c:pt>
                <c:pt idx="2">
                  <c:v>85.0881989</c:v>
                </c:pt>
                <c:pt idx="3">
                  <c:v>85.5036249</c:v>
                </c:pt>
                <c:pt idx="4">
                  <c:v>86.1900167</c:v>
                </c:pt>
                <c:pt idx="5">
                  <c:v>87.5693586</c:v>
                </c:pt>
                <c:pt idx="6">
                  <c:v>88.2907544</c:v>
                </c:pt>
                <c:pt idx="7">
                  <c:v>88.1411605</c:v>
                </c:pt>
                <c:pt idx="8">
                  <c:v>88.517629</c:v>
                </c:pt>
                <c:pt idx="9">
                  <c:v>88.932002</c:v>
                </c:pt>
                <c:pt idx="10">
                  <c:v>88.9140656</c:v>
                </c:pt>
                <c:pt idx="11">
                  <c:v>88.7592426</c:v>
                </c:pt>
                <c:pt idx="12">
                  <c:v>88.8740559</c:v>
                </c:pt>
                <c:pt idx="13">
                  <c:v>89.0428359</c:v>
                </c:pt>
                <c:pt idx="14">
                  <c:v>88.7643518</c:v>
                </c:pt>
                <c:pt idx="15">
                  <c:v>88.7455211</c:v>
                </c:pt>
                <c:pt idx="16">
                  <c:v>89.4917355</c:v>
                </c:pt>
                <c:pt idx="17">
                  <c:v>89.9227326</c:v>
                </c:pt>
                <c:pt idx="18">
                  <c:v>90.3614924</c:v>
                </c:pt>
                <c:pt idx="19">
                  <c:v>91.0622522</c:v>
                </c:pt>
                <c:pt idx="20">
                  <c:v>92.1652619</c:v>
                </c:pt>
                <c:pt idx="21">
                  <c:v>93.3111784</c:v>
                </c:pt>
                <c:pt idx="22">
                  <c:v>93.7881279</c:v>
                </c:pt>
              </c:numCache>
            </c:numRef>
          </c:val>
          <c:smooth val="0"/>
        </c:ser>
        <c:marker val="1"/>
        <c:axId val="38327028"/>
        <c:axId val="9398933"/>
      </c:lineChart>
      <c:lineChart>
        <c:grouping val="standard"/>
        <c:varyColors val="0"/>
        <c:ser>
          <c:idx val="2"/>
          <c:order val="2"/>
          <c:tx>
            <c:strRef>
              <c:f>VC12!$D$41</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VC12!$A$42:$A$64</c:f>
              <c:strCache>
                <c:ptCount val="23"/>
                <c:pt idx="0">
                  <c:v>39182</c:v>
                </c:pt>
                <c:pt idx="1">
                  <c:v>39183</c:v>
                </c:pt>
                <c:pt idx="2">
                  <c:v>39184</c:v>
                </c:pt>
                <c:pt idx="3">
                  <c:v>39185</c:v>
                </c:pt>
                <c:pt idx="4">
                  <c:v>39188</c:v>
                </c:pt>
                <c:pt idx="5">
                  <c:v>39189</c:v>
                </c:pt>
                <c:pt idx="6">
                  <c:v>39190</c:v>
                </c:pt>
                <c:pt idx="7">
                  <c:v>39191</c:v>
                </c:pt>
                <c:pt idx="8">
                  <c:v>39192</c:v>
                </c:pt>
                <c:pt idx="9">
                  <c:v>39195</c:v>
                </c:pt>
                <c:pt idx="10">
                  <c:v>39196</c:v>
                </c:pt>
                <c:pt idx="11">
                  <c:v>39197</c:v>
                </c:pt>
                <c:pt idx="12">
                  <c:v>39198</c:v>
                </c:pt>
                <c:pt idx="13">
                  <c:v>39199</c:v>
                </c:pt>
                <c:pt idx="14">
                  <c:v>39202</c:v>
                </c:pt>
                <c:pt idx="15">
                  <c:v>39203</c:v>
                </c:pt>
                <c:pt idx="16">
                  <c:v>39204</c:v>
                </c:pt>
                <c:pt idx="17">
                  <c:v>39205</c:v>
                </c:pt>
                <c:pt idx="18">
                  <c:v>39206</c:v>
                </c:pt>
                <c:pt idx="19">
                  <c:v>39209</c:v>
                </c:pt>
                <c:pt idx="20">
                  <c:v>39210</c:v>
                </c:pt>
                <c:pt idx="21">
                  <c:v>39211</c:v>
                </c:pt>
                <c:pt idx="22">
                  <c:v>39212</c:v>
                </c:pt>
              </c:strCache>
            </c:strRef>
          </c:cat>
          <c:val>
            <c:numRef>
              <c:f>VC12!$D$42:$D$64</c:f>
              <c:numCache>
                <c:ptCount val="23"/>
                <c:pt idx="0">
                  <c:v>16.671044</c:v>
                </c:pt>
                <c:pt idx="1">
                  <c:v>16.6895244</c:v>
                </c:pt>
                <c:pt idx="2">
                  <c:v>16.6955118</c:v>
                </c:pt>
                <c:pt idx="3">
                  <c:v>16.7735965</c:v>
                </c:pt>
                <c:pt idx="4">
                  <c:v>16.8955667</c:v>
                </c:pt>
                <c:pt idx="5">
                  <c:v>17.1524003</c:v>
                </c:pt>
                <c:pt idx="6">
                  <c:v>17.2763607</c:v>
                </c:pt>
                <c:pt idx="7">
                  <c:v>17.2479801</c:v>
                </c:pt>
                <c:pt idx="8">
                  <c:v>17.3391446</c:v>
                </c:pt>
                <c:pt idx="9">
                  <c:v>17.4235776</c:v>
                </c:pt>
                <c:pt idx="10">
                  <c:v>17.4056073</c:v>
                </c:pt>
                <c:pt idx="11">
                  <c:v>17.3905188</c:v>
                </c:pt>
                <c:pt idx="12">
                  <c:v>17.40045</c:v>
                </c:pt>
                <c:pt idx="13">
                  <c:v>17.4279321</c:v>
                </c:pt>
                <c:pt idx="14">
                  <c:v>17.3619607</c:v>
                </c:pt>
                <c:pt idx="15">
                  <c:v>17.3555277</c:v>
                </c:pt>
                <c:pt idx="16">
                  <c:v>17.5074781</c:v>
                </c:pt>
                <c:pt idx="17">
                  <c:v>17.5985793</c:v>
                </c:pt>
                <c:pt idx="18">
                  <c:v>17.6909725</c:v>
                </c:pt>
                <c:pt idx="19">
                  <c:v>17.8256421</c:v>
                </c:pt>
                <c:pt idx="20">
                  <c:v>18.037696</c:v>
                </c:pt>
                <c:pt idx="21">
                  <c:v>18.2685814</c:v>
                </c:pt>
                <c:pt idx="22">
                  <c:v>18.3618549</c:v>
                </c:pt>
              </c:numCache>
            </c:numRef>
          </c:val>
          <c:smooth val="0"/>
        </c:ser>
        <c:marker val="1"/>
        <c:axId val="17481534"/>
        <c:axId val="23116079"/>
      </c:lineChart>
      <c:catAx>
        <c:axId val="38327028"/>
        <c:scaling>
          <c:orientation val="minMax"/>
        </c:scaling>
        <c:axPos val="b"/>
        <c:delete val="0"/>
        <c:numFmt formatCode="d-mmm" sourceLinked="0"/>
        <c:majorTickMark val="out"/>
        <c:minorTickMark val="none"/>
        <c:tickLblPos val="nextTo"/>
        <c:txPr>
          <a:bodyPr vert="horz" rot="-5400000"/>
          <a:lstStyle/>
          <a:p>
            <a:pPr>
              <a:defRPr lang="en-US" cap="none" sz="1000" b="0" i="0" u="none" baseline="0"/>
            </a:pPr>
          </a:p>
        </c:txPr>
        <c:crossAx val="9398933"/>
        <c:crosses val="autoZero"/>
        <c:auto val="0"/>
        <c:lblOffset val="100"/>
        <c:tickLblSkip val="1"/>
        <c:noMultiLvlLbl val="0"/>
      </c:catAx>
      <c:valAx>
        <c:axId val="9398933"/>
        <c:scaling>
          <c:orientation val="minMax"/>
          <c:max val="100"/>
          <c:min val="76"/>
        </c:scaling>
        <c:axPos val="l"/>
        <c:title>
          <c:tx>
            <c:rich>
              <a:bodyPr vert="horz" rot="-5400000" anchor="ctr"/>
              <a:lstStyle/>
              <a:p>
                <a:pPr algn="ctr">
                  <a:defRPr/>
                </a:pPr>
                <a:r>
                  <a:rPr lang="en-US" cap="none" sz="800" b="0" i="0" u="none" baseline="0"/>
                  <a:t>Otras AFPs</a:t>
                </a:r>
              </a:p>
            </c:rich>
          </c:tx>
          <c:layout>
            <c:manualLayout>
              <c:xMode val="factor"/>
              <c:yMode val="factor"/>
              <c:x val="-0.00675"/>
              <c:y val="0"/>
            </c:manualLayout>
          </c:layout>
          <c:overlay val="0"/>
          <c:spPr>
            <a:noFill/>
            <a:ln>
              <a:noFill/>
            </a:ln>
          </c:spPr>
        </c:title>
        <c:majorGridlines/>
        <c:delete val="0"/>
        <c:numFmt formatCode="_(* #,##0.0_);_(* \(#,##0.0\);_(* &quot;-&quot;??_);_(@_)" sourceLinked="0"/>
        <c:majorTickMark val="out"/>
        <c:minorTickMark val="none"/>
        <c:tickLblPos val="nextTo"/>
        <c:txPr>
          <a:bodyPr/>
          <a:lstStyle/>
          <a:p>
            <a:pPr>
              <a:defRPr lang="en-US" cap="none" sz="1000" b="0" i="0" u="none" baseline="0"/>
            </a:pPr>
          </a:p>
        </c:txPr>
        <c:crossAx val="38327028"/>
        <c:crossesAt val="1"/>
        <c:crossBetween val="between"/>
        <c:dispUnits/>
        <c:majorUnit val="2"/>
      </c:valAx>
      <c:catAx>
        <c:axId val="17481534"/>
        <c:scaling>
          <c:orientation val="minMax"/>
        </c:scaling>
        <c:axPos val="b"/>
        <c:delete val="1"/>
        <c:majorTickMark val="in"/>
        <c:minorTickMark val="none"/>
        <c:tickLblPos val="nextTo"/>
        <c:crossAx val="23116079"/>
        <c:crosses val="autoZero"/>
        <c:auto val="1"/>
        <c:lblOffset val="100"/>
        <c:noMultiLvlLbl val="0"/>
      </c:catAx>
      <c:valAx>
        <c:axId val="23116079"/>
        <c:scaling>
          <c:orientation val="minMax"/>
          <c:max val="19"/>
          <c:min val="13"/>
        </c:scaling>
        <c:axPos val="l"/>
        <c:title>
          <c:tx>
            <c:rich>
              <a:bodyPr vert="horz" rot="5400000" anchor="ctr"/>
              <a:lstStyle/>
              <a:p>
                <a:pPr algn="ctr">
                  <a:defRPr/>
                </a:pPr>
                <a:r>
                  <a:rPr lang="en-US" cap="none" sz="800" b="0" i="0" u="none" baseline="0"/>
                  <a:t>Prima</a:t>
                </a:r>
              </a:p>
            </c:rich>
          </c:tx>
          <c:layout>
            <c:manualLayout>
              <c:xMode val="factor"/>
              <c:yMode val="factor"/>
              <c:x val="-0.00625"/>
              <c:y val="0"/>
            </c:manualLayout>
          </c:layout>
          <c:overlay val="0"/>
          <c:spPr>
            <a:noFill/>
            <a:ln>
              <a:noFill/>
            </a:ln>
          </c:spPr>
        </c:title>
        <c:delete val="0"/>
        <c:numFmt formatCode="_(* #,##0.0_);_(* \(#,##0.0\);_(* &quot;-&quot;??_);_(@_)" sourceLinked="0"/>
        <c:majorTickMark val="in"/>
        <c:minorTickMark val="none"/>
        <c:tickLblPos val="nextTo"/>
        <c:txPr>
          <a:bodyPr/>
          <a:lstStyle/>
          <a:p>
            <a:pPr>
              <a:defRPr lang="en-US" cap="none" sz="800" b="0" i="0" u="none" baseline="0"/>
            </a:pPr>
          </a:p>
        </c:txPr>
        <c:crossAx val="17481534"/>
        <c:crosses val="max"/>
        <c:crossBetween val="between"/>
        <c:dispUnits/>
        <c:majorUnit val="0.5"/>
      </c:valAx>
      <c:spPr>
        <a:solidFill>
          <a:srgbClr val="FFFFFF"/>
        </a:solidFill>
        <a:ln w="12700">
          <a:solidFill>
            <a:srgbClr val="808080"/>
          </a:solidFill>
        </a:ln>
      </c:spPr>
    </c:plotArea>
    <c:legend>
      <c:legendPos val="b"/>
      <c:layout>
        <c:manualLayout>
          <c:xMode val="edge"/>
          <c:yMode val="edge"/>
          <c:x val="0.01275"/>
          <c:y val="0.93225"/>
          <c:w val="0.9765"/>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3
(Últimas cuatro semanas)</a:t>
            </a:r>
          </a:p>
        </c:rich>
      </c:tx>
      <c:layout>
        <c:manualLayout>
          <c:xMode val="factor"/>
          <c:yMode val="factor"/>
          <c:x val="0"/>
          <c:y val="-0.01775"/>
        </c:manualLayout>
      </c:layout>
      <c:spPr>
        <a:noFill/>
        <a:ln>
          <a:noFill/>
        </a:ln>
      </c:spPr>
    </c:title>
    <c:plotArea>
      <c:layout>
        <c:manualLayout>
          <c:xMode val="edge"/>
          <c:yMode val="edge"/>
          <c:x val="0.018"/>
          <c:y val="0.11725"/>
          <c:w val="0.962"/>
          <c:h val="0.7905"/>
        </c:manualLayout>
      </c:layout>
      <c:lineChart>
        <c:grouping val="standard"/>
        <c:varyColors val="0"/>
        <c:ser>
          <c:idx val="0"/>
          <c:order val="0"/>
          <c:tx>
            <c:strRef>
              <c:f>VC3!$B$10</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VC3!$A$11:$A$33</c:f>
              <c:strCache>
                <c:ptCount val="23"/>
                <c:pt idx="0">
                  <c:v>39182</c:v>
                </c:pt>
                <c:pt idx="1">
                  <c:v>39183</c:v>
                </c:pt>
                <c:pt idx="2">
                  <c:v>39184</c:v>
                </c:pt>
                <c:pt idx="3">
                  <c:v>39185</c:v>
                </c:pt>
                <c:pt idx="4">
                  <c:v>39188</c:v>
                </c:pt>
                <c:pt idx="5">
                  <c:v>39189</c:v>
                </c:pt>
                <c:pt idx="6">
                  <c:v>39190</c:v>
                </c:pt>
                <c:pt idx="7">
                  <c:v>39191</c:v>
                </c:pt>
                <c:pt idx="8">
                  <c:v>39192</c:v>
                </c:pt>
                <c:pt idx="9">
                  <c:v>39195</c:v>
                </c:pt>
                <c:pt idx="10">
                  <c:v>39196</c:v>
                </c:pt>
                <c:pt idx="11">
                  <c:v>39197</c:v>
                </c:pt>
                <c:pt idx="12">
                  <c:v>39198</c:v>
                </c:pt>
                <c:pt idx="13">
                  <c:v>39199</c:v>
                </c:pt>
                <c:pt idx="14">
                  <c:v>39202</c:v>
                </c:pt>
                <c:pt idx="15">
                  <c:v>39203</c:v>
                </c:pt>
                <c:pt idx="16">
                  <c:v>39204</c:v>
                </c:pt>
                <c:pt idx="17">
                  <c:v>39205</c:v>
                </c:pt>
                <c:pt idx="18">
                  <c:v>39206</c:v>
                </c:pt>
                <c:pt idx="19">
                  <c:v>39209</c:v>
                </c:pt>
                <c:pt idx="20">
                  <c:v>39210</c:v>
                </c:pt>
                <c:pt idx="21">
                  <c:v>39211</c:v>
                </c:pt>
                <c:pt idx="22">
                  <c:v>39212</c:v>
                </c:pt>
              </c:strCache>
            </c:strRef>
          </c:cat>
          <c:val>
            <c:numRef>
              <c:f>VC3!$B$11:$B$33</c:f>
              <c:numCache>
                <c:ptCount val="23"/>
                <c:pt idx="0">
                  <c:v>22.9245242</c:v>
                </c:pt>
                <c:pt idx="1">
                  <c:v>22.9517815</c:v>
                </c:pt>
                <c:pt idx="2">
                  <c:v>23.0280269</c:v>
                </c:pt>
                <c:pt idx="3">
                  <c:v>23.2216529</c:v>
                </c:pt>
                <c:pt idx="4">
                  <c:v>23.5512496</c:v>
                </c:pt>
                <c:pt idx="5">
                  <c:v>24.0527082</c:v>
                </c:pt>
                <c:pt idx="6">
                  <c:v>24.3181668</c:v>
                </c:pt>
                <c:pt idx="7">
                  <c:v>24.177816</c:v>
                </c:pt>
                <c:pt idx="8">
                  <c:v>24.3404579</c:v>
                </c:pt>
                <c:pt idx="9">
                  <c:v>24.4613934</c:v>
                </c:pt>
                <c:pt idx="10">
                  <c:v>24.4591177</c:v>
                </c:pt>
                <c:pt idx="11">
                  <c:v>24.3984966</c:v>
                </c:pt>
                <c:pt idx="12">
                  <c:v>24.463585</c:v>
                </c:pt>
                <c:pt idx="13">
                  <c:v>24.5196572</c:v>
                </c:pt>
                <c:pt idx="14">
                  <c:v>24.4321985</c:v>
                </c:pt>
                <c:pt idx="15">
                  <c:v>24.4216655</c:v>
                </c:pt>
                <c:pt idx="16">
                  <c:v>24.7843538</c:v>
                </c:pt>
                <c:pt idx="17">
                  <c:v>25.0057746</c:v>
                </c:pt>
                <c:pt idx="18">
                  <c:v>25.2442751</c:v>
                </c:pt>
                <c:pt idx="19">
                  <c:v>25.5999527</c:v>
                </c:pt>
                <c:pt idx="20">
                  <c:v>26.0307274</c:v>
                </c:pt>
                <c:pt idx="21">
                  <c:v>26.5248344</c:v>
                </c:pt>
                <c:pt idx="22">
                  <c:v>26.7417099</c:v>
                </c:pt>
              </c:numCache>
            </c:numRef>
          </c:val>
          <c:smooth val="0"/>
        </c:ser>
        <c:ser>
          <c:idx val="1"/>
          <c:order val="1"/>
          <c:tx>
            <c:strRef>
              <c:f>VC3!$C$10</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VC3!$A$11:$A$33</c:f>
              <c:strCache>
                <c:ptCount val="23"/>
                <c:pt idx="0">
                  <c:v>39182</c:v>
                </c:pt>
                <c:pt idx="1">
                  <c:v>39183</c:v>
                </c:pt>
                <c:pt idx="2">
                  <c:v>39184</c:v>
                </c:pt>
                <c:pt idx="3">
                  <c:v>39185</c:v>
                </c:pt>
                <c:pt idx="4">
                  <c:v>39188</c:v>
                </c:pt>
                <c:pt idx="5">
                  <c:v>39189</c:v>
                </c:pt>
                <c:pt idx="6">
                  <c:v>39190</c:v>
                </c:pt>
                <c:pt idx="7">
                  <c:v>39191</c:v>
                </c:pt>
                <c:pt idx="8">
                  <c:v>39192</c:v>
                </c:pt>
                <c:pt idx="9">
                  <c:v>39195</c:v>
                </c:pt>
                <c:pt idx="10">
                  <c:v>39196</c:v>
                </c:pt>
                <c:pt idx="11">
                  <c:v>39197</c:v>
                </c:pt>
                <c:pt idx="12">
                  <c:v>39198</c:v>
                </c:pt>
                <c:pt idx="13">
                  <c:v>39199</c:v>
                </c:pt>
                <c:pt idx="14">
                  <c:v>39202</c:v>
                </c:pt>
                <c:pt idx="15">
                  <c:v>39203</c:v>
                </c:pt>
                <c:pt idx="16">
                  <c:v>39204</c:v>
                </c:pt>
                <c:pt idx="17">
                  <c:v>39205</c:v>
                </c:pt>
                <c:pt idx="18">
                  <c:v>39206</c:v>
                </c:pt>
                <c:pt idx="19">
                  <c:v>39209</c:v>
                </c:pt>
                <c:pt idx="20">
                  <c:v>39210</c:v>
                </c:pt>
                <c:pt idx="21">
                  <c:v>39211</c:v>
                </c:pt>
                <c:pt idx="22">
                  <c:v>39212</c:v>
                </c:pt>
              </c:strCache>
            </c:strRef>
          </c:cat>
          <c:val>
            <c:numRef>
              <c:f>VC3!$C$11:$C$33</c:f>
              <c:numCache>
                <c:ptCount val="23"/>
                <c:pt idx="0">
                  <c:v>24.10827</c:v>
                </c:pt>
                <c:pt idx="1">
                  <c:v>24.1395016</c:v>
                </c:pt>
                <c:pt idx="2">
                  <c:v>24.1971331</c:v>
                </c:pt>
                <c:pt idx="3">
                  <c:v>24.3923392</c:v>
                </c:pt>
                <c:pt idx="4">
                  <c:v>24.7275278</c:v>
                </c:pt>
                <c:pt idx="5">
                  <c:v>25.255868</c:v>
                </c:pt>
                <c:pt idx="6">
                  <c:v>25.5259837</c:v>
                </c:pt>
                <c:pt idx="7">
                  <c:v>25.47915</c:v>
                </c:pt>
                <c:pt idx="8">
                  <c:v>25.660659</c:v>
                </c:pt>
                <c:pt idx="9">
                  <c:v>25.7886299</c:v>
                </c:pt>
                <c:pt idx="10">
                  <c:v>25.7611367</c:v>
                </c:pt>
                <c:pt idx="11">
                  <c:v>25.7169814</c:v>
                </c:pt>
                <c:pt idx="12">
                  <c:v>25.7742202</c:v>
                </c:pt>
                <c:pt idx="13">
                  <c:v>25.7853753</c:v>
                </c:pt>
                <c:pt idx="14">
                  <c:v>25.6819672</c:v>
                </c:pt>
                <c:pt idx="15">
                  <c:v>25.6633503</c:v>
                </c:pt>
                <c:pt idx="16">
                  <c:v>26.0151122</c:v>
                </c:pt>
                <c:pt idx="17">
                  <c:v>26.2397288</c:v>
                </c:pt>
                <c:pt idx="18">
                  <c:v>26.5181481</c:v>
                </c:pt>
                <c:pt idx="19">
                  <c:v>26.8561284</c:v>
                </c:pt>
                <c:pt idx="20">
                  <c:v>27.3226594</c:v>
                </c:pt>
                <c:pt idx="21">
                  <c:v>27.8411687</c:v>
                </c:pt>
                <c:pt idx="22">
                  <c:v>28.0355217</c:v>
                </c:pt>
              </c:numCache>
            </c:numRef>
          </c:val>
          <c:smooth val="0"/>
        </c:ser>
        <c:ser>
          <c:idx val="2"/>
          <c:order val="2"/>
          <c:tx>
            <c:strRef>
              <c:f>VC3!$D$10</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VC3!$A$11:$A$33</c:f>
              <c:strCache>
                <c:ptCount val="23"/>
                <c:pt idx="0">
                  <c:v>39182</c:v>
                </c:pt>
                <c:pt idx="1">
                  <c:v>39183</c:v>
                </c:pt>
                <c:pt idx="2">
                  <c:v>39184</c:v>
                </c:pt>
                <c:pt idx="3">
                  <c:v>39185</c:v>
                </c:pt>
                <c:pt idx="4">
                  <c:v>39188</c:v>
                </c:pt>
                <c:pt idx="5">
                  <c:v>39189</c:v>
                </c:pt>
                <c:pt idx="6">
                  <c:v>39190</c:v>
                </c:pt>
                <c:pt idx="7">
                  <c:v>39191</c:v>
                </c:pt>
                <c:pt idx="8">
                  <c:v>39192</c:v>
                </c:pt>
                <c:pt idx="9">
                  <c:v>39195</c:v>
                </c:pt>
                <c:pt idx="10">
                  <c:v>39196</c:v>
                </c:pt>
                <c:pt idx="11">
                  <c:v>39197</c:v>
                </c:pt>
                <c:pt idx="12">
                  <c:v>39198</c:v>
                </c:pt>
                <c:pt idx="13">
                  <c:v>39199</c:v>
                </c:pt>
                <c:pt idx="14">
                  <c:v>39202</c:v>
                </c:pt>
                <c:pt idx="15">
                  <c:v>39203</c:v>
                </c:pt>
                <c:pt idx="16">
                  <c:v>39204</c:v>
                </c:pt>
                <c:pt idx="17">
                  <c:v>39205</c:v>
                </c:pt>
                <c:pt idx="18">
                  <c:v>39206</c:v>
                </c:pt>
                <c:pt idx="19">
                  <c:v>39209</c:v>
                </c:pt>
                <c:pt idx="20">
                  <c:v>39210</c:v>
                </c:pt>
                <c:pt idx="21">
                  <c:v>39211</c:v>
                </c:pt>
                <c:pt idx="22">
                  <c:v>39212</c:v>
                </c:pt>
              </c:strCache>
            </c:strRef>
          </c:cat>
          <c:val>
            <c:numRef>
              <c:f>VC3!$D$11:$D$33</c:f>
              <c:numCache>
                <c:ptCount val="23"/>
                <c:pt idx="0">
                  <c:v>24.168788</c:v>
                </c:pt>
                <c:pt idx="1">
                  <c:v>24.1739015</c:v>
                </c:pt>
                <c:pt idx="2">
                  <c:v>24.2459842</c:v>
                </c:pt>
                <c:pt idx="3">
                  <c:v>24.4495436</c:v>
                </c:pt>
                <c:pt idx="4">
                  <c:v>24.8047203</c:v>
                </c:pt>
                <c:pt idx="5">
                  <c:v>25.3294189</c:v>
                </c:pt>
                <c:pt idx="6">
                  <c:v>25.6258299</c:v>
                </c:pt>
                <c:pt idx="7">
                  <c:v>25.5129433</c:v>
                </c:pt>
                <c:pt idx="8">
                  <c:v>25.7057143</c:v>
                </c:pt>
                <c:pt idx="9">
                  <c:v>25.8650475</c:v>
                </c:pt>
                <c:pt idx="10">
                  <c:v>25.8817772</c:v>
                </c:pt>
                <c:pt idx="11">
                  <c:v>25.8440782</c:v>
                </c:pt>
                <c:pt idx="12">
                  <c:v>25.8967806</c:v>
                </c:pt>
                <c:pt idx="13">
                  <c:v>25.9664418</c:v>
                </c:pt>
                <c:pt idx="14">
                  <c:v>25.886625</c:v>
                </c:pt>
                <c:pt idx="15">
                  <c:v>25.8666551</c:v>
                </c:pt>
                <c:pt idx="16">
                  <c:v>26.2050984</c:v>
                </c:pt>
                <c:pt idx="17">
                  <c:v>26.4731737</c:v>
                </c:pt>
                <c:pt idx="18">
                  <c:v>26.7858326</c:v>
                </c:pt>
                <c:pt idx="19">
                  <c:v>27.2256322</c:v>
                </c:pt>
                <c:pt idx="20">
                  <c:v>27.755773</c:v>
                </c:pt>
                <c:pt idx="21">
                  <c:v>28.31448</c:v>
                </c:pt>
                <c:pt idx="22">
                  <c:v>28.5543381</c:v>
                </c:pt>
              </c:numCache>
            </c:numRef>
          </c:val>
          <c:smooth val="0"/>
        </c:ser>
        <c:ser>
          <c:idx val="3"/>
          <c:order val="3"/>
          <c:tx>
            <c:strRef>
              <c:f>VC3!$E$10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VC3!$A$11:$A$33</c:f>
              <c:strCache>
                <c:ptCount val="23"/>
                <c:pt idx="0">
                  <c:v>39182</c:v>
                </c:pt>
                <c:pt idx="1">
                  <c:v>39183</c:v>
                </c:pt>
                <c:pt idx="2">
                  <c:v>39184</c:v>
                </c:pt>
                <c:pt idx="3">
                  <c:v>39185</c:v>
                </c:pt>
                <c:pt idx="4">
                  <c:v>39188</c:v>
                </c:pt>
                <c:pt idx="5">
                  <c:v>39189</c:v>
                </c:pt>
                <c:pt idx="6">
                  <c:v>39190</c:v>
                </c:pt>
                <c:pt idx="7">
                  <c:v>39191</c:v>
                </c:pt>
                <c:pt idx="8">
                  <c:v>39192</c:v>
                </c:pt>
                <c:pt idx="9">
                  <c:v>39195</c:v>
                </c:pt>
                <c:pt idx="10">
                  <c:v>39196</c:v>
                </c:pt>
                <c:pt idx="11">
                  <c:v>39197</c:v>
                </c:pt>
                <c:pt idx="12">
                  <c:v>39198</c:v>
                </c:pt>
                <c:pt idx="13">
                  <c:v>39199</c:v>
                </c:pt>
                <c:pt idx="14">
                  <c:v>39202</c:v>
                </c:pt>
                <c:pt idx="15">
                  <c:v>39203</c:v>
                </c:pt>
                <c:pt idx="16">
                  <c:v>39204</c:v>
                </c:pt>
                <c:pt idx="17">
                  <c:v>39205</c:v>
                </c:pt>
                <c:pt idx="18">
                  <c:v>39206</c:v>
                </c:pt>
                <c:pt idx="19">
                  <c:v>39209</c:v>
                </c:pt>
                <c:pt idx="20">
                  <c:v>39210</c:v>
                </c:pt>
                <c:pt idx="21">
                  <c:v>39211</c:v>
                </c:pt>
                <c:pt idx="22">
                  <c:v>39212</c:v>
                </c:pt>
              </c:strCache>
            </c:strRef>
          </c:cat>
          <c:val>
            <c:numRef>
              <c:f>VC3!$E$11:$E$33</c:f>
              <c:numCache>
                <c:ptCount val="23"/>
                <c:pt idx="0">
                  <c:v>21.2394541</c:v>
                </c:pt>
                <c:pt idx="1">
                  <c:v>21.2342644</c:v>
                </c:pt>
                <c:pt idx="2">
                  <c:v>21.3122219</c:v>
                </c:pt>
                <c:pt idx="3">
                  <c:v>21.477743</c:v>
                </c:pt>
                <c:pt idx="4">
                  <c:v>21.7767747</c:v>
                </c:pt>
                <c:pt idx="5">
                  <c:v>22.2284627</c:v>
                </c:pt>
                <c:pt idx="6">
                  <c:v>22.5002531</c:v>
                </c:pt>
                <c:pt idx="7">
                  <c:v>22.3846317</c:v>
                </c:pt>
                <c:pt idx="8">
                  <c:v>22.5356829</c:v>
                </c:pt>
                <c:pt idx="9">
                  <c:v>22.6749737</c:v>
                </c:pt>
                <c:pt idx="10">
                  <c:v>22.7274398</c:v>
                </c:pt>
                <c:pt idx="11">
                  <c:v>22.6762947</c:v>
                </c:pt>
                <c:pt idx="12">
                  <c:v>22.7476408</c:v>
                </c:pt>
                <c:pt idx="13">
                  <c:v>22.8103046</c:v>
                </c:pt>
                <c:pt idx="14">
                  <c:v>22.7460039</c:v>
                </c:pt>
                <c:pt idx="15">
                  <c:v>22.7432567</c:v>
                </c:pt>
                <c:pt idx="16">
                  <c:v>23.0687438</c:v>
                </c:pt>
                <c:pt idx="17">
                  <c:v>23.3240925</c:v>
                </c:pt>
                <c:pt idx="18">
                  <c:v>23.5637885</c:v>
                </c:pt>
                <c:pt idx="19">
                  <c:v>23.9288586</c:v>
                </c:pt>
                <c:pt idx="20">
                  <c:v>24.373965</c:v>
                </c:pt>
                <c:pt idx="21">
                  <c:v>24.8646422</c:v>
                </c:pt>
                <c:pt idx="22">
                  <c:v>25.0845759</c:v>
                </c:pt>
              </c:numCache>
            </c:numRef>
          </c:val>
          <c:smooth val="0"/>
        </c:ser>
        <c:marker val="1"/>
        <c:axId val="6718120"/>
        <c:axId val="60463081"/>
      </c:lineChart>
      <c:catAx>
        <c:axId val="6718120"/>
        <c:scaling>
          <c:orientation val="minMax"/>
        </c:scaling>
        <c:axPos val="b"/>
        <c:delete val="0"/>
        <c:numFmt formatCode="d-mmm" sourceLinked="0"/>
        <c:majorTickMark val="out"/>
        <c:minorTickMark val="none"/>
        <c:tickLblPos val="nextTo"/>
        <c:txPr>
          <a:bodyPr vert="horz" rot="-5400000"/>
          <a:lstStyle/>
          <a:p>
            <a:pPr>
              <a:defRPr lang="en-US" cap="none" sz="1000" b="0" i="0" u="none" baseline="0"/>
            </a:pPr>
          </a:p>
        </c:txPr>
        <c:crossAx val="60463081"/>
        <c:crosses val="autoZero"/>
        <c:auto val="0"/>
        <c:lblOffset val="100"/>
        <c:tickLblSkip val="1"/>
        <c:noMultiLvlLbl val="0"/>
      </c:catAx>
      <c:valAx>
        <c:axId val="60463081"/>
        <c:scaling>
          <c:orientation val="minMax"/>
          <c:max val="29"/>
          <c:min val="17"/>
        </c:scaling>
        <c:axPos val="l"/>
        <c:majorGridlines/>
        <c:delete val="0"/>
        <c:numFmt formatCode="_(* #,##0.0_);_(* \(#,##0.0\);_(* &quot;-&quot;??_);_(@_)" sourceLinked="0"/>
        <c:majorTickMark val="out"/>
        <c:minorTickMark val="none"/>
        <c:tickLblPos val="nextTo"/>
        <c:txPr>
          <a:bodyPr/>
          <a:lstStyle/>
          <a:p>
            <a:pPr>
              <a:defRPr lang="en-US" cap="none" sz="1000" b="0" i="0" u="none" baseline="0"/>
            </a:pPr>
          </a:p>
        </c:txPr>
        <c:crossAx val="6718120"/>
        <c:crossesAt val="1"/>
        <c:crossBetween val="between"/>
        <c:dispUnits/>
        <c:majorUnit val="1"/>
      </c:valAx>
      <c:spPr>
        <a:solidFill>
          <a:srgbClr val="FFFFFF"/>
        </a:solidFill>
        <a:ln w="12700">
          <a:solidFill>
            <a:srgbClr val="808080"/>
          </a:solidFill>
        </a:ln>
      </c:spPr>
    </c:plotArea>
    <c:legend>
      <c:legendPos val="b"/>
      <c:layout>
        <c:manualLayout>
          <c:xMode val="edge"/>
          <c:yMode val="edge"/>
          <c:x val="0.0325"/>
          <c:y val="0.93225"/>
          <c:w val="0.95125"/>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1"/>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xdr:col>
      <xdr:colOff>762000</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33</xdr:row>
      <xdr:rowOff>9525</xdr:rowOff>
    </xdr:from>
    <xdr:to>
      <xdr:col>6</xdr:col>
      <xdr:colOff>19050</xdr:colOff>
      <xdr:row>50</xdr:row>
      <xdr:rowOff>9525</xdr:rowOff>
    </xdr:to>
    <xdr:graphicFrame>
      <xdr:nvGraphicFramePr>
        <xdr:cNvPr id="1" name="Chart 2"/>
        <xdr:cNvGraphicFramePr/>
      </xdr:nvGraphicFramePr>
      <xdr:xfrm>
        <a:off x="19050" y="5695950"/>
        <a:ext cx="5314950" cy="3000375"/>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0</xdr:colOff>
      <xdr:row>51</xdr:row>
      <xdr:rowOff>0</xdr:rowOff>
    </xdr:from>
    <xdr:to>
      <xdr:col>6</xdr:col>
      <xdr:colOff>0</xdr:colOff>
      <xdr:row>68</xdr:row>
      <xdr:rowOff>0</xdr:rowOff>
    </xdr:to>
    <xdr:graphicFrame>
      <xdr:nvGraphicFramePr>
        <xdr:cNvPr id="2" name="Chart 3"/>
        <xdr:cNvGraphicFramePr/>
      </xdr:nvGraphicFramePr>
      <xdr:xfrm>
        <a:off x="0" y="8848725"/>
        <a:ext cx="5314950" cy="27527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3" name="Picture 4"/>
        <xdr:cNvPicPr preferRelativeResize="1">
          <a:picLocks noChangeAspect="1"/>
        </xdr:cNvPicPr>
      </xdr:nvPicPr>
      <xdr:blipFill>
        <a:blip r:embed="rId3"/>
        <a:stretch>
          <a:fillRect/>
        </a:stretch>
      </xdr:blipFill>
      <xdr:spPr>
        <a:xfrm>
          <a:off x="9525" y="19050"/>
          <a:ext cx="160020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0</xdr:colOff>
      <xdr:row>33</xdr:row>
      <xdr:rowOff>0</xdr:rowOff>
    </xdr:to>
    <xdr:graphicFrame>
      <xdr:nvGraphicFramePr>
        <xdr:cNvPr id="1" name="Chart 2"/>
        <xdr:cNvGraphicFramePr/>
      </xdr:nvGraphicFramePr>
      <xdr:xfrm>
        <a:off x="0" y="2724150"/>
        <a:ext cx="5314950" cy="27527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67</xdr:row>
      <xdr:rowOff>0</xdr:rowOff>
    </xdr:from>
    <xdr:to>
      <xdr:col>0</xdr:col>
      <xdr:colOff>885825</xdr:colOff>
      <xdr:row>67</xdr:row>
      <xdr:rowOff>0</xdr:rowOff>
    </xdr:to>
    <xdr:pic>
      <xdr:nvPicPr>
        <xdr:cNvPr id="2" name="Picture 3"/>
        <xdr:cNvPicPr preferRelativeResize="1">
          <a:picLocks noChangeAspect="1"/>
        </xdr:cNvPicPr>
      </xdr:nvPicPr>
      <xdr:blipFill>
        <a:blip r:embed="rId2"/>
        <a:stretch>
          <a:fillRect/>
        </a:stretch>
      </xdr:blipFill>
      <xdr:spPr>
        <a:xfrm>
          <a:off x="9525" y="10982325"/>
          <a:ext cx="876300" cy="0"/>
        </a:xfrm>
        <a:prstGeom prst="rect">
          <a:avLst/>
        </a:prstGeom>
        <a:noFill/>
        <a:ln w="9525" cmpd="sng">
          <a:noFill/>
        </a:ln>
      </xdr:spPr>
    </xdr:pic>
    <xdr:clientData/>
  </xdr:twoCellAnchor>
  <xdr:twoCellAnchor>
    <xdr:from>
      <xdr:col>0</xdr:col>
      <xdr:colOff>0</xdr:colOff>
      <xdr:row>45</xdr:row>
      <xdr:rowOff>57150</xdr:rowOff>
    </xdr:from>
    <xdr:to>
      <xdr:col>6</xdr:col>
      <xdr:colOff>257175</xdr:colOff>
      <xdr:row>68</xdr:row>
      <xdr:rowOff>95250</xdr:rowOff>
    </xdr:to>
    <xdr:graphicFrame>
      <xdr:nvGraphicFramePr>
        <xdr:cNvPr id="3" name="Chart 4"/>
        <xdr:cNvGraphicFramePr/>
      </xdr:nvGraphicFramePr>
      <xdr:xfrm>
        <a:off x="0" y="7477125"/>
        <a:ext cx="5572125" cy="376237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4" name="Picture 5"/>
        <xdr:cNvPicPr preferRelativeResize="1">
          <a:picLocks noChangeAspect="1"/>
        </xdr:cNvPicPr>
      </xdr:nvPicPr>
      <xdr:blipFill>
        <a:blip r:embed="rId2"/>
        <a:stretch>
          <a:fillRect/>
        </a:stretch>
      </xdr:blipFill>
      <xdr:spPr>
        <a:xfrm>
          <a:off x="9525" y="19050"/>
          <a:ext cx="160020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104775</xdr:rowOff>
    </xdr:from>
    <xdr:to>
      <xdr:col>6</xdr:col>
      <xdr:colOff>0</xdr:colOff>
      <xdr:row>33</xdr:row>
      <xdr:rowOff>0</xdr:rowOff>
    </xdr:to>
    <xdr:graphicFrame>
      <xdr:nvGraphicFramePr>
        <xdr:cNvPr id="1" name="Chart 2"/>
        <xdr:cNvGraphicFramePr/>
      </xdr:nvGraphicFramePr>
      <xdr:xfrm>
        <a:off x="0" y="2533650"/>
        <a:ext cx="5362575" cy="2809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6</xdr:col>
      <xdr:colOff>0</xdr:colOff>
      <xdr:row>51</xdr:row>
      <xdr:rowOff>0</xdr:rowOff>
    </xdr:to>
    <xdr:graphicFrame>
      <xdr:nvGraphicFramePr>
        <xdr:cNvPr id="2" name="Chart 3"/>
        <xdr:cNvGraphicFramePr/>
      </xdr:nvGraphicFramePr>
      <xdr:xfrm>
        <a:off x="0" y="5505450"/>
        <a:ext cx="5362575" cy="2752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52</xdr:row>
      <xdr:rowOff>0</xdr:rowOff>
    </xdr:from>
    <xdr:to>
      <xdr:col>6</xdr:col>
      <xdr:colOff>0</xdr:colOff>
      <xdr:row>69</xdr:row>
      <xdr:rowOff>0</xdr:rowOff>
    </xdr:to>
    <xdr:graphicFrame>
      <xdr:nvGraphicFramePr>
        <xdr:cNvPr id="3" name="Chart 4"/>
        <xdr:cNvGraphicFramePr/>
      </xdr:nvGraphicFramePr>
      <xdr:xfrm>
        <a:off x="0" y="8420100"/>
        <a:ext cx="5362575" cy="275272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4" name="Picture 5"/>
        <xdr:cNvPicPr preferRelativeResize="1">
          <a:picLocks noChangeAspect="1"/>
        </xdr:cNvPicPr>
      </xdr:nvPicPr>
      <xdr:blipFill>
        <a:blip r:embed="rId4"/>
        <a:stretch>
          <a:fillRect/>
        </a:stretch>
      </xdr:blipFill>
      <xdr:spPr>
        <a:xfrm>
          <a:off x="9525" y="19050"/>
          <a:ext cx="1600200" cy="914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xdr:col>
      <xdr:colOff>762000</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YChang\Escritorio\BS%20AF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R"/>
      <sheetName val="Afi"/>
      <sheetName val="Inv"/>
      <sheetName val="Fondo1"/>
      <sheetName val="Fondo2"/>
      <sheetName val="Fondo3"/>
      <sheetName val="Fondo"/>
      <sheetName val="VC"/>
      <sheetName val="VC12"/>
      <sheetName val="VC3"/>
    </sheetNames>
    <sheetDataSet>
      <sheetData sheetId="0">
        <row r="3">
          <cell r="C3">
            <v>38879</v>
          </cell>
          <cell r="D3">
            <v>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pageSetUpPr fitToPage="1"/>
  </sheetPr>
  <dimension ref="A1:L64"/>
  <sheetViews>
    <sheetView tabSelected="1" workbookViewId="0" topLeftCell="A1">
      <selection activeCell="A13" sqref="A13"/>
    </sheetView>
  </sheetViews>
  <sheetFormatPr defaultColWidth="11.421875" defaultRowHeight="12.75"/>
  <cols>
    <col min="1" max="1" width="32.57421875" style="1" customWidth="1"/>
    <col min="2" max="2" width="13.8515625" style="1" customWidth="1"/>
    <col min="3" max="5" width="15.421875" style="1" customWidth="1"/>
    <col min="6" max="6" width="15.7109375" style="1" customWidth="1"/>
    <col min="7" max="8" width="11.421875" style="1" customWidth="1"/>
    <col min="9" max="9" width="18.7109375" style="1" customWidth="1"/>
    <col min="10" max="16384" width="11.421875" style="1" customWidth="1"/>
  </cols>
  <sheetData>
    <row r="1" spans="1:6" ht="12.75">
      <c r="A1" s="171"/>
      <c r="B1" s="172"/>
      <c r="C1" s="172"/>
      <c r="D1" s="172"/>
      <c r="E1" s="172"/>
      <c r="F1" s="173"/>
    </row>
    <row r="2" spans="1:6" ht="12.75">
      <c r="A2" s="12"/>
      <c r="F2" s="13"/>
    </row>
    <row r="3" spans="1:6" ht="12.75">
      <c r="A3" s="12"/>
      <c r="F3" s="13"/>
    </row>
    <row r="4" spans="1:6" ht="12.75">
      <c r="A4" s="12"/>
      <c r="F4" s="13"/>
    </row>
    <row r="5" spans="1:6" ht="12.75">
      <c r="A5" s="12"/>
      <c r="F5" s="13"/>
    </row>
    <row r="6" spans="1:6" ht="12.75" customHeight="1">
      <c r="A6" s="12"/>
      <c r="F6" s="13"/>
    </row>
    <row r="7" spans="1:6" ht="12.75" customHeight="1">
      <c r="A7" s="12"/>
      <c r="F7" s="13"/>
    </row>
    <row r="8" spans="1:6" ht="20.25">
      <c r="A8" s="174" t="s">
        <v>140</v>
      </c>
      <c r="B8" s="2"/>
      <c r="C8" s="3"/>
      <c r="D8" s="3"/>
      <c r="E8" s="3"/>
      <c r="F8" s="175"/>
    </row>
    <row r="9" spans="1:6" ht="16.5">
      <c r="A9" s="176" t="s">
        <v>135</v>
      </c>
      <c r="B9" s="3"/>
      <c r="C9" s="3"/>
      <c r="D9" s="3"/>
      <c r="E9" s="3"/>
      <c r="F9" s="175"/>
    </row>
    <row r="10" spans="1:6" ht="12.75">
      <c r="A10" s="177"/>
      <c r="B10" s="3"/>
      <c r="C10" s="3"/>
      <c r="D10" s="3"/>
      <c r="E10" s="3"/>
      <c r="F10" s="175"/>
    </row>
    <row r="11" spans="1:6" ht="16.5" customHeight="1">
      <c r="A11" s="178" t="s">
        <v>0</v>
      </c>
      <c r="B11" s="3"/>
      <c r="C11" s="3"/>
      <c r="D11" s="3"/>
      <c r="E11" s="3"/>
      <c r="F11" s="175"/>
    </row>
    <row r="12" spans="1:6" ht="5.25" customHeight="1" thickBot="1">
      <c r="A12" s="12"/>
      <c r="F12" s="13"/>
    </row>
    <row r="13" spans="1:6" ht="25.5" customHeight="1">
      <c r="A13" s="5" t="s">
        <v>1</v>
      </c>
      <c r="B13" s="6"/>
      <c r="C13" s="6" t="s">
        <v>120</v>
      </c>
      <c r="D13" s="6" t="s">
        <v>123</v>
      </c>
      <c r="E13" s="6" t="s">
        <v>125</v>
      </c>
      <c r="F13" s="121" t="s">
        <v>127</v>
      </c>
    </row>
    <row r="14" spans="1:7" ht="12.75">
      <c r="A14" s="7" t="s">
        <v>2</v>
      </c>
      <c r="B14" s="8"/>
      <c r="C14" s="181">
        <v>3950677</v>
      </c>
      <c r="D14" s="181">
        <v>3957497</v>
      </c>
      <c r="E14" s="181">
        <v>3960803</v>
      </c>
      <c r="F14" s="182">
        <v>3964505</v>
      </c>
      <c r="G14" s="165"/>
    </row>
    <row r="15" spans="1:8" ht="12.75">
      <c r="A15" s="7" t="s">
        <v>3</v>
      </c>
      <c r="B15" s="8"/>
      <c r="C15" s="181">
        <v>4956</v>
      </c>
      <c r="D15" s="181">
        <v>6857</v>
      </c>
      <c r="E15" s="181">
        <v>3327</v>
      </c>
      <c r="F15" s="183">
        <v>3756</v>
      </c>
      <c r="G15" s="165"/>
      <c r="H15" s="166"/>
    </row>
    <row r="16" spans="1:7" ht="12.75">
      <c r="A16" s="7" t="s">
        <v>4</v>
      </c>
      <c r="B16" s="9"/>
      <c r="C16" s="179">
        <v>4392</v>
      </c>
      <c r="D16" s="179">
        <v>5609</v>
      </c>
      <c r="E16" s="179">
        <v>2670</v>
      </c>
      <c r="F16" s="131">
        <v>3658</v>
      </c>
      <c r="G16" s="165"/>
    </row>
    <row r="17" spans="1:7" ht="12.75">
      <c r="A17" s="7" t="s">
        <v>5</v>
      </c>
      <c r="B17" s="8"/>
      <c r="C17" s="179">
        <v>564</v>
      </c>
      <c r="D17" s="179">
        <v>1248</v>
      </c>
      <c r="E17" s="179">
        <v>657</v>
      </c>
      <c r="F17" s="131">
        <v>98</v>
      </c>
      <c r="G17" s="165"/>
    </row>
    <row r="18" spans="1:7" ht="13.5">
      <c r="A18" s="7" t="s">
        <v>6</v>
      </c>
      <c r="B18" s="10"/>
      <c r="C18" s="145">
        <v>17.691759677036334</v>
      </c>
      <c r="D18" s="145">
        <v>38.35754640839386</v>
      </c>
      <c r="E18" s="145">
        <v>-51.48023917164941</v>
      </c>
      <c r="F18" s="146">
        <v>12.894499549143369</v>
      </c>
      <c r="G18" s="96"/>
    </row>
    <row r="19" spans="1:6" ht="5.25" customHeight="1">
      <c r="A19" s="12"/>
      <c r="B19" s="10"/>
      <c r="C19" s="10"/>
      <c r="F19" s="13"/>
    </row>
    <row r="20" spans="1:12" ht="13.5" customHeight="1">
      <c r="A20" s="14" t="s">
        <v>7</v>
      </c>
      <c r="B20" s="15"/>
      <c r="C20" s="16" t="s">
        <v>122</v>
      </c>
      <c r="D20" s="16" t="s">
        <v>124</v>
      </c>
      <c r="E20" s="16" t="s">
        <v>126</v>
      </c>
      <c r="F20" s="117" t="s">
        <v>136</v>
      </c>
      <c r="G20" s="134"/>
      <c r="I20" s="135"/>
      <c r="J20" s="134"/>
      <c r="K20" s="134"/>
      <c r="L20" s="134"/>
    </row>
    <row r="21" spans="1:7" ht="12.75">
      <c r="A21" s="7" t="s">
        <v>8</v>
      </c>
      <c r="B21" s="8"/>
      <c r="C21" s="179">
        <v>57903.130409625184</v>
      </c>
      <c r="D21" s="179">
        <v>58240.83245410647</v>
      </c>
      <c r="E21" s="179">
        <v>59289.773843444484</v>
      </c>
      <c r="F21" s="131">
        <v>61964.167816603185</v>
      </c>
      <c r="G21" s="133"/>
    </row>
    <row r="22" spans="1:7" ht="12.75">
      <c r="A22" s="7" t="s">
        <v>9</v>
      </c>
      <c r="B22" s="8"/>
      <c r="C22" s="179">
        <v>57281.739329344346</v>
      </c>
      <c r="D22" s="179">
        <v>57615.82328605862</v>
      </c>
      <c r="E22" s="179">
        <v>58650.40018400486</v>
      </c>
      <c r="F22" s="131">
        <v>61297.47998038205</v>
      </c>
      <c r="G22" s="133"/>
    </row>
    <row r="23" spans="1:6" ht="12.75">
      <c r="A23" s="7" t="s">
        <v>10</v>
      </c>
      <c r="B23" s="8"/>
      <c r="C23" s="179">
        <v>621.3910802808424</v>
      </c>
      <c r="D23" s="179">
        <v>625.0091680478542</v>
      </c>
      <c r="E23" s="179">
        <v>639.3736594396187</v>
      </c>
      <c r="F23" s="131">
        <v>666.6878362211398</v>
      </c>
    </row>
    <row r="24" spans="1:6" ht="13.5">
      <c r="A24" s="7" t="s">
        <v>11</v>
      </c>
      <c r="B24" s="10"/>
      <c r="C24" s="147">
        <v>3.563677914529406</v>
      </c>
      <c r="D24" s="145">
        <v>0.583218976404698</v>
      </c>
      <c r="E24" s="145">
        <v>1.8010412027756884</v>
      </c>
      <c r="F24" s="184">
        <v>4.5107171098687004</v>
      </c>
    </row>
    <row r="25" spans="1:6" ht="12.75">
      <c r="A25" s="17" t="s">
        <v>12</v>
      </c>
      <c r="C25" s="10"/>
      <c r="F25" s="100"/>
    </row>
    <row r="26" spans="1:6" ht="5.25" customHeight="1">
      <c r="A26" s="12"/>
      <c r="B26" s="10"/>
      <c r="C26" s="10"/>
      <c r="F26" s="100"/>
    </row>
    <row r="27" spans="1:6" ht="13.5" customHeight="1">
      <c r="A27" s="14" t="s">
        <v>116</v>
      </c>
      <c r="B27" s="15"/>
      <c r="C27" s="16" t="s">
        <v>122</v>
      </c>
      <c r="D27" s="16" t="s">
        <v>124</v>
      </c>
      <c r="E27" s="16" t="s">
        <v>126</v>
      </c>
      <c r="F27" s="101" t="s">
        <v>136</v>
      </c>
    </row>
    <row r="28" spans="1:7" ht="12.75">
      <c r="A28" s="7" t="s">
        <v>8</v>
      </c>
      <c r="B28" s="8"/>
      <c r="C28" s="179">
        <v>2938.248000109362</v>
      </c>
      <c r="D28" s="179">
        <v>2944.75723272597</v>
      </c>
      <c r="E28" s="179">
        <v>2990.193220930605</v>
      </c>
      <c r="F28" s="131">
        <v>3018.8836879463347</v>
      </c>
      <c r="G28" s="133"/>
    </row>
    <row r="29" spans="1:7" ht="12.75">
      <c r="A29" s="7" t="s">
        <v>9</v>
      </c>
      <c r="B29" s="8"/>
      <c r="C29" s="179">
        <v>2911.1437883991193</v>
      </c>
      <c r="D29" s="179">
        <v>2917.5204587620833</v>
      </c>
      <c r="E29" s="179">
        <v>2963.3912705822163</v>
      </c>
      <c r="F29" s="131">
        <v>2991.6019766866575</v>
      </c>
      <c r="G29" s="133"/>
    </row>
    <row r="30" spans="1:8" ht="12.75">
      <c r="A30" s="7" t="s">
        <v>10</v>
      </c>
      <c r="B30" s="8"/>
      <c r="C30" s="179">
        <v>27.104211710242698</v>
      </c>
      <c r="D30" s="179">
        <v>27.2367739638871</v>
      </c>
      <c r="E30" s="179">
        <v>26.8019503483894</v>
      </c>
      <c r="F30" s="131">
        <v>27.2817112596773</v>
      </c>
      <c r="G30" s="133"/>
      <c r="H30" s="164"/>
    </row>
    <row r="31" spans="1:6" ht="13.5">
      <c r="A31" s="7" t="s">
        <v>11</v>
      </c>
      <c r="B31" s="10"/>
      <c r="C31" s="147">
        <v>1.3439349015704982</v>
      </c>
      <c r="D31" s="145">
        <v>0.22153448641386575</v>
      </c>
      <c r="E31" s="145">
        <v>1.542945126331352</v>
      </c>
      <c r="F31" s="146">
        <v>0.9594853875964704</v>
      </c>
    </row>
    <row r="32" spans="1:6" ht="5.25" customHeight="1">
      <c r="A32" s="12"/>
      <c r="B32" s="10"/>
      <c r="C32" s="10"/>
      <c r="F32" s="100"/>
    </row>
    <row r="33" spans="1:6" ht="13.5" customHeight="1">
      <c r="A33" s="14" t="s">
        <v>115</v>
      </c>
      <c r="B33" s="15"/>
      <c r="C33" s="16" t="s">
        <v>122</v>
      </c>
      <c r="D33" s="16" t="s">
        <v>124</v>
      </c>
      <c r="E33" s="16" t="s">
        <v>126</v>
      </c>
      <c r="F33" s="101" t="s">
        <v>136</v>
      </c>
    </row>
    <row r="34" spans="1:8" ht="12.75">
      <c r="A34" s="7" t="s">
        <v>8</v>
      </c>
      <c r="B34" s="8"/>
      <c r="C34" s="179">
        <v>47807.06447159044</v>
      </c>
      <c r="D34" s="179">
        <v>48034.42352945479</v>
      </c>
      <c r="E34" s="179">
        <v>48790.338522263424</v>
      </c>
      <c r="F34" s="131">
        <v>49746.30667036495</v>
      </c>
      <c r="G34" s="163"/>
      <c r="H34" s="163"/>
    </row>
    <row r="35" spans="1:6" ht="12.75">
      <c r="A35" s="7" t="s">
        <v>9</v>
      </c>
      <c r="B35" s="8"/>
      <c r="C35" s="179">
        <v>47300.879817568704</v>
      </c>
      <c r="D35" s="179">
        <v>47531.374331270126</v>
      </c>
      <c r="E35" s="179">
        <v>48276.13065082302</v>
      </c>
      <c r="F35" s="131">
        <v>49211.88595563303</v>
      </c>
    </row>
    <row r="36" spans="1:6" ht="12.75">
      <c r="A36" s="7" t="s">
        <v>10</v>
      </c>
      <c r="B36" s="8"/>
      <c r="C36" s="179">
        <v>506.18465402174127</v>
      </c>
      <c r="D36" s="179">
        <v>503.0491981846569</v>
      </c>
      <c r="E36" s="179">
        <v>514.207871440403</v>
      </c>
      <c r="F36" s="131">
        <v>534.4207147319269</v>
      </c>
    </row>
    <row r="37" spans="1:6" ht="13.5">
      <c r="A37" s="7" t="s">
        <v>11</v>
      </c>
      <c r="B37" s="10"/>
      <c r="C37" s="147">
        <v>3.365286204150153</v>
      </c>
      <c r="D37" s="145">
        <v>0.475576278061296</v>
      </c>
      <c r="E37" s="145">
        <v>1.573694316004648</v>
      </c>
      <c r="F37" s="146">
        <v>1.9593390352586226</v>
      </c>
    </row>
    <row r="38" spans="1:6" ht="5.25" customHeight="1">
      <c r="A38" s="12"/>
      <c r="B38" s="10"/>
      <c r="C38" s="10"/>
      <c r="F38" s="100"/>
    </row>
    <row r="39" spans="1:6" ht="13.5" customHeight="1">
      <c r="A39" s="14" t="s">
        <v>114</v>
      </c>
      <c r="B39" s="15"/>
      <c r="C39" s="16" t="s">
        <v>122</v>
      </c>
      <c r="D39" s="16" t="s">
        <v>124</v>
      </c>
      <c r="E39" s="16" t="s">
        <v>126</v>
      </c>
      <c r="F39" s="101" t="s">
        <v>136</v>
      </c>
    </row>
    <row r="40" spans="1:6" ht="12.75">
      <c r="A40" s="7" t="s">
        <v>8</v>
      </c>
      <c r="B40" s="8"/>
      <c r="C40" s="179">
        <v>7157.81793792538</v>
      </c>
      <c r="D40" s="179">
        <v>7261.651691925716</v>
      </c>
      <c r="E40" s="179">
        <v>7509.242100250454</v>
      </c>
      <c r="F40" s="131">
        <v>9198.977458291896</v>
      </c>
    </row>
    <row r="41" spans="1:6" ht="12.75">
      <c r="A41" s="7" t="s">
        <v>9</v>
      </c>
      <c r="B41" s="8"/>
      <c r="C41" s="179">
        <v>7069.715723376521</v>
      </c>
      <c r="D41" s="179">
        <v>7166.928496026405</v>
      </c>
      <c r="E41" s="179">
        <v>7410.878262599628</v>
      </c>
      <c r="F41" s="131">
        <v>9093.99204806236</v>
      </c>
    </row>
    <row r="42" spans="1:6" ht="12.75">
      <c r="A42" s="7" t="s">
        <v>10</v>
      </c>
      <c r="B42" s="8"/>
      <c r="C42" s="179">
        <v>88.10221454885841</v>
      </c>
      <c r="D42" s="179">
        <v>94.72319589931018</v>
      </c>
      <c r="E42" s="179">
        <v>98.36383765082631</v>
      </c>
      <c r="F42" s="131">
        <v>104.9854102295357</v>
      </c>
    </row>
    <row r="43" spans="1:6" ht="13.5">
      <c r="A43" s="7" t="s">
        <v>11</v>
      </c>
      <c r="B43" s="10"/>
      <c r="C43" s="147">
        <v>5.872792953565353</v>
      </c>
      <c r="D43" s="145">
        <v>1.4506341862954741</v>
      </c>
      <c r="E43" s="145">
        <v>3.4095605081146507</v>
      </c>
      <c r="F43" s="146">
        <v>22.502075915025888</v>
      </c>
    </row>
    <row r="44" spans="1:6" ht="5.25" customHeight="1">
      <c r="A44" s="12"/>
      <c r="B44" s="10"/>
      <c r="C44" s="10"/>
      <c r="F44" s="13"/>
    </row>
    <row r="45" spans="1:6" ht="13.5" customHeight="1">
      <c r="A45" s="18" t="s">
        <v>13</v>
      </c>
      <c r="B45" s="19"/>
      <c r="C45" s="20" t="s">
        <v>111</v>
      </c>
      <c r="D45" s="20" t="s">
        <v>112</v>
      </c>
      <c r="E45" s="20" t="s">
        <v>113</v>
      </c>
      <c r="F45" s="21" t="s">
        <v>14</v>
      </c>
    </row>
    <row r="46" spans="1:6" ht="12.75">
      <c r="A46" s="120" t="s">
        <v>136</v>
      </c>
      <c r="B46" s="22"/>
      <c r="C46" s="23"/>
      <c r="D46" s="23"/>
      <c r="E46" s="23"/>
      <c r="F46" s="24"/>
    </row>
    <row r="47" spans="1:6" ht="12.75">
      <c r="A47" s="25" t="s">
        <v>103</v>
      </c>
      <c r="B47" s="8"/>
      <c r="C47" s="180">
        <v>3018.8836879463347</v>
      </c>
      <c r="D47" s="180">
        <v>49746.30667036495</v>
      </c>
      <c r="E47" s="180">
        <v>9198.977458291896</v>
      </c>
      <c r="F47" s="132">
        <v>61964.167816603185</v>
      </c>
    </row>
    <row r="48" spans="1:7" ht="12.75">
      <c r="A48" s="25" t="s">
        <v>15</v>
      </c>
      <c r="B48" s="11"/>
      <c r="C48" s="167">
        <v>91.96859196068303</v>
      </c>
      <c r="D48" s="167">
        <v>91.36574894023721</v>
      </c>
      <c r="E48" s="167">
        <v>94.80273101667314</v>
      </c>
      <c r="F48" s="185">
        <v>91.90536134503003</v>
      </c>
      <c r="G48" s="162"/>
    </row>
    <row r="49" spans="1:7" ht="12.75">
      <c r="A49" s="26" t="s">
        <v>16</v>
      </c>
      <c r="B49" s="11"/>
      <c r="C49" s="167">
        <v>31.0775054859787</v>
      </c>
      <c r="D49" s="167">
        <v>19.515396025069762</v>
      </c>
      <c r="E49" s="167">
        <v>8.624827815245482</v>
      </c>
      <c r="F49" s="185">
        <v>18.46192544488576</v>
      </c>
      <c r="G49" s="162"/>
    </row>
    <row r="50" spans="1:6" ht="12.75">
      <c r="A50" s="26" t="s">
        <v>17</v>
      </c>
      <c r="B50" s="11"/>
      <c r="C50" s="167">
        <v>17.775766327100047</v>
      </c>
      <c r="D50" s="167">
        <v>15.652440491707562</v>
      </c>
      <c r="E50" s="167">
        <v>16.624804240960607</v>
      </c>
      <c r="F50" s="185">
        <v>15.900242188726175</v>
      </c>
    </row>
    <row r="51" spans="1:6" ht="12.75">
      <c r="A51" s="26" t="s">
        <v>18</v>
      </c>
      <c r="B51" s="11"/>
      <c r="C51" s="167">
        <v>32.51682160912958</v>
      </c>
      <c r="D51" s="167">
        <v>47.19922159834125</v>
      </c>
      <c r="E51" s="167">
        <v>66.63546829662154</v>
      </c>
      <c r="F51" s="185">
        <v>49.36933284427838</v>
      </c>
    </row>
    <row r="52" spans="1:6" ht="12.75">
      <c r="A52" s="26" t="s">
        <v>19</v>
      </c>
      <c r="B52" s="11"/>
      <c r="C52" s="167">
        <v>1.919721758683428</v>
      </c>
      <c r="D52" s="167">
        <v>2.224397455494937</v>
      </c>
      <c r="E52" s="167">
        <v>0.363160637706879</v>
      </c>
      <c r="F52" s="185">
        <v>1.933241184729059</v>
      </c>
    </row>
    <row r="53" spans="1:6" ht="12.75">
      <c r="A53" s="26" t="s">
        <v>20</v>
      </c>
      <c r="B53" s="11"/>
      <c r="C53" s="167">
        <v>8.678776779791274</v>
      </c>
      <c r="D53" s="167">
        <v>6.774293369623696</v>
      </c>
      <c r="E53" s="167">
        <v>2.5544700261386337</v>
      </c>
      <c r="F53" s="185">
        <v>6.240619682410664</v>
      </c>
    </row>
    <row r="54" spans="1:6" ht="12.75">
      <c r="A54" s="27" t="s">
        <v>21</v>
      </c>
      <c r="B54" s="11"/>
      <c r="C54" s="167">
        <v>8.907046534870014</v>
      </c>
      <c r="D54" s="167">
        <v>9.316182579175242</v>
      </c>
      <c r="E54" s="167">
        <v>7.445666997198742</v>
      </c>
      <c r="F54" s="185">
        <v>9.018559526141228</v>
      </c>
    </row>
    <row r="55" spans="1:6" ht="12.75">
      <c r="A55" s="27" t="s">
        <v>22</v>
      </c>
      <c r="B55" s="11"/>
      <c r="C55" s="167">
        <v>-0.8756384955530595</v>
      </c>
      <c r="D55" s="167">
        <v>-0.6819315194124566</v>
      </c>
      <c r="E55" s="167">
        <v>-2.2483980138718875</v>
      </c>
      <c r="F55" s="185">
        <v>-0.9239208711712696</v>
      </c>
    </row>
    <row r="56" spans="1:6" ht="5.25" customHeight="1">
      <c r="A56" s="12"/>
      <c r="B56" s="28"/>
      <c r="F56" s="13"/>
    </row>
    <row r="57" spans="1:6" ht="13.5" customHeight="1">
      <c r="A57" s="137" t="s">
        <v>117</v>
      </c>
      <c r="B57" s="138"/>
      <c r="C57" s="138" t="s">
        <v>23</v>
      </c>
      <c r="D57" s="138" t="s">
        <v>24</v>
      </c>
      <c r="E57" s="138" t="s">
        <v>25</v>
      </c>
      <c r="F57" s="139" t="s">
        <v>26</v>
      </c>
    </row>
    <row r="58" spans="1:6" ht="13.5">
      <c r="A58" s="141" t="s">
        <v>108</v>
      </c>
      <c r="B58" s="142" t="s">
        <v>136</v>
      </c>
      <c r="C58" s="148">
        <v>12.5962589</v>
      </c>
      <c r="D58" s="148">
        <v>13.111275</v>
      </c>
      <c r="E58" s="148">
        <v>13.1645654</v>
      </c>
      <c r="F58" s="149">
        <v>12.7971905</v>
      </c>
    </row>
    <row r="59" spans="1:6" ht="13.5">
      <c r="A59" s="140"/>
      <c r="B59" s="143" t="s">
        <v>126</v>
      </c>
      <c r="C59" s="148">
        <v>12.4495363</v>
      </c>
      <c r="D59" s="148">
        <v>12.9100619</v>
      </c>
      <c r="E59" s="148">
        <v>12.9761181</v>
      </c>
      <c r="F59" s="149">
        <v>12.6218947</v>
      </c>
    </row>
    <row r="60" spans="1:6" ht="13.5">
      <c r="A60" s="141" t="s">
        <v>109</v>
      </c>
      <c r="B60" s="142" t="s">
        <v>136</v>
      </c>
      <c r="C60" s="148">
        <v>93.5964728</v>
      </c>
      <c r="D60" s="148">
        <v>98.5475157</v>
      </c>
      <c r="E60" s="148">
        <v>18.5552208</v>
      </c>
      <c r="F60" s="149">
        <v>94.348995</v>
      </c>
    </row>
    <row r="61" spans="1:6" ht="13.5">
      <c r="A61" s="140"/>
      <c r="B61" s="143" t="s">
        <v>126</v>
      </c>
      <c r="C61" s="148">
        <v>90.0811083</v>
      </c>
      <c r="D61" s="148">
        <v>95.0419594</v>
      </c>
      <c r="E61" s="148">
        <v>17.8121686</v>
      </c>
      <c r="F61" s="149">
        <v>90.636831</v>
      </c>
    </row>
    <row r="62" spans="1:6" ht="13.5">
      <c r="A62" s="27" t="s">
        <v>110</v>
      </c>
      <c r="B62" s="144" t="s">
        <v>136</v>
      </c>
      <c r="C62" s="148">
        <v>26.9026785</v>
      </c>
      <c r="D62" s="148">
        <v>28.1800054</v>
      </c>
      <c r="E62" s="148">
        <v>28.7237777</v>
      </c>
      <c r="F62" s="149">
        <v>25.1954607</v>
      </c>
    </row>
    <row r="63" spans="1:6" ht="13.5">
      <c r="A63" s="7"/>
      <c r="B63" s="144" t="s">
        <v>126</v>
      </c>
      <c r="C63" s="148">
        <v>25.2442751</v>
      </c>
      <c r="D63" s="148">
        <v>26.5188748</v>
      </c>
      <c r="E63" s="148">
        <v>26.7951188</v>
      </c>
      <c r="F63" s="149">
        <v>23.5637885</v>
      </c>
    </row>
    <row r="64" spans="1:6" ht="14.25" thickBot="1">
      <c r="A64" s="29" t="s">
        <v>27</v>
      </c>
      <c r="B64" s="30"/>
      <c r="C64" s="30"/>
      <c r="D64" s="30"/>
      <c r="E64" s="30"/>
      <c r="F64" s="31"/>
    </row>
  </sheetData>
  <sheetProtection/>
  <printOptions horizontalCentered="1"/>
  <pageMargins left="0.7874015748031497" right="0.7874015748031497" top="0.984251968503937" bottom="0.984251968503937" header="0" footer="0"/>
  <pageSetup fitToHeight="1" fitToWidth="1" horizontalDpi="600" verticalDpi="600" orientation="portrait" paperSize="9" scale="78" r:id="rId2"/>
  <drawing r:id="rId1"/>
</worksheet>
</file>

<file path=xl/worksheets/sheet10.xml><?xml version="1.0" encoding="utf-8"?>
<worksheet xmlns="http://schemas.openxmlformats.org/spreadsheetml/2006/main" xmlns:r="http://schemas.openxmlformats.org/officeDocument/2006/relationships">
  <sheetPr codeName="Hoja11">
    <pageSetUpPr fitToPage="1"/>
  </sheetPr>
  <dimension ref="A7:G38"/>
  <sheetViews>
    <sheetView workbookViewId="0" topLeftCell="A1">
      <selection activeCell="A11" sqref="A11"/>
    </sheetView>
  </sheetViews>
  <sheetFormatPr defaultColWidth="11.421875" defaultRowHeight="12.75"/>
  <cols>
    <col min="1" max="5" width="12.7109375" style="61" customWidth="1"/>
    <col min="6" max="6" width="9.00390625" style="0" customWidth="1"/>
    <col min="8" max="16384" width="11.421875" style="61" customWidth="1"/>
  </cols>
  <sheetData>
    <row r="7" spans="1:5" ht="15.75">
      <c r="A7" s="62" t="s">
        <v>92</v>
      </c>
      <c r="B7" s="89"/>
      <c r="C7" s="63"/>
      <c r="D7" s="64"/>
      <c r="E7" s="64"/>
    </row>
    <row r="8" spans="1:5" ht="20.25">
      <c r="A8" s="90" t="s">
        <v>93</v>
      </c>
      <c r="B8" s="89"/>
      <c r="C8" s="67"/>
      <c r="D8" s="69"/>
      <c r="E8" s="68"/>
    </row>
    <row r="9" spans="1:5" ht="4.5" customHeight="1">
      <c r="A9" s="66"/>
      <c r="B9" s="89"/>
      <c r="C9" s="67"/>
      <c r="D9" s="69"/>
      <c r="E9" s="68"/>
    </row>
    <row r="10" spans="1:5" ht="12.75">
      <c r="A10" s="91"/>
      <c r="B10" s="92" t="s">
        <v>23</v>
      </c>
      <c r="C10" s="92" t="s">
        <v>24</v>
      </c>
      <c r="D10" s="92" t="s">
        <v>25</v>
      </c>
      <c r="E10" s="92" t="s">
        <v>26</v>
      </c>
    </row>
    <row r="11" spans="1:5" ht="12.75">
      <c r="A11" s="102">
        <v>39182</v>
      </c>
      <c r="B11" s="103">
        <v>22.9245242</v>
      </c>
      <c r="C11" s="103">
        <v>24.10827</v>
      </c>
      <c r="D11" s="103">
        <v>24.168788</v>
      </c>
      <c r="E11" s="103">
        <v>21.2394541</v>
      </c>
    </row>
    <row r="12" spans="1:5" ht="12.75">
      <c r="A12" s="102">
        <v>39183</v>
      </c>
      <c r="B12" s="103">
        <v>22.9517815</v>
      </c>
      <c r="C12" s="103">
        <v>24.1395016</v>
      </c>
      <c r="D12" s="103">
        <v>24.1739015</v>
      </c>
      <c r="E12" s="103">
        <v>21.2342644</v>
      </c>
    </row>
    <row r="13" spans="1:5" ht="12.75">
      <c r="A13" s="102">
        <v>39184</v>
      </c>
      <c r="B13" s="103">
        <v>23.0280269</v>
      </c>
      <c r="C13" s="103">
        <v>24.1971331</v>
      </c>
      <c r="D13" s="103">
        <v>24.2459842</v>
      </c>
      <c r="E13" s="103">
        <v>21.3122219</v>
      </c>
    </row>
    <row r="14" spans="1:5" ht="12.75">
      <c r="A14" s="102">
        <v>39185</v>
      </c>
      <c r="B14" s="103">
        <v>23.2216529</v>
      </c>
      <c r="C14" s="103">
        <v>24.3923392</v>
      </c>
      <c r="D14" s="103">
        <v>24.4495436</v>
      </c>
      <c r="E14" s="103">
        <v>21.477743</v>
      </c>
    </row>
    <row r="15" spans="1:5" ht="12.75">
      <c r="A15" s="150">
        <v>39188</v>
      </c>
      <c r="B15" s="151">
        <v>23.5512496</v>
      </c>
      <c r="C15" s="151">
        <v>24.7275278</v>
      </c>
      <c r="D15" s="151">
        <v>24.8047203</v>
      </c>
      <c r="E15" s="151">
        <v>21.7767747</v>
      </c>
    </row>
    <row r="16" spans="1:5" ht="12.75">
      <c r="A16" s="102">
        <v>39189</v>
      </c>
      <c r="B16" s="103">
        <v>24.0527082</v>
      </c>
      <c r="C16" s="103">
        <v>25.255868</v>
      </c>
      <c r="D16" s="103">
        <v>25.3294189</v>
      </c>
      <c r="E16" s="103">
        <v>22.2284627</v>
      </c>
    </row>
    <row r="17" spans="1:5" ht="12.75" customHeight="1">
      <c r="A17" s="102">
        <v>39190</v>
      </c>
      <c r="B17" s="103">
        <v>24.3181668</v>
      </c>
      <c r="C17" s="103">
        <v>25.5259837</v>
      </c>
      <c r="D17" s="103">
        <v>25.6258299</v>
      </c>
      <c r="E17" s="103">
        <v>22.5002531</v>
      </c>
    </row>
    <row r="18" spans="1:5" ht="12.75" customHeight="1">
      <c r="A18" s="102">
        <v>39191</v>
      </c>
      <c r="B18" s="103">
        <v>24.177816</v>
      </c>
      <c r="C18" s="103">
        <v>25.47915</v>
      </c>
      <c r="D18" s="103">
        <v>25.5129433</v>
      </c>
      <c r="E18" s="103">
        <v>22.3846317</v>
      </c>
    </row>
    <row r="19" spans="1:5" ht="12.75" customHeight="1">
      <c r="A19" s="150">
        <v>39192</v>
      </c>
      <c r="B19" s="151">
        <v>24.3404579</v>
      </c>
      <c r="C19" s="151">
        <v>25.660659</v>
      </c>
      <c r="D19" s="151">
        <v>25.7057143</v>
      </c>
      <c r="E19" s="151">
        <v>22.5356829</v>
      </c>
    </row>
    <row r="20" spans="1:5" ht="12.75" customHeight="1">
      <c r="A20" s="102">
        <v>39195</v>
      </c>
      <c r="B20" s="103">
        <v>24.4613934</v>
      </c>
      <c r="C20" s="103">
        <v>25.7886299</v>
      </c>
      <c r="D20" s="103">
        <v>25.8650475</v>
      </c>
      <c r="E20" s="103">
        <v>22.6749737</v>
      </c>
    </row>
    <row r="21" spans="1:5" ht="12.75" customHeight="1">
      <c r="A21" s="102">
        <v>39196</v>
      </c>
      <c r="B21" s="103">
        <v>24.4591177</v>
      </c>
      <c r="C21" s="103">
        <v>25.7611367</v>
      </c>
      <c r="D21" s="103">
        <v>25.8817772</v>
      </c>
      <c r="E21" s="103">
        <v>22.7274398</v>
      </c>
    </row>
    <row r="22" spans="1:5" ht="12.75" customHeight="1">
      <c r="A22" s="102">
        <v>39197</v>
      </c>
      <c r="B22" s="103">
        <v>24.3984966</v>
      </c>
      <c r="C22" s="103">
        <v>25.7169814</v>
      </c>
      <c r="D22" s="103">
        <v>25.8440782</v>
      </c>
      <c r="E22" s="103">
        <v>22.6762947</v>
      </c>
    </row>
    <row r="23" spans="1:5" ht="12.75" customHeight="1">
      <c r="A23" s="102">
        <v>39198</v>
      </c>
      <c r="B23" s="103">
        <v>24.463585</v>
      </c>
      <c r="C23" s="103">
        <v>25.7742202</v>
      </c>
      <c r="D23" s="103">
        <v>25.8967806</v>
      </c>
      <c r="E23" s="103">
        <v>22.7476408</v>
      </c>
    </row>
    <row r="24" spans="1:5" ht="12.75" customHeight="1">
      <c r="A24" s="150">
        <v>39199</v>
      </c>
      <c r="B24" s="151">
        <v>24.5196572</v>
      </c>
      <c r="C24" s="151">
        <v>25.7853753</v>
      </c>
      <c r="D24" s="151">
        <v>25.9664418</v>
      </c>
      <c r="E24" s="151">
        <v>22.8103046</v>
      </c>
    </row>
    <row r="25" spans="1:5" ht="12.75" customHeight="1">
      <c r="A25" s="102">
        <f>+A24+3</f>
        <v>39202</v>
      </c>
      <c r="B25" s="103">
        <v>24.4321985</v>
      </c>
      <c r="C25" s="103">
        <v>25.6819672</v>
      </c>
      <c r="D25" s="103">
        <v>25.886625</v>
      </c>
      <c r="E25" s="103">
        <v>22.7460039</v>
      </c>
    </row>
    <row r="26" spans="1:5" ht="12.75" customHeight="1">
      <c r="A26" s="102">
        <f>+A25+1</f>
        <v>39203</v>
      </c>
      <c r="B26" s="103">
        <v>24.4216655</v>
      </c>
      <c r="C26" s="103">
        <v>25.6633503</v>
      </c>
      <c r="D26" s="103">
        <v>25.8666551</v>
      </c>
      <c r="E26" s="103">
        <v>22.7432567</v>
      </c>
    </row>
    <row r="27" spans="1:5" ht="12.75" customHeight="1">
      <c r="A27" s="102">
        <f>+A26+1</f>
        <v>39204</v>
      </c>
      <c r="B27" s="103">
        <v>24.7843538</v>
      </c>
      <c r="C27" s="103">
        <v>26.0151122</v>
      </c>
      <c r="D27" s="103">
        <v>26.2050984</v>
      </c>
      <c r="E27" s="103">
        <v>23.0687438</v>
      </c>
    </row>
    <row r="28" spans="1:5" ht="12.75" customHeight="1">
      <c r="A28" s="102">
        <f>+A27+1</f>
        <v>39205</v>
      </c>
      <c r="B28" s="103">
        <v>25.0057746</v>
      </c>
      <c r="C28" s="103">
        <v>26.2397288</v>
      </c>
      <c r="D28" s="103">
        <v>26.4731737</v>
      </c>
      <c r="E28" s="103">
        <v>23.3240925</v>
      </c>
    </row>
    <row r="29" spans="1:5" ht="12.75" customHeight="1">
      <c r="A29" s="102">
        <f>+A28+1</f>
        <v>39206</v>
      </c>
      <c r="B29" s="103">
        <v>25.2442751</v>
      </c>
      <c r="C29" s="103">
        <v>26.5181481</v>
      </c>
      <c r="D29" s="103">
        <v>26.7858326</v>
      </c>
      <c r="E29" s="103">
        <v>23.5637885</v>
      </c>
    </row>
    <row r="30" spans="1:7" s="105" customFormat="1" ht="12.75" customHeight="1">
      <c r="A30" s="102">
        <f>+A29+3</f>
        <v>39209</v>
      </c>
      <c r="B30" s="103">
        <v>25.5999527</v>
      </c>
      <c r="C30" s="103">
        <v>26.8561284</v>
      </c>
      <c r="D30" s="103">
        <v>27.2256322</v>
      </c>
      <c r="E30" s="103">
        <v>23.9288586</v>
      </c>
      <c r="F30" s="104"/>
      <c r="G30" s="104"/>
    </row>
    <row r="31" spans="1:7" s="105" customFormat="1" ht="12.75" customHeight="1">
      <c r="A31" s="102">
        <f>+A30+1</f>
        <v>39210</v>
      </c>
      <c r="B31" s="103">
        <v>26.0307274</v>
      </c>
      <c r="C31" s="103">
        <v>27.3226594</v>
      </c>
      <c r="D31" s="103">
        <v>27.755773</v>
      </c>
      <c r="E31" s="103">
        <v>24.373965</v>
      </c>
      <c r="F31" s="104"/>
      <c r="G31" s="104"/>
    </row>
    <row r="32" spans="1:7" s="105" customFormat="1" ht="12.75" customHeight="1">
      <c r="A32" s="102">
        <f>+A31+1</f>
        <v>39211</v>
      </c>
      <c r="B32" s="103">
        <v>26.5248344</v>
      </c>
      <c r="C32" s="103">
        <v>27.8411687</v>
      </c>
      <c r="D32" s="103">
        <v>28.31448</v>
      </c>
      <c r="E32" s="103">
        <v>24.8646422</v>
      </c>
      <c r="F32" s="104"/>
      <c r="G32" s="104"/>
    </row>
    <row r="33" spans="1:7" s="105" customFormat="1" ht="12.75" customHeight="1">
      <c r="A33" s="102">
        <f>+A32+1</f>
        <v>39212</v>
      </c>
      <c r="B33" s="103">
        <v>26.7417099</v>
      </c>
      <c r="C33" s="103">
        <v>28.0355217</v>
      </c>
      <c r="D33" s="103">
        <v>28.5543381</v>
      </c>
      <c r="E33" s="103">
        <v>25.0845759</v>
      </c>
      <c r="F33" s="104"/>
      <c r="G33" s="104"/>
    </row>
    <row r="34" spans="1:7" s="105" customFormat="1" ht="12.75" customHeight="1">
      <c r="A34" s="102">
        <f>+A33+1</f>
        <v>39213</v>
      </c>
      <c r="B34" s="103">
        <v>26.9026785</v>
      </c>
      <c r="C34" s="103">
        <v>28.1792739</v>
      </c>
      <c r="D34" s="103">
        <v>28.7134109</v>
      </c>
      <c r="E34" s="103">
        <v>25.1954607</v>
      </c>
      <c r="F34" s="104"/>
      <c r="G34" s="104"/>
    </row>
    <row r="35" spans="1:5" ht="4.5" customHeight="1">
      <c r="A35" s="94"/>
      <c r="B35" s="95"/>
      <c r="C35" s="95"/>
      <c r="D35" s="95"/>
      <c r="E35" s="95"/>
    </row>
    <row r="36" spans="1:5" ht="51.75" customHeight="1">
      <c r="A36" s="198" t="s">
        <v>118</v>
      </c>
      <c r="B36" s="199"/>
      <c r="C36" s="199"/>
      <c r="D36" s="199"/>
      <c r="E36" s="199"/>
    </row>
    <row r="37" spans="2:5" ht="12.75">
      <c r="B37" s="118"/>
      <c r="C37" s="118"/>
      <c r="D37" s="118"/>
      <c r="E37" s="118"/>
    </row>
    <row r="38" spans="2:5" ht="12.75">
      <c r="B38" s="157"/>
      <c r="C38" s="157"/>
      <c r="D38" s="157"/>
      <c r="E38" s="157"/>
    </row>
  </sheetData>
  <sheetProtection/>
  <mergeCells count="1">
    <mergeCell ref="A36:E36"/>
  </mergeCells>
  <printOptions horizontalCentered="1"/>
  <pageMargins left="0.7874015748031497" right="0.7874015748031497" top="0.984251968503937" bottom="0.984251968503937" header="0"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3">
    <pageSetUpPr fitToPage="1"/>
  </sheetPr>
  <dimension ref="A8:H34"/>
  <sheetViews>
    <sheetView workbookViewId="0" topLeftCell="A1">
      <selection activeCell="A8" sqref="A8"/>
    </sheetView>
  </sheetViews>
  <sheetFormatPr defaultColWidth="11.421875" defaultRowHeight="12.75"/>
  <cols>
    <col min="1" max="6" width="13.28125" style="0" customWidth="1"/>
  </cols>
  <sheetData>
    <row r="8" ht="12.75">
      <c r="A8" s="32" t="s">
        <v>28</v>
      </c>
    </row>
    <row r="10" spans="1:6" ht="12.75" customHeight="1">
      <c r="A10" s="194" t="s">
        <v>131</v>
      </c>
      <c r="B10" s="194"/>
      <c r="C10" s="194"/>
      <c r="D10" s="194"/>
      <c r="E10" s="194"/>
      <c r="F10" s="194"/>
    </row>
    <row r="11" spans="1:6" ht="12.75">
      <c r="A11" s="194"/>
      <c r="B11" s="194"/>
      <c r="C11" s="194"/>
      <c r="D11" s="194"/>
      <c r="E11" s="194"/>
      <c r="F11" s="194"/>
    </row>
    <row r="12" spans="1:6" ht="12.75">
      <c r="A12" s="194"/>
      <c r="B12" s="194"/>
      <c r="C12" s="194"/>
      <c r="D12" s="194"/>
      <c r="E12" s="194"/>
      <c r="F12" s="194"/>
    </row>
    <row r="13" spans="1:6" ht="12.75">
      <c r="A13" s="194"/>
      <c r="B13" s="194"/>
      <c r="C13" s="194"/>
      <c r="D13" s="194"/>
      <c r="E13" s="194"/>
      <c r="F13" s="194"/>
    </row>
    <row r="14" spans="1:6" ht="12.75">
      <c r="A14" s="194"/>
      <c r="B14" s="194"/>
      <c r="C14" s="194"/>
      <c r="D14" s="194"/>
      <c r="E14" s="194"/>
      <c r="F14" s="194"/>
    </row>
    <row r="15" spans="1:6" ht="12.75">
      <c r="A15" s="194"/>
      <c r="B15" s="194"/>
      <c r="C15" s="194"/>
      <c r="D15" s="194"/>
      <c r="E15" s="194"/>
      <c r="F15" s="194"/>
    </row>
    <row r="16" spans="1:6" ht="7.5" customHeight="1">
      <c r="A16" s="194"/>
      <c r="B16" s="194"/>
      <c r="C16" s="194"/>
      <c r="D16" s="194"/>
      <c r="E16" s="194"/>
      <c r="F16" s="194"/>
    </row>
    <row r="18" spans="1:6" ht="14.25">
      <c r="A18" s="33" t="s">
        <v>29</v>
      </c>
      <c r="B18" s="34"/>
      <c r="C18" s="34"/>
      <c r="D18" s="34"/>
      <c r="E18" s="34"/>
      <c r="F18" s="34"/>
    </row>
    <row r="19" spans="1:6" ht="20.25">
      <c r="A19" s="4" t="s">
        <v>30</v>
      </c>
      <c r="B19" s="2"/>
      <c r="C19" s="2"/>
      <c r="D19" s="3"/>
      <c r="E19" s="35"/>
      <c r="F19" s="35"/>
    </row>
    <row r="20" spans="5:6" ht="12.75">
      <c r="E20" s="36"/>
      <c r="F20" s="36"/>
    </row>
    <row r="21" spans="1:6" ht="27">
      <c r="A21" s="37"/>
      <c r="B21" s="37"/>
      <c r="C21" s="38" t="s">
        <v>120</v>
      </c>
      <c r="D21" s="38" t="s">
        <v>123</v>
      </c>
      <c r="E21" s="38" t="s">
        <v>125</v>
      </c>
      <c r="F21" s="38" t="s">
        <v>127</v>
      </c>
    </row>
    <row r="22" spans="1:6" ht="13.5">
      <c r="A22" s="39" t="s">
        <v>23</v>
      </c>
      <c r="B22" s="40" t="s">
        <v>31</v>
      </c>
      <c r="C22" s="41">
        <v>788</v>
      </c>
      <c r="D22" s="41">
        <v>1546</v>
      </c>
      <c r="E22" s="41">
        <v>510</v>
      </c>
      <c r="F22" s="41">
        <v>896</v>
      </c>
    </row>
    <row r="23" spans="1:7" ht="13.5">
      <c r="A23" s="42"/>
      <c r="B23" s="43" t="s">
        <v>32</v>
      </c>
      <c r="C23" s="44">
        <v>525</v>
      </c>
      <c r="D23" s="44">
        <v>1183</v>
      </c>
      <c r="E23" s="44">
        <v>583</v>
      </c>
      <c r="F23" s="44">
        <v>15</v>
      </c>
      <c r="G23" s="99"/>
    </row>
    <row r="24" spans="1:7" ht="13.5">
      <c r="A24" s="45" t="s">
        <v>24</v>
      </c>
      <c r="B24" s="46" t="s">
        <v>31</v>
      </c>
      <c r="C24" s="47">
        <v>993</v>
      </c>
      <c r="D24" s="47">
        <v>1367</v>
      </c>
      <c r="E24" s="47">
        <v>611</v>
      </c>
      <c r="F24" s="47">
        <v>840</v>
      </c>
      <c r="G24" s="99"/>
    </row>
    <row r="25" spans="1:7" ht="13.5">
      <c r="A25" s="42"/>
      <c r="B25" s="43" t="s">
        <v>32</v>
      </c>
      <c r="C25" s="44">
        <v>17</v>
      </c>
      <c r="D25" s="44">
        <v>24</v>
      </c>
      <c r="E25" s="44">
        <v>35</v>
      </c>
      <c r="F25" s="44">
        <v>37</v>
      </c>
      <c r="G25" s="99"/>
    </row>
    <row r="26" spans="1:6" ht="13.5">
      <c r="A26" s="45" t="s">
        <v>25</v>
      </c>
      <c r="B26" s="46" t="s">
        <v>31</v>
      </c>
      <c r="C26" s="47">
        <v>959</v>
      </c>
      <c r="D26" s="47">
        <v>1277</v>
      </c>
      <c r="E26" s="47">
        <v>954</v>
      </c>
      <c r="F26" s="47">
        <v>812</v>
      </c>
    </row>
    <row r="27" spans="1:8" ht="13.5">
      <c r="A27" s="42"/>
      <c r="B27" s="43" t="s">
        <v>32</v>
      </c>
      <c r="C27" s="44">
        <v>18</v>
      </c>
      <c r="D27" s="44">
        <v>34</v>
      </c>
      <c r="E27" s="44">
        <v>30</v>
      </c>
      <c r="F27" s="44">
        <v>27</v>
      </c>
      <c r="G27" s="186"/>
      <c r="H27" s="186"/>
    </row>
    <row r="28" spans="1:6" ht="13.5">
      <c r="A28" s="45" t="s">
        <v>26</v>
      </c>
      <c r="B28" s="46" t="s">
        <v>31</v>
      </c>
      <c r="C28" s="47">
        <v>1652</v>
      </c>
      <c r="D28" s="47">
        <v>1419</v>
      </c>
      <c r="E28" s="47">
        <v>595</v>
      </c>
      <c r="F28" s="47">
        <v>1110</v>
      </c>
    </row>
    <row r="29" spans="1:7" ht="13.5">
      <c r="A29" s="42"/>
      <c r="B29" s="43" t="s">
        <v>32</v>
      </c>
      <c r="C29" s="44">
        <v>4</v>
      </c>
      <c r="D29" s="44">
        <v>7</v>
      </c>
      <c r="E29" s="44">
        <v>9</v>
      </c>
      <c r="F29" s="44">
        <v>19</v>
      </c>
      <c r="G29" s="189"/>
    </row>
    <row r="30" spans="1:7" ht="13.5">
      <c r="A30" s="45" t="s">
        <v>33</v>
      </c>
      <c r="B30" s="45" t="s">
        <v>31</v>
      </c>
      <c r="C30" s="48">
        <v>4392</v>
      </c>
      <c r="D30" s="48">
        <v>5609</v>
      </c>
      <c r="E30" s="48">
        <v>2670</v>
      </c>
      <c r="F30" s="48">
        <v>3658</v>
      </c>
      <c r="G30" s="99"/>
    </row>
    <row r="31" spans="1:7" ht="13.5">
      <c r="A31" s="49"/>
      <c r="B31" s="50" t="s">
        <v>32</v>
      </c>
      <c r="C31" s="51">
        <v>564</v>
      </c>
      <c r="D31" s="51">
        <v>1248</v>
      </c>
      <c r="E31" s="51">
        <v>657</v>
      </c>
      <c r="F31" s="51">
        <v>98</v>
      </c>
      <c r="G31" s="99"/>
    </row>
    <row r="32" spans="1:8" ht="13.5">
      <c r="A32" s="52" t="s">
        <v>14</v>
      </c>
      <c r="B32" s="52"/>
      <c r="C32" s="53">
        <v>4956</v>
      </c>
      <c r="D32" s="53">
        <v>6857</v>
      </c>
      <c r="E32" s="53">
        <v>3327</v>
      </c>
      <c r="F32" s="53">
        <v>3756</v>
      </c>
      <c r="G32" s="98"/>
      <c r="H32" s="99"/>
    </row>
    <row r="33" ht="13.5">
      <c r="A33" s="46"/>
    </row>
    <row r="34" ht="32.25" customHeight="1">
      <c r="A34" s="97" t="s">
        <v>137</v>
      </c>
    </row>
  </sheetData>
  <sheetProtection/>
  <mergeCells count="1">
    <mergeCell ref="A10:F16"/>
  </mergeCells>
  <printOptions horizontalCentered="1"/>
  <pageMargins left="0.7874015748031497" right="0.7874015748031497" top="0.984251968503937" bottom="0.984251968503937" header="0" footer="0"/>
  <pageSetup fitToHeight="1"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A8:H68"/>
  <sheetViews>
    <sheetView workbookViewId="0" topLeftCell="A1">
      <selection activeCell="A8" sqref="A8"/>
    </sheetView>
  </sheetViews>
  <sheetFormatPr defaultColWidth="11.421875" defaultRowHeight="12.75"/>
  <cols>
    <col min="1" max="6" width="13.28125" style="0" customWidth="1"/>
    <col min="7" max="7" width="18.57421875" style="0" bestFit="1" customWidth="1"/>
  </cols>
  <sheetData>
    <row r="8" ht="12.75">
      <c r="A8" s="32" t="s">
        <v>94</v>
      </c>
    </row>
    <row r="10" spans="1:8" ht="12.75" customHeight="1">
      <c r="A10" s="195" t="s">
        <v>132</v>
      </c>
      <c r="B10" s="195"/>
      <c r="C10" s="195"/>
      <c r="D10" s="195"/>
      <c r="E10" s="195"/>
      <c r="F10" s="195"/>
      <c r="H10" s="114"/>
    </row>
    <row r="11" spans="1:8" ht="12.75">
      <c r="A11" s="195"/>
      <c r="B11" s="195"/>
      <c r="C11" s="195"/>
      <c r="D11" s="195"/>
      <c r="E11" s="195"/>
      <c r="F11" s="195"/>
      <c r="H11" s="114"/>
    </row>
    <row r="12" spans="1:8" ht="12.75">
      <c r="A12" s="195"/>
      <c r="B12" s="195"/>
      <c r="C12" s="195"/>
      <c r="D12" s="195"/>
      <c r="E12" s="195"/>
      <c r="F12" s="195"/>
      <c r="H12" s="114"/>
    </row>
    <row r="13" spans="1:6" ht="12.75">
      <c r="A13" s="195"/>
      <c r="B13" s="195"/>
      <c r="C13" s="195"/>
      <c r="D13" s="195"/>
      <c r="E13" s="195"/>
      <c r="F13" s="195"/>
    </row>
    <row r="14" spans="1:6" ht="12.75">
      <c r="A14" s="195"/>
      <c r="B14" s="195"/>
      <c r="C14" s="195"/>
      <c r="D14" s="195"/>
      <c r="E14" s="195"/>
      <c r="F14" s="195"/>
    </row>
    <row r="15" spans="1:6" ht="23.25" customHeight="1">
      <c r="A15" s="195"/>
      <c r="B15" s="195"/>
      <c r="C15" s="195"/>
      <c r="D15" s="195"/>
      <c r="E15" s="195"/>
      <c r="F15" s="195"/>
    </row>
    <row r="36" ht="12.75">
      <c r="A36" s="32" t="s">
        <v>95</v>
      </c>
    </row>
    <row r="38" spans="1:6" ht="12.75" customHeight="1">
      <c r="A38" s="195" t="s">
        <v>133</v>
      </c>
      <c r="B38" s="195"/>
      <c r="C38" s="195"/>
      <c r="D38" s="195"/>
      <c r="E38" s="195"/>
      <c r="F38" s="195"/>
    </row>
    <row r="39" spans="1:8" ht="12.75">
      <c r="A39" s="195"/>
      <c r="B39" s="195"/>
      <c r="C39" s="195"/>
      <c r="D39" s="195"/>
      <c r="E39" s="195"/>
      <c r="F39" s="195"/>
      <c r="H39" s="114"/>
    </row>
    <row r="40" spans="1:8" ht="12.75">
      <c r="A40" s="195"/>
      <c r="B40" s="195"/>
      <c r="C40" s="195"/>
      <c r="D40" s="195"/>
      <c r="E40" s="195"/>
      <c r="F40" s="195"/>
      <c r="H40" s="114"/>
    </row>
    <row r="41" spans="1:6" ht="12.75">
      <c r="A41" s="195"/>
      <c r="B41" s="195"/>
      <c r="C41" s="195"/>
      <c r="D41" s="195"/>
      <c r="E41" s="195"/>
      <c r="F41" s="195"/>
    </row>
    <row r="42" spans="1:6" ht="12.75">
      <c r="A42" s="195"/>
      <c r="B42" s="195"/>
      <c r="C42" s="195"/>
      <c r="D42" s="195"/>
      <c r="E42" s="195"/>
      <c r="F42" s="195"/>
    </row>
    <row r="43" spans="1:6" ht="12.75">
      <c r="A43" s="195"/>
      <c r="B43" s="195"/>
      <c r="C43" s="195"/>
      <c r="D43" s="195"/>
      <c r="E43" s="195"/>
      <c r="F43" s="195"/>
    </row>
    <row r="44" spans="1:6" ht="12.75">
      <c r="A44" s="195"/>
      <c r="B44" s="195"/>
      <c r="C44" s="195"/>
      <c r="D44" s="195"/>
      <c r="E44" s="195"/>
      <c r="F44" s="195"/>
    </row>
    <row r="45" spans="1:6" ht="12.75">
      <c r="A45" s="195"/>
      <c r="B45" s="195"/>
      <c r="C45" s="195"/>
      <c r="D45" s="195"/>
      <c r="E45" s="195"/>
      <c r="F45" s="195"/>
    </row>
    <row r="47" ht="12.75">
      <c r="A47" s="113" t="s">
        <v>138</v>
      </c>
    </row>
    <row r="49" spans="1:2" ht="12.75">
      <c r="A49" s="106" t="s">
        <v>97</v>
      </c>
      <c r="B49" s="107" t="s">
        <v>139</v>
      </c>
    </row>
    <row r="50" spans="1:2" ht="12.75">
      <c r="A50" s="108" t="s">
        <v>98</v>
      </c>
      <c r="B50" s="109">
        <v>4.146568912724448</v>
      </c>
    </row>
    <row r="51" spans="1:2" ht="12.75">
      <c r="A51" s="108" t="s">
        <v>42</v>
      </c>
      <c r="B51" s="109">
        <v>15.924303970773918</v>
      </c>
    </row>
    <row r="52" spans="1:2" ht="12.75">
      <c r="A52" s="108" t="s">
        <v>43</v>
      </c>
      <c r="B52" s="109">
        <v>0</v>
      </c>
    </row>
    <row r="53" spans="1:2" ht="12.75">
      <c r="A53" s="108" t="s">
        <v>41</v>
      </c>
      <c r="B53" s="109">
        <v>2.5376214741118406</v>
      </c>
    </row>
    <row r="54" spans="1:2" ht="12.75">
      <c r="A54" s="108" t="s">
        <v>48</v>
      </c>
      <c r="B54" s="109">
        <v>0.29389240291087326</v>
      </c>
    </row>
    <row r="55" spans="1:2" ht="12.75">
      <c r="A55" s="108" t="s">
        <v>102</v>
      </c>
      <c r="B55" s="109">
        <v>40.08832790425668</v>
      </c>
    </row>
    <row r="56" spans="1:2" ht="12.75">
      <c r="A56" s="108" t="s">
        <v>56</v>
      </c>
      <c r="B56" s="109">
        <v>7.2478650085556</v>
      </c>
    </row>
    <row r="57" spans="1:2" ht="12.75">
      <c r="A57" s="108" t="s">
        <v>64</v>
      </c>
      <c r="B57" s="109">
        <v>5.0217329379004925</v>
      </c>
    </row>
    <row r="58" spans="1:2" ht="12.75">
      <c r="A58" s="108" t="s">
        <v>100</v>
      </c>
      <c r="B58" s="109">
        <v>6.699122681723181</v>
      </c>
    </row>
    <row r="59" spans="1:2" ht="12.75">
      <c r="A59" s="108" t="s">
        <v>101</v>
      </c>
      <c r="B59" s="109">
        <v>1.2187531912029577</v>
      </c>
    </row>
    <row r="60" spans="1:2" ht="12.75">
      <c r="A60" s="110" t="s">
        <v>99</v>
      </c>
      <c r="B60" s="111">
        <v>16.821811515839997</v>
      </c>
    </row>
    <row r="61" spans="1:2" ht="12.75">
      <c r="A61" s="110" t="s">
        <v>14</v>
      </c>
      <c r="B61" s="112">
        <v>100</v>
      </c>
    </row>
    <row r="65" spans="1:6" ht="12.75">
      <c r="A65" s="55"/>
      <c r="B65" s="55"/>
      <c r="C65" s="55"/>
      <c r="D65" s="55"/>
      <c r="E65" s="55"/>
      <c r="F65" s="55"/>
    </row>
    <row r="66" spans="1:6" ht="12.75">
      <c r="A66" s="55"/>
      <c r="B66" s="55"/>
      <c r="C66" s="55"/>
      <c r="D66" s="55"/>
      <c r="E66" s="55"/>
      <c r="F66" s="55"/>
    </row>
    <row r="67" spans="1:6" ht="12.75">
      <c r="A67" s="55"/>
      <c r="B67" s="55"/>
      <c r="C67" s="55"/>
      <c r="D67" s="55"/>
      <c r="E67" s="55"/>
      <c r="F67" s="55"/>
    </row>
    <row r="68" spans="1:6" ht="12.75">
      <c r="A68" s="55"/>
      <c r="B68" s="55"/>
      <c r="C68" s="55"/>
      <c r="D68" s="55"/>
      <c r="E68" s="55"/>
      <c r="F68" s="55"/>
    </row>
  </sheetData>
  <sheetProtection/>
  <mergeCells count="2">
    <mergeCell ref="A10:F15"/>
    <mergeCell ref="A38:F45"/>
  </mergeCells>
  <printOptions horizontalCentered="1"/>
  <pageMargins left="0.7874015748031497" right="0.7874015748031497" top="0.984251968503937" bottom="0.984251968503937" header="0" footer="0"/>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codeName="Hoja6">
    <pageSetUpPr fitToPage="1"/>
  </sheetPr>
  <dimension ref="A7:M71"/>
  <sheetViews>
    <sheetView workbookViewId="0" topLeftCell="A7">
      <pane xSplit="1" ySplit="7" topLeftCell="B14" activePane="bottomRight" state="frozen"/>
      <selection pane="topLeft" activeCell="A10" sqref="A10:F15"/>
      <selection pane="topRight" activeCell="A10" sqref="A10:F15"/>
      <selection pane="bottomLeft" activeCell="A10" sqref="A10:F15"/>
      <selection pane="bottomRight" activeCell="A15" sqref="A15"/>
    </sheetView>
  </sheetViews>
  <sheetFormatPr defaultColWidth="11.421875" defaultRowHeight="12.75"/>
  <cols>
    <col min="1" max="1" width="36.140625" style="61" customWidth="1"/>
    <col min="2" max="2" width="10.8515625" style="61" customWidth="1"/>
    <col min="3" max="3" width="6.00390625" style="61" bestFit="1" customWidth="1"/>
    <col min="4" max="4" width="11.00390625" style="61" customWidth="1"/>
    <col min="5" max="5" width="6.7109375" style="61" customWidth="1"/>
    <col min="6" max="6" width="10.140625" style="61" customWidth="1"/>
    <col min="7" max="7" width="6.00390625" style="61" bestFit="1" customWidth="1"/>
    <col min="8" max="8" width="10.140625" style="61" customWidth="1"/>
    <col min="9" max="9" width="6.00390625" style="61" bestFit="1" customWidth="1"/>
    <col min="10" max="10" width="12.28125" style="61" customWidth="1"/>
    <col min="11" max="11" width="5.7109375" style="61" customWidth="1"/>
    <col min="12" max="16384" width="11.421875" style="61" customWidth="1"/>
  </cols>
  <sheetData>
    <row r="7" spans="1:11" s="65" customFormat="1" ht="15.75">
      <c r="A7" s="62" t="s">
        <v>34</v>
      </c>
      <c r="B7" s="63"/>
      <c r="C7" s="64"/>
      <c r="D7" s="64"/>
      <c r="E7" s="64"/>
      <c r="F7" s="64"/>
      <c r="G7" s="64"/>
      <c r="H7" s="64"/>
      <c r="I7" s="64"/>
      <c r="J7" s="64"/>
      <c r="K7" s="63"/>
    </row>
    <row r="8" spans="1:11" s="65" customFormat="1" ht="27.75">
      <c r="A8" s="66" t="s">
        <v>35</v>
      </c>
      <c r="B8" s="67"/>
      <c r="C8" s="68"/>
      <c r="D8" s="69"/>
      <c r="E8" s="69"/>
      <c r="F8" s="69"/>
      <c r="G8" s="69"/>
      <c r="H8" s="69"/>
      <c r="I8" s="69"/>
      <c r="J8" s="69"/>
      <c r="K8" s="67"/>
    </row>
    <row r="9" spans="1:11" s="65" customFormat="1" ht="15.75">
      <c r="A9" s="136">
        <v>39213</v>
      </c>
      <c r="B9" s="67"/>
      <c r="C9" s="68"/>
      <c r="D9" s="69"/>
      <c r="E9" s="69"/>
      <c r="F9" s="69"/>
      <c r="G9" s="69"/>
      <c r="H9" s="69"/>
      <c r="I9" s="69"/>
      <c r="J9" s="69"/>
      <c r="K9" s="67"/>
    </row>
    <row r="10" spans="1:11" s="65" customFormat="1" ht="15.75">
      <c r="A10" s="70" t="s">
        <v>36</v>
      </c>
      <c r="B10" s="67"/>
      <c r="C10" s="68"/>
      <c r="D10" s="69"/>
      <c r="E10" s="69"/>
      <c r="F10" s="69"/>
      <c r="G10" s="69"/>
      <c r="H10" s="69"/>
      <c r="I10" s="69"/>
      <c r="J10" s="69"/>
      <c r="K10" s="67"/>
    </row>
    <row r="11" spans="1:11" ht="4.5" customHeight="1" thickBot="1">
      <c r="A11" s="71"/>
      <c r="B11" s="72"/>
      <c r="C11" s="73"/>
      <c r="D11" s="73"/>
      <c r="E11" s="73"/>
      <c r="F11" s="73"/>
      <c r="G11" s="73"/>
      <c r="H11" s="73"/>
      <c r="I11" s="73"/>
      <c r="J11" s="73"/>
      <c r="K11" s="72"/>
    </row>
    <row r="12" spans="1:11" ht="16.5">
      <c r="A12" s="56"/>
      <c r="B12" s="187" t="s">
        <v>23</v>
      </c>
      <c r="C12" s="187"/>
      <c r="D12" s="187" t="s">
        <v>24</v>
      </c>
      <c r="E12" s="187"/>
      <c r="F12" s="188" t="s">
        <v>25</v>
      </c>
      <c r="G12" s="188"/>
      <c r="H12" s="187" t="s">
        <v>26</v>
      </c>
      <c r="I12" s="187"/>
      <c r="J12" s="187" t="s">
        <v>14</v>
      </c>
      <c r="K12" s="187"/>
    </row>
    <row r="13" spans="1:11" ht="13.5">
      <c r="A13" s="74"/>
      <c r="B13" s="75" t="s">
        <v>37</v>
      </c>
      <c r="C13" s="75" t="s">
        <v>38</v>
      </c>
      <c r="D13" s="75" t="s">
        <v>37</v>
      </c>
      <c r="E13" s="75" t="s">
        <v>38</v>
      </c>
      <c r="F13" s="76" t="s">
        <v>37</v>
      </c>
      <c r="G13" s="76" t="s">
        <v>38</v>
      </c>
      <c r="H13" s="75" t="s">
        <v>37</v>
      </c>
      <c r="I13" s="75" t="s">
        <v>38</v>
      </c>
      <c r="J13" s="75" t="s">
        <v>37</v>
      </c>
      <c r="K13" s="75" t="s">
        <v>38</v>
      </c>
    </row>
    <row r="14" spans="1:11" ht="6" customHeight="1">
      <c r="A14" s="56"/>
      <c r="B14" s="77"/>
      <c r="C14" s="77"/>
      <c r="D14" s="77"/>
      <c r="E14" s="77"/>
      <c r="F14" s="77"/>
      <c r="G14" s="77"/>
      <c r="H14" s="77"/>
      <c r="I14" s="77"/>
      <c r="J14" s="77"/>
      <c r="K14" s="77"/>
    </row>
    <row r="15" spans="1:11" ht="16.5" customHeight="1">
      <c r="A15" s="57" t="s">
        <v>39</v>
      </c>
      <c r="B15" s="126">
        <v>690067.0623054951</v>
      </c>
      <c r="C15" s="127">
        <v>93.456</v>
      </c>
      <c r="D15" s="128">
        <v>889452.086122067</v>
      </c>
      <c r="E15" s="127">
        <v>89.519</v>
      </c>
      <c r="F15" s="128">
        <v>768131.1719789015</v>
      </c>
      <c r="G15" s="127">
        <v>93.054</v>
      </c>
      <c r="H15" s="128">
        <v>428774.5003285205</v>
      </c>
      <c r="I15" s="127">
        <v>92.921</v>
      </c>
      <c r="J15" s="128">
        <f>+B15+D15+F15+H15</f>
        <v>2776424.820734984</v>
      </c>
      <c r="K15" s="127">
        <f aca="true" t="shared" si="0" ref="K15:K32">+J15/$J$63*100</f>
        <v>91.96859196068303</v>
      </c>
    </row>
    <row r="16" spans="1:11" ht="16.5" customHeight="1">
      <c r="A16" s="78" t="s">
        <v>40</v>
      </c>
      <c r="B16" s="128">
        <v>237062.58833338247</v>
      </c>
      <c r="C16" s="127">
        <v>32.105</v>
      </c>
      <c r="D16" s="128">
        <v>240052.42174702452</v>
      </c>
      <c r="E16" s="127">
        <v>24.16</v>
      </c>
      <c r="F16" s="128">
        <v>298687.8982147792</v>
      </c>
      <c r="G16" s="127">
        <v>36.184</v>
      </c>
      <c r="H16" s="128">
        <v>162390.835441652</v>
      </c>
      <c r="I16" s="127">
        <v>35.192</v>
      </c>
      <c r="J16" s="128">
        <f aca="true" t="shared" si="1" ref="J16:J65">+B16+D16+F16+H16</f>
        <v>938193.7437368382</v>
      </c>
      <c r="K16" s="127">
        <f t="shared" si="0"/>
        <v>31.0775054859787</v>
      </c>
    </row>
    <row r="17" spans="1:11" ht="16.5" customHeight="1">
      <c r="A17" s="79" t="s">
        <v>41</v>
      </c>
      <c r="B17" s="124">
        <v>8377.0462792861</v>
      </c>
      <c r="C17" s="125">
        <v>1.135</v>
      </c>
      <c r="D17" s="124">
        <v>0</v>
      </c>
      <c r="E17" s="125">
        <v>0</v>
      </c>
      <c r="F17" s="124">
        <v>22440.3506802</v>
      </c>
      <c r="G17" s="125">
        <v>2.719</v>
      </c>
      <c r="H17" s="124">
        <v>15496.8531932</v>
      </c>
      <c r="I17" s="125">
        <v>3.358</v>
      </c>
      <c r="J17" s="124">
        <f t="shared" si="1"/>
        <v>46314.2501526861</v>
      </c>
      <c r="K17" s="125">
        <f t="shared" si="0"/>
        <v>1.534151525532686</v>
      </c>
    </row>
    <row r="18" spans="1:11" ht="16.5" customHeight="1">
      <c r="A18" s="79" t="s">
        <v>42</v>
      </c>
      <c r="B18" s="124">
        <v>228685.5420540964</v>
      </c>
      <c r="C18" s="125">
        <v>30.971</v>
      </c>
      <c r="D18" s="124">
        <v>240052.42174702452</v>
      </c>
      <c r="E18" s="125">
        <v>24.16</v>
      </c>
      <c r="F18" s="124">
        <v>276247.54753457924</v>
      </c>
      <c r="G18" s="125">
        <v>33.466</v>
      </c>
      <c r="H18" s="124">
        <v>146893.982248452</v>
      </c>
      <c r="I18" s="125">
        <v>31.834</v>
      </c>
      <c r="J18" s="124">
        <f t="shared" si="1"/>
        <v>891879.4935841522</v>
      </c>
      <c r="K18" s="125">
        <f t="shared" si="0"/>
        <v>29.543353960446016</v>
      </c>
    </row>
    <row r="19" spans="1:11" ht="16.5" customHeight="1">
      <c r="A19" s="79" t="s">
        <v>43</v>
      </c>
      <c r="B19" s="124">
        <v>0</v>
      </c>
      <c r="C19" s="125">
        <v>0</v>
      </c>
      <c r="D19" s="124">
        <v>0</v>
      </c>
      <c r="E19" s="125">
        <v>0</v>
      </c>
      <c r="F19" s="124">
        <v>0</v>
      </c>
      <c r="G19" s="125">
        <v>0</v>
      </c>
      <c r="H19" s="124">
        <v>0</v>
      </c>
      <c r="I19" s="125">
        <v>0</v>
      </c>
      <c r="J19" s="124">
        <f t="shared" si="1"/>
        <v>0</v>
      </c>
      <c r="K19" s="125">
        <f t="shared" si="0"/>
        <v>0</v>
      </c>
    </row>
    <row r="20" spans="1:11" ht="16.5" customHeight="1">
      <c r="A20" s="79" t="s">
        <v>44</v>
      </c>
      <c r="B20" s="124">
        <v>0</v>
      </c>
      <c r="C20" s="125">
        <v>0</v>
      </c>
      <c r="D20" s="124">
        <v>0</v>
      </c>
      <c r="E20" s="125">
        <v>0</v>
      </c>
      <c r="F20" s="124">
        <v>0</v>
      </c>
      <c r="G20" s="125">
        <v>0</v>
      </c>
      <c r="H20" s="124">
        <v>0</v>
      </c>
      <c r="I20" s="125">
        <v>0</v>
      </c>
      <c r="J20" s="124">
        <f t="shared" si="1"/>
        <v>0</v>
      </c>
      <c r="K20" s="125">
        <f t="shared" si="0"/>
        <v>0</v>
      </c>
    </row>
    <row r="21" spans="1:11" ht="16.5" customHeight="1">
      <c r="A21" s="78" t="s">
        <v>45</v>
      </c>
      <c r="B21" s="128">
        <v>124078.72396054161</v>
      </c>
      <c r="C21" s="127">
        <v>16.804</v>
      </c>
      <c r="D21" s="128">
        <v>274371.3885712626</v>
      </c>
      <c r="E21" s="127">
        <v>27.614</v>
      </c>
      <c r="F21" s="128">
        <v>95377.747106538</v>
      </c>
      <c r="G21" s="127">
        <v>11.554</v>
      </c>
      <c r="H21" s="128">
        <v>42801.850417938396</v>
      </c>
      <c r="I21" s="127">
        <v>9.276</v>
      </c>
      <c r="J21" s="128">
        <f t="shared" si="1"/>
        <v>536629.7100562806</v>
      </c>
      <c r="K21" s="127">
        <f t="shared" si="0"/>
        <v>17.775766327100047</v>
      </c>
    </row>
    <row r="22" spans="1:12" ht="16.5" customHeight="1">
      <c r="A22" s="79" t="s">
        <v>46</v>
      </c>
      <c r="B22" s="124">
        <v>19737.449233591302</v>
      </c>
      <c r="C22" s="125">
        <v>2.673</v>
      </c>
      <c r="D22" s="124">
        <v>73289.0377247428</v>
      </c>
      <c r="E22" s="125">
        <v>7.376</v>
      </c>
      <c r="F22" s="124">
        <v>26830.094602774298</v>
      </c>
      <c r="G22" s="125">
        <v>3.251</v>
      </c>
      <c r="H22" s="124">
        <v>5799.1510810123</v>
      </c>
      <c r="I22" s="125">
        <v>1.256</v>
      </c>
      <c r="J22" s="124">
        <f t="shared" si="1"/>
        <v>125655.73264212071</v>
      </c>
      <c r="K22" s="125">
        <f t="shared" si="0"/>
        <v>4.162324409642988</v>
      </c>
      <c r="L22" s="168"/>
    </row>
    <row r="23" spans="1:11" ht="16.5" customHeight="1">
      <c r="A23" s="79" t="s">
        <v>47</v>
      </c>
      <c r="B23" s="124">
        <v>38240.466897992</v>
      </c>
      <c r="C23" s="125">
        <v>5.179</v>
      </c>
      <c r="D23" s="124">
        <v>59271.3833000882</v>
      </c>
      <c r="E23" s="125">
        <v>5.965</v>
      </c>
      <c r="F23" s="124">
        <v>25898.0814535826</v>
      </c>
      <c r="G23" s="125">
        <v>3.137</v>
      </c>
      <c r="H23" s="124">
        <v>12318.7725866283</v>
      </c>
      <c r="I23" s="125">
        <v>2.67</v>
      </c>
      <c r="J23" s="124">
        <f>+B23+D23+F23+H23</f>
        <v>135728.7042382911</v>
      </c>
      <c r="K23" s="125">
        <f t="shared" si="0"/>
        <v>4.495989851487909</v>
      </c>
    </row>
    <row r="24" spans="1:11" ht="16.5" customHeight="1">
      <c r="A24" s="79" t="s">
        <v>121</v>
      </c>
      <c r="B24" s="124">
        <v>9116.193284879999</v>
      </c>
      <c r="C24" s="125">
        <v>1.235</v>
      </c>
      <c r="D24" s="124">
        <v>15614.765659800001</v>
      </c>
      <c r="E24" s="125">
        <v>1.572</v>
      </c>
      <c r="F24" s="124">
        <v>0</v>
      </c>
      <c r="G24" s="125">
        <v>0</v>
      </c>
      <c r="H24" s="124">
        <v>1445.2501549199999</v>
      </c>
      <c r="I24" s="125">
        <v>0.313</v>
      </c>
      <c r="J24" s="124">
        <f>+B24+D24+F24+H24</f>
        <v>26176.2090996</v>
      </c>
      <c r="K24" s="125">
        <f t="shared" si="0"/>
        <v>0.867082398838856</v>
      </c>
    </row>
    <row r="25" spans="1:11" ht="16.5" customHeight="1">
      <c r="A25" s="79" t="s">
        <v>48</v>
      </c>
      <c r="B25" s="124">
        <v>7963.4051727658</v>
      </c>
      <c r="C25" s="125">
        <v>1.078</v>
      </c>
      <c r="D25" s="124">
        <v>10214.4963174931</v>
      </c>
      <c r="E25" s="125">
        <v>1.028</v>
      </c>
      <c r="F25" s="124">
        <v>489.5183744678</v>
      </c>
      <c r="G25" s="125">
        <v>0.059</v>
      </c>
      <c r="H25" s="124">
        <v>590.811556553</v>
      </c>
      <c r="I25" s="125">
        <v>0.128</v>
      </c>
      <c r="J25" s="124">
        <f t="shared" si="1"/>
        <v>19258.2314212797</v>
      </c>
      <c r="K25" s="125">
        <f t="shared" si="0"/>
        <v>0.6379255848171003</v>
      </c>
    </row>
    <row r="26" spans="1:11" ht="16.5" customHeight="1">
      <c r="A26" s="79" t="s">
        <v>49</v>
      </c>
      <c r="B26" s="124">
        <v>11061.9171912327</v>
      </c>
      <c r="C26" s="125">
        <v>1.498</v>
      </c>
      <c r="D26" s="124">
        <v>44850.0252795284</v>
      </c>
      <c r="E26" s="125">
        <v>4.514</v>
      </c>
      <c r="F26" s="124">
        <v>8492.422694236999</v>
      </c>
      <c r="G26" s="125">
        <v>1.029</v>
      </c>
      <c r="H26" s="124">
        <v>496.5855637</v>
      </c>
      <c r="I26" s="125">
        <v>0.108</v>
      </c>
      <c r="J26" s="124">
        <f t="shared" si="1"/>
        <v>64900.9507286981</v>
      </c>
      <c r="K26" s="125">
        <f t="shared" si="0"/>
        <v>2.1498327672520725</v>
      </c>
    </row>
    <row r="27" spans="1:11" ht="16.5" customHeight="1">
      <c r="A27" s="79" t="s">
        <v>50</v>
      </c>
      <c r="B27" s="124">
        <v>34944.3166494392</v>
      </c>
      <c r="C27" s="125">
        <v>4.733</v>
      </c>
      <c r="D27" s="124">
        <v>68622.4432137067</v>
      </c>
      <c r="E27" s="125">
        <v>6.906</v>
      </c>
      <c r="F27" s="124">
        <v>16313.6643144</v>
      </c>
      <c r="G27" s="125">
        <v>1.976</v>
      </c>
      <c r="H27" s="124">
        <v>20405.512793698002</v>
      </c>
      <c r="I27" s="125">
        <v>4.422</v>
      </c>
      <c r="J27" s="124">
        <f t="shared" si="1"/>
        <v>140285.9369712439</v>
      </c>
      <c r="K27" s="125">
        <f t="shared" si="0"/>
        <v>4.646947397522184</v>
      </c>
    </row>
    <row r="28" spans="1:11" ht="16.5" customHeight="1">
      <c r="A28" s="79" t="s">
        <v>51</v>
      </c>
      <c r="B28" s="124">
        <v>0</v>
      </c>
      <c r="C28" s="125">
        <v>0</v>
      </c>
      <c r="D28" s="124">
        <v>0</v>
      </c>
      <c r="E28" s="125">
        <v>0</v>
      </c>
      <c r="F28" s="124">
        <v>5.5760487685</v>
      </c>
      <c r="G28" s="125">
        <v>0.001</v>
      </c>
      <c r="H28" s="124">
        <v>0</v>
      </c>
      <c r="I28" s="125">
        <v>0</v>
      </c>
      <c r="J28" s="124">
        <f t="shared" si="1"/>
        <v>5.5760487685</v>
      </c>
      <c r="K28" s="125">
        <f t="shared" si="0"/>
        <v>0.00018470565099158344</v>
      </c>
    </row>
    <row r="29" spans="1:11" ht="16.5" customHeight="1">
      <c r="A29" s="79" t="s">
        <v>52</v>
      </c>
      <c r="B29" s="124">
        <v>788.3350189368</v>
      </c>
      <c r="C29" s="125">
        <v>0.107</v>
      </c>
      <c r="D29" s="124">
        <v>738.6082910973</v>
      </c>
      <c r="E29" s="125">
        <v>0.074</v>
      </c>
      <c r="F29" s="124">
        <v>2534.4668226781</v>
      </c>
      <c r="G29" s="125">
        <v>0.307</v>
      </c>
      <c r="H29" s="124">
        <v>0</v>
      </c>
      <c r="I29" s="125">
        <v>0</v>
      </c>
      <c r="J29" s="124">
        <f>+B29+D29+F29+H29</f>
        <v>4061.4101327122</v>
      </c>
      <c r="K29" s="125">
        <f t="shared" si="0"/>
        <v>0.1345335081615903</v>
      </c>
    </row>
    <row r="30" spans="1:11" ht="16.5" customHeight="1">
      <c r="A30" s="80" t="s">
        <v>53</v>
      </c>
      <c r="B30" s="124">
        <v>2226.6405117038</v>
      </c>
      <c r="C30" s="125">
        <v>0.302</v>
      </c>
      <c r="D30" s="124">
        <v>114.9627848061</v>
      </c>
      <c r="E30" s="125">
        <v>0.011570388348369638</v>
      </c>
      <c r="F30" s="124">
        <v>14806.482795629701</v>
      </c>
      <c r="G30" s="125">
        <v>1.794</v>
      </c>
      <c r="H30" s="124">
        <v>1745.7666814268</v>
      </c>
      <c r="I30" s="125">
        <v>0.378</v>
      </c>
      <c r="J30" s="124">
        <f>+B30+D30+F30+H30</f>
        <v>18893.852773566403</v>
      </c>
      <c r="K30" s="125">
        <f t="shared" si="0"/>
        <v>0.6258556051365922</v>
      </c>
    </row>
    <row r="31" spans="1:11" ht="16.5" customHeight="1">
      <c r="A31" s="79" t="s">
        <v>128</v>
      </c>
      <c r="B31" s="124">
        <v>0</v>
      </c>
      <c r="C31" s="125">
        <v>0</v>
      </c>
      <c r="D31" s="124">
        <v>1655.666</v>
      </c>
      <c r="E31" s="125">
        <v>0.16802339023177232</v>
      </c>
      <c r="F31" s="124">
        <v>7.44</v>
      </c>
      <c r="G31" s="125">
        <v>0.001</v>
      </c>
      <c r="H31" s="124">
        <v>0</v>
      </c>
      <c r="I31" s="125">
        <v>0</v>
      </c>
      <c r="J31" s="124">
        <f t="shared" si="1"/>
        <v>1663.106</v>
      </c>
      <c r="K31" s="125">
        <f t="shared" si="0"/>
        <v>0.05509009858976602</v>
      </c>
    </row>
    <row r="32" spans="1:11" ht="16.5" customHeight="1">
      <c r="A32" s="79" t="s">
        <v>104</v>
      </c>
      <c r="B32" s="124">
        <v>0</v>
      </c>
      <c r="C32" s="125">
        <v>0</v>
      </c>
      <c r="D32" s="124">
        <v>0</v>
      </c>
      <c r="E32" s="125">
        <v>0</v>
      </c>
      <c r="F32" s="124">
        <v>0</v>
      </c>
      <c r="G32" s="125">
        <v>0</v>
      </c>
      <c r="H32" s="124">
        <v>0</v>
      </c>
      <c r="I32" s="125">
        <v>0</v>
      </c>
      <c r="J32" s="124">
        <f t="shared" si="1"/>
        <v>0</v>
      </c>
      <c r="K32" s="125">
        <f t="shared" si="0"/>
        <v>0</v>
      </c>
    </row>
    <row r="33" spans="1:11" ht="16.5" customHeight="1">
      <c r="A33" s="78" t="s">
        <v>54</v>
      </c>
      <c r="B33" s="128">
        <v>251376.5685158155</v>
      </c>
      <c r="C33" s="127">
        <v>34.044</v>
      </c>
      <c r="D33" s="128">
        <v>313263.23043657397</v>
      </c>
      <c r="E33" s="127">
        <v>31.528</v>
      </c>
      <c r="F33" s="128">
        <v>232773.83850146248</v>
      </c>
      <c r="G33" s="127">
        <v>28.199</v>
      </c>
      <c r="H33" s="128">
        <v>184231.3859427698</v>
      </c>
      <c r="I33" s="127">
        <v>39.925</v>
      </c>
      <c r="J33" s="128">
        <f t="shared" si="1"/>
        <v>981645.0233966218</v>
      </c>
      <c r="K33" s="127">
        <f>+J33/$J$63*100</f>
        <v>32.51682160912958</v>
      </c>
    </row>
    <row r="34" spans="1:11" ht="16.5" customHeight="1">
      <c r="A34" s="79" t="s">
        <v>55</v>
      </c>
      <c r="B34" s="124">
        <v>0</v>
      </c>
      <c r="C34" s="125">
        <v>0</v>
      </c>
      <c r="D34" s="124">
        <v>0</v>
      </c>
      <c r="E34" s="125">
        <v>0</v>
      </c>
      <c r="F34" s="124">
        <v>0</v>
      </c>
      <c r="G34" s="125">
        <v>0</v>
      </c>
      <c r="H34" s="124">
        <v>1835.613033254</v>
      </c>
      <c r="I34" s="125">
        <v>0.398</v>
      </c>
      <c r="J34" s="124">
        <f t="shared" si="1"/>
        <v>1835.613033254</v>
      </c>
      <c r="K34" s="125">
        <f aca="true" t="shared" si="2" ref="K34:K47">+J34/$J$63*100</f>
        <v>0.060804364228511175</v>
      </c>
    </row>
    <row r="35" spans="1:11" ht="16.5" customHeight="1">
      <c r="A35" s="79" t="s">
        <v>129</v>
      </c>
      <c r="B35" s="124">
        <v>0</v>
      </c>
      <c r="C35" s="125">
        <v>0</v>
      </c>
      <c r="D35" s="124">
        <v>0</v>
      </c>
      <c r="E35" s="125">
        <v>0</v>
      </c>
      <c r="F35" s="124">
        <v>0</v>
      </c>
      <c r="G35" s="125">
        <v>0</v>
      </c>
      <c r="H35" s="124">
        <v>0</v>
      </c>
      <c r="I35" s="125">
        <v>0</v>
      </c>
      <c r="J35" s="124">
        <f t="shared" si="1"/>
        <v>0</v>
      </c>
      <c r="K35" s="125">
        <f t="shared" si="2"/>
        <v>0</v>
      </c>
    </row>
    <row r="36" spans="1:11" ht="16.5" customHeight="1">
      <c r="A36" s="79" t="s">
        <v>56</v>
      </c>
      <c r="B36" s="124">
        <v>150371.8574710884</v>
      </c>
      <c r="C36" s="125">
        <v>20.365</v>
      </c>
      <c r="D36" s="124">
        <v>182500.9348381708</v>
      </c>
      <c r="E36" s="125">
        <v>18.368</v>
      </c>
      <c r="F36" s="124">
        <v>147431.63976906048</v>
      </c>
      <c r="G36" s="125">
        <v>17.86</v>
      </c>
      <c r="H36" s="124">
        <v>127051.45155668349</v>
      </c>
      <c r="I36" s="125">
        <v>27.534</v>
      </c>
      <c r="J36" s="124">
        <f t="shared" si="1"/>
        <v>607355.8836350031</v>
      </c>
      <c r="K36" s="125">
        <f t="shared" si="2"/>
        <v>20.11855859369564</v>
      </c>
    </row>
    <row r="37" spans="1:11" ht="16.5" customHeight="1">
      <c r="A37" s="79" t="s">
        <v>57</v>
      </c>
      <c r="B37" s="124">
        <v>32472.8179832941</v>
      </c>
      <c r="C37" s="125">
        <v>4.398</v>
      </c>
      <c r="D37" s="124">
        <v>26181.6945244558</v>
      </c>
      <c r="E37" s="125">
        <v>2.635</v>
      </c>
      <c r="F37" s="124">
        <v>15493.6675420317</v>
      </c>
      <c r="G37" s="125">
        <v>1.877</v>
      </c>
      <c r="H37" s="124">
        <v>6068.2514821827</v>
      </c>
      <c r="I37" s="125">
        <v>1.315</v>
      </c>
      <c r="J37" s="124">
        <f t="shared" si="1"/>
        <v>80216.4315319643</v>
      </c>
      <c r="K37" s="125">
        <f t="shared" si="2"/>
        <v>2.6571554198079554</v>
      </c>
    </row>
    <row r="38" spans="1:11" ht="16.5" customHeight="1">
      <c r="A38" s="80" t="s">
        <v>53</v>
      </c>
      <c r="B38" s="124">
        <v>68531.893061433</v>
      </c>
      <c r="C38" s="125">
        <v>9.281</v>
      </c>
      <c r="D38" s="124">
        <v>104580.6010739474</v>
      </c>
      <c r="E38" s="125">
        <v>10.526000000000002</v>
      </c>
      <c r="F38" s="124">
        <v>69848.53119037031</v>
      </c>
      <c r="G38" s="125">
        <v>8.462</v>
      </c>
      <c r="H38" s="124">
        <v>49276.0698706496</v>
      </c>
      <c r="I38" s="125">
        <v>10.679</v>
      </c>
      <c r="J38" s="124">
        <f t="shared" si="1"/>
        <v>292237.0951964003</v>
      </c>
      <c r="K38" s="125">
        <f t="shared" si="2"/>
        <v>9.680303231397476</v>
      </c>
    </row>
    <row r="39" spans="1:11" ht="16.5" customHeight="1">
      <c r="A39" s="79" t="s">
        <v>130</v>
      </c>
      <c r="B39" s="124">
        <v>0</v>
      </c>
      <c r="C39" s="125">
        <v>0</v>
      </c>
      <c r="D39" s="124">
        <v>0</v>
      </c>
      <c r="E39" s="125">
        <v>0</v>
      </c>
      <c r="F39" s="124">
        <v>0</v>
      </c>
      <c r="G39" s="125">
        <v>0</v>
      </c>
      <c r="H39" s="124">
        <v>0</v>
      </c>
      <c r="I39" s="125">
        <v>0</v>
      </c>
      <c r="J39" s="124">
        <f>+B39+D39+F39+H39</f>
        <v>0</v>
      </c>
      <c r="K39" s="125">
        <f t="shared" si="2"/>
        <v>0</v>
      </c>
    </row>
    <row r="40" spans="1:11" ht="16.5" customHeight="1">
      <c r="A40" s="79" t="s">
        <v>58</v>
      </c>
      <c r="B40" s="124">
        <v>0</v>
      </c>
      <c r="C40" s="125">
        <v>0</v>
      </c>
      <c r="D40" s="124">
        <v>0</v>
      </c>
      <c r="E40" s="125">
        <v>0</v>
      </c>
      <c r="F40" s="124">
        <v>0</v>
      </c>
      <c r="G40" s="125">
        <v>0</v>
      </c>
      <c r="H40" s="124">
        <v>0</v>
      </c>
      <c r="I40" s="125">
        <v>0</v>
      </c>
      <c r="J40" s="124">
        <f t="shared" si="1"/>
        <v>0</v>
      </c>
      <c r="K40" s="125">
        <f t="shared" si="2"/>
        <v>0</v>
      </c>
    </row>
    <row r="41" spans="1:11" ht="16.5" customHeight="1">
      <c r="A41" s="79" t="s">
        <v>59</v>
      </c>
      <c r="B41" s="124">
        <v>0</v>
      </c>
      <c r="C41" s="125">
        <v>0</v>
      </c>
      <c r="D41" s="124">
        <v>0</v>
      </c>
      <c r="E41" s="125">
        <v>0</v>
      </c>
      <c r="F41" s="124">
        <v>0</v>
      </c>
      <c r="G41" s="125">
        <v>0</v>
      </c>
      <c r="H41" s="124">
        <v>0</v>
      </c>
      <c r="I41" s="125">
        <v>0</v>
      </c>
      <c r="J41" s="124">
        <f t="shared" si="1"/>
        <v>0</v>
      </c>
      <c r="K41" s="125">
        <f t="shared" si="2"/>
        <v>0</v>
      </c>
    </row>
    <row r="42" spans="1:11" ht="16.5" customHeight="1">
      <c r="A42" s="78" t="s">
        <v>60</v>
      </c>
      <c r="B42" s="128">
        <v>26532.9910674874</v>
      </c>
      <c r="C42" s="127">
        <v>3.593</v>
      </c>
      <c r="D42" s="128">
        <v>2889.915766474</v>
      </c>
      <c r="E42" s="127">
        <v>0.291</v>
      </c>
      <c r="F42" s="128">
        <v>13821.9097905441</v>
      </c>
      <c r="G42" s="127">
        <v>1.674</v>
      </c>
      <c r="H42" s="128">
        <v>14709.350402345</v>
      </c>
      <c r="I42" s="127">
        <v>3.188</v>
      </c>
      <c r="J42" s="128">
        <f t="shared" si="1"/>
        <v>57954.167026850504</v>
      </c>
      <c r="K42" s="127">
        <f t="shared" si="2"/>
        <v>1.919721758683428</v>
      </c>
    </row>
    <row r="43" spans="1:11" ht="16.5" customHeight="1">
      <c r="A43" s="79" t="s">
        <v>61</v>
      </c>
      <c r="B43" s="124">
        <v>26532.9910674874</v>
      </c>
      <c r="C43" s="125">
        <v>3.593</v>
      </c>
      <c r="D43" s="124">
        <v>2889.915766474</v>
      </c>
      <c r="E43" s="125">
        <v>0.291</v>
      </c>
      <c r="F43" s="124">
        <v>13821.9097905441</v>
      </c>
      <c r="G43" s="125">
        <v>1.674</v>
      </c>
      <c r="H43" s="124">
        <v>14709.350402345</v>
      </c>
      <c r="I43" s="125">
        <v>3.188</v>
      </c>
      <c r="J43" s="124">
        <f t="shared" si="1"/>
        <v>57954.167026850504</v>
      </c>
      <c r="K43" s="125">
        <f t="shared" si="2"/>
        <v>1.919721758683428</v>
      </c>
    </row>
    <row r="44" spans="1:11" ht="16.5" customHeight="1">
      <c r="A44" s="79" t="s">
        <v>62</v>
      </c>
      <c r="B44" s="124">
        <v>0</v>
      </c>
      <c r="C44" s="125">
        <v>0</v>
      </c>
      <c r="D44" s="124">
        <v>0</v>
      </c>
      <c r="E44" s="125">
        <v>0</v>
      </c>
      <c r="F44" s="124">
        <v>0</v>
      </c>
      <c r="G44" s="125">
        <v>0</v>
      </c>
      <c r="H44" s="124">
        <v>0</v>
      </c>
      <c r="I44" s="125">
        <v>0</v>
      </c>
      <c r="J44" s="124">
        <f t="shared" si="1"/>
        <v>0</v>
      </c>
      <c r="K44" s="125">
        <f t="shared" si="2"/>
        <v>0</v>
      </c>
    </row>
    <row r="45" spans="1:11" ht="16.5" customHeight="1">
      <c r="A45" s="78" t="s">
        <v>63</v>
      </c>
      <c r="B45" s="128">
        <v>51016.1904282681</v>
      </c>
      <c r="C45" s="127">
        <v>6.909</v>
      </c>
      <c r="D45" s="128">
        <v>58875.1296007319</v>
      </c>
      <c r="E45" s="127">
        <v>5.925</v>
      </c>
      <c r="F45" s="128">
        <v>127469.7783655777</v>
      </c>
      <c r="G45" s="127">
        <v>15.442</v>
      </c>
      <c r="H45" s="128">
        <v>24641.078123815303</v>
      </c>
      <c r="I45" s="127">
        <v>5.34</v>
      </c>
      <c r="J45" s="128">
        <f t="shared" si="1"/>
        <v>262002.17651839298</v>
      </c>
      <c r="K45" s="127">
        <f t="shared" si="2"/>
        <v>8.678776779791274</v>
      </c>
    </row>
    <row r="46" spans="1:11" ht="16.5" customHeight="1">
      <c r="A46" s="79" t="s">
        <v>64</v>
      </c>
      <c r="B46" s="124">
        <v>49821.458929104905</v>
      </c>
      <c r="C46" s="125">
        <v>6.747</v>
      </c>
      <c r="D46" s="124">
        <v>58875.1296007319</v>
      </c>
      <c r="E46" s="125">
        <v>5.925</v>
      </c>
      <c r="F46" s="124">
        <v>127469.7783655777</v>
      </c>
      <c r="G46" s="125">
        <v>15.442</v>
      </c>
      <c r="H46" s="124">
        <v>15926.9830943099</v>
      </c>
      <c r="I46" s="125">
        <v>3.452</v>
      </c>
      <c r="J46" s="124">
        <f t="shared" si="1"/>
        <v>252093.3499897244</v>
      </c>
      <c r="K46" s="125">
        <f t="shared" si="2"/>
        <v>8.35054861491589</v>
      </c>
    </row>
    <row r="47" spans="1:11" ht="16.5" customHeight="1">
      <c r="A47" s="79" t="s">
        <v>65</v>
      </c>
      <c r="B47" s="124">
        <v>1194.7314991632</v>
      </c>
      <c r="C47" s="125">
        <v>0.162</v>
      </c>
      <c r="D47" s="124">
        <v>0</v>
      </c>
      <c r="E47" s="125">
        <v>0</v>
      </c>
      <c r="F47" s="124">
        <v>0</v>
      </c>
      <c r="G47" s="125">
        <v>0</v>
      </c>
      <c r="H47" s="124">
        <v>8714.0950295054</v>
      </c>
      <c r="I47" s="125">
        <v>1.888</v>
      </c>
      <c r="J47" s="124">
        <f t="shared" si="1"/>
        <v>9908.8265286686</v>
      </c>
      <c r="K47" s="125">
        <f t="shared" si="2"/>
        <v>0.3282281648753851</v>
      </c>
    </row>
    <row r="48" spans="1:11" ht="9" customHeight="1">
      <c r="A48" s="81"/>
      <c r="B48" s="124"/>
      <c r="C48" s="125"/>
      <c r="D48" s="124"/>
      <c r="E48" s="125"/>
      <c r="F48" s="124"/>
      <c r="G48" s="125"/>
      <c r="H48" s="124"/>
      <c r="I48" s="125"/>
      <c r="J48" s="124"/>
      <c r="K48" s="125">
        <f>SUM(K22:K31)</f>
        <v>17.775766327100047</v>
      </c>
    </row>
    <row r="49" spans="1:11" ht="16.5" customHeight="1">
      <c r="A49" s="57" t="s">
        <v>66</v>
      </c>
      <c r="B49" s="128">
        <v>55322.5131451067</v>
      </c>
      <c r="C49" s="127">
        <v>7.492</v>
      </c>
      <c r="D49" s="128">
        <v>102910.93741826089</v>
      </c>
      <c r="E49" s="127">
        <v>10.357000000000001</v>
      </c>
      <c r="F49" s="128">
        <v>69113.9194339345</v>
      </c>
      <c r="G49" s="127">
        <v>8.372</v>
      </c>
      <c r="H49" s="128">
        <v>41546.004921678</v>
      </c>
      <c r="I49" s="127">
        <v>9.004</v>
      </c>
      <c r="J49" s="128">
        <f t="shared" si="1"/>
        <v>268893.37491898006</v>
      </c>
      <c r="K49" s="127">
        <f aca="true" t="shared" si="3" ref="K49:K60">+J49/$J$63*100</f>
        <v>8.907046534870014</v>
      </c>
    </row>
    <row r="50" spans="1:11" ht="16.5" customHeight="1">
      <c r="A50" s="78" t="s">
        <v>40</v>
      </c>
      <c r="B50" s="128">
        <v>320.000947704</v>
      </c>
      <c r="C50" s="127">
        <v>0.043</v>
      </c>
      <c r="D50" s="128">
        <v>0</v>
      </c>
      <c r="E50" s="127">
        <v>0</v>
      </c>
      <c r="F50" s="128">
        <v>1916.56667939</v>
      </c>
      <c r="G50" s="127">
        <v>0.232</v>
      </c>
      <c r="H50" s="128">
        <v>15097.7473906828</v>
      </c>
      <c r="I50" s="127">
        <v>3.272</v>
      </c>
      <c r="J50" s="128">
        <f t="shared" si="1"/>
        <v>17334.3150177768</v>
      </c>
      <c r="K50" s="127">
        <f t="shared" si="3"/>
        <v>0.5741961867225454</v>
      </c>
    </row>
    <row r="51" spans="1:11" ht="16.5" customHeight="1">
      <c r="A51" s="79" t="s">
        <v>67</v>
      </c>
      <c r="B51" s="124">
        <v>320.000947704</v>
      </c>
      <c r="C51" s="125">
        <v>0.043</v>
      </c>
      <c r="D51" s="124">
        <v>0</v>
      </c>
      <c r="E51" s="125">
        <v>0</v>
      </c>
      <c r="F51" s="124">
        <v>1916.56667939</v>
      </c>
      <c r="G51" s="125">
        <v>0.232</v>
      </c>
      <c r="H51" s="124">
        <v>15097.7473906828</v>
      </c>
      <c r="I51" s="125">
        <v>3.272</v>
      </c>
      <c r="J51" s="124">
        <f t="shared" si="1"/>
        <v>17334.3150177768</v>
      </c>
      <c r="K51" s="125">
        <f t="shared" si="3"/>
        <v>0.5741961867225454</v>
      </c>
    </row>
    <row r="52" spans="1:11" ht="16.5" customHeight="1">
      <c r="A52" s="78" t="s">
        <v>45</v>
      </c>
      <c r="B52" s="128">
        <v>398.66026344</v>
      </c>
      <c r="C52" s="127">
        <v>0.054</v>
      </c>
      <c r="D52" s="128">
        <v>3181.2220131393</v>
      </c>
      <c r="E52" s="127">
        <v>0.32</v>
      </c>
      <c r="F52" s="128">
        <v>4088.2238079400004</v>
      </c>
      <c r="G52" s="127">
        <v>0.495</v>
      </c>
      <c r="H52" s="128">
        <v>4310.56855129</v>
      </c>
      <c r="I52" s="155">
        <v>0.934</v>
      </c>
      <c r="J52" s="128">
        <f t="shared" si="1"/>
        <v>11978.6746358093</v>
      </c>
      <c r="K52" s="127">
        <f t="shared" si="3"/>
        <v>0.3967915254117681</v>
      </c>
    </row>
    <row r="53" spans="1:11" ht="16.5" customHeight="1">
      <c r="A53" s="158" t="s">
        <v>119</v>
      </c>
      <c r="B53" s="128">
        <v>0</v>
      </c>
      <c r="C53" s="127">
        <v>0</v>
      </c>
      <c r="D53" s="128">
        <v>0</v>
      </c>
      <c r="E53" s="127">
        <v>0</v>
      </c>
      <c r="F53" s="128">
        <v>0</v>
      </c>
      <c r="G53" s="127">
        <v>0</v>
      </c>
      <c r="H53" s="128">
        <v>0</v>
      </c>
      <c r="I53" s="156">
        <v>0</v>
      </c>
      <c r="J53" s="124">
        <f>+B53+D53+F53+H53</f>
        <v>0</v>
      </c>
      <c r="K53" s="125">
        <f t="shared" si="3"/>
        <v>0</v>
      </c>
    </row>
    <row r="54" spans="1:11" ht="16.5" customHeight="1">
      <c r="A54" s="79" t="s">
        <v>68</v>
      </c>
      <c r="B54" s="124">
        <v>0</v>
      </c>
      <c r="C54" s="125">
        <v>0</v>
      </c>
      <c r="D54" s="124">
        <v>0</v>
      </c>
      <c r="E54" s="125">
        <v>0</v>
      </c>
      <c r="F54" s="124">
        <v>0</v>
      </c>
      <c r="G54" s="125">
        <v>0</v>
      </c>
      <c r="H54" s="124">
        <v>0</v>
      </c>
      <c r="I54" s="156">
        <v>0</v>
      </c>
      <c r="J54" s="124">
        <f>+B54+D54+F54+H54</f>
        <v>0</v>
      </c>
      <c r="K54" s="125">
        <f t="shared" si="3"/>
        <v>0</v>
      </c>
    </row>
    <row r="55" spans="1:11" ht="16.5" customHeight="1">
      <c r="A55" s="79" t="s">
        <v>69</v>
      </c>
      <c r="B55" s="124">
        <v>398.66026344</v>
      </c>
      <c r="C55" s="125">
        <v>0.054</v>
      </c>
      <c r="D55" s="124">
        <v>3181.2220131393</v>
      </c>
      <c r="E55" s="125">
        <v>0.32</v>
      </c>
      <c r="F55" s="124">
        <v>4081.43366794</v>
      </c>
      <c r="G55" s="125">
        <v>0.494</v>
      </c>
      <c r="H55" s="124">
        <v>4310.56855129</v>
      </c>
      <c r="I55" s="156">
        <v>0.934</v>
      </c>
      <c r="J55" s="124">
        <f>+B55+D55+F55+H55</f>
        <v>11971.8844958093</v>
      </c>
      <c r="K55" s="125">
        <f t="shared" si="3"/>
        <v>0.3965666031987291</v>
      </c>
    </row>
    <row r="56" spans="1:11" ht="16.5" customHeight="1">
      <c r="A56" s="80" t="s">
        <v>53</v>
      </c>
      <c r="B56" s="124">
        <v>0</v>
      </c>
      <c r="C56" s="125">
        <v>0</v>
      </c>
      <c r="D56" s="124">
        <v>0</v>
      </c>
      <c r="E56" s="125">
        <v>0</v>
      </c>
      <c r="F56" s="124">
        <v>6.79014</v>
      </c>
      <c r="G56" s="125">
        <v>0.001</v>
      </c>
      <c r="H56" s="124">
        <v>0</v>
      </c>
      <c r="I56" s="125">
        <v>0</v>
      </c>
      <c r="J56" s="124">
        <f t="shared" si="1"/>
        <v>6.79014</v>
      </c>
      <c r="K56" s="125">
        <f t="shared" si="3"/>
        <v>0.00022492221303892468</v>
      </c>
    </row>
    <row r="57" spans="1:11" ht="16.5" customHeight="1">
      <c r="A57" s="78" t="s">
        <v>70</v>
      </c>
      <c r="B57" s="128">
        <v>0</v>
      </c>
      <c r="C57" s="127">
        <v>0</v>
      </c>
      <c r="D57" s="128">
        <v>0</v>
      </c>
      <c r="E57" s="127">
        <v>0</v>
      </c>
      <c r="F57" s="128">
        <v>0</v>
      </c>
      <c r="G57" s="127">
        <v>0</v>
      </c>
      <c r="H57" s="128">
        <v>0</v>
      </c>
      <c r="I57" s="127">
        <v>0</v>
      </c>
      <c r="J57" s="128">
        <f t="shared" si="1"/>
        <v>0</v>
      </c>
      <c r="K57" s="127">
        <f t="shared" si="3"/>
        <v>0</v>
      </c>
    </row>
    <row r="58" spans="1:11" ht="16.5" customHeight="1">
      <c r="A58" s="80" t="s">
        <v>53</v>
      </c>
      <c r="B58" s="124">
        <v>0</v>
      </c>
      <c r="C58" s="125">
        <v>0</v>
      </c>
      <c r="D58" s="124">
        <v>0</v>
      </c>
      <c r="E58" s="125">
        <v>0</v>
      </c>
      <c r="F58" s="124">
        <v>0</v>
      </c>
      <c r="G58" s="125">
        <v>0</v>
      </c>
      <c r="H58" s="124">
        <v>0</v>
      </c>
      <c r="I58" s="125">
        <v>0</v>
      </c>
      <c r="J58" s="124">
        <f t="shared" si="1"/>
        <v>0</v>
      </c>
      <c r="K58" s="125">
        <f t="shared" si="3"/>
        <v>0</v>
      </c>
    </row>
    <row r="59" spans="1:11" ht="16.5" customHeight="1">
      <c r="A59" s="78" t="s">
        <v>71</v>
      </c>
      <c r="B59" s="128">
        <v>54603.8519339627</v>
      </c>
      <c r="C59" s="127">
        <v>7.395</v>
      </c>
      <c r="D59" s="128">
        <v>99729.71540512159</v>
      </c>
      <c r="E59" s="127">
        <v>10.037</v>
      </c>
      <c r="F59" s="128">
        <v>63109.1289466045</v>
      </c>
      <c r="G59" s="127">
        <v>7.645</v>
      </c>
      <c r="H59" s="128">
        <v>22137.6889797052</v>
      </c>
      <c r="I59" s="127">
        <v>4.798</v>
      </c>
      <c r="J59" s="128">
        <f t="shared" si="1"/>
        <v>239580.385265394</v>
      </c>
      <c r="K59" s="127">
        <f t="shared" si="3"/>
        <v>7.936058822735702</v>
      </c>
    </row>
    <row r="60" spans="1:11" ht="16.5" customHeight="1">
      <c r="A60" s="79" t="s">
        <v>72</v>
      </c>
      <c r="B60" s="124">
        <v>54603.8519339627</v>
      </c>
      <c r="C60" s="125">
        <v>7.395</v>
      </c>
      <c r="D60" s="124">
        <v>99729.71540512159</v>
      </c>
      <c r="E60" s="125">
        <v>10.037</v>
      </c>
      <c r="F60" s="124">
        <v>63109.1289466045</v>
      </c>
      <c r="G60" s="125">
        <v>7.645</v>
      </c>
      <c r="H60" s="124">
        <v>22137.6889797052</v>
      </c>
      <c r="I60" s="125">
        <v>4.798</v>
      </c>
      <c r="J60" s="124">
        <f t="shared" si="1"/>
        <v>239580.385265394</v>
      </c>
      <c r="K60" s="125">
        <f t="shared" si="3"/>
        <v>7.936058822735702</v>
      </c>
    </row>
    <row r="61" spans="1:11" ht="9" customHeight="1">
      <c r="A61" s="81"/>
      <c r="B61" s="124">
        <v>0</v>
      </c>
      <c r="C61" s="125"/>
      <c r="D61" s="124"/>
      <c r="E61" s="125"/>
      <c r="F61" s="124"/>
      <c r="G61" s="125"/>
      <c r="H61" s="124"/>
      <c r="I61" s="125"/>
      <c r="J61" s="124"/>
      <c r="K61" s="125"/>
    </row>
    <row r="62" spans="1:11" ht="16.5" customHeight="1">
      <c r="A62" s="59" t="s">
        <v>73</v>
      </c>
      <c r="B62" s="129">
        <v>-7003.2539853299995</v>
      </c>
      <c r="C62" s="130">
        <v>-0.948</v>
      </c>
      <c r="D62" s="129">
        <v>1231.844192</v>
      </c>
      <c r="E62" s="130">
        <v>0.124</v>
      </c>
      <c r="F62" s="129">
        <v>-11780.4893534</v>
      </c>
      <c r="G62" s="130">
        <v>-1.427</v>
      </c>
      <c r="H62" s="129">
        <v>-8882.6085609</v>
      </c>
      <c r="I62" s="130">
        <v>-1.925</v>
      </c>
      <c r="J62" s="129">
        <f t="shared" si="1"/>
        <v>-26434.50770763</v>
      </c>
      <c r="K62" s="130">
        <f>+J62/$J$63*100</f>
        <v>-0.8756384955530595</v>
      </c>
    </row>
    <row r="63" spans="1:11" ht="16.5" customHeight="1">
      <c r="A63" s="57" t="s">
        <v>74</v>
      </c>
      <c r="B63" s="128">
        <v>738386.3214652719</v>
      </c>
      <c r="C63" s="127">
        <v>100</v>
      </c>
      <c r="D63" s="128">
        <v>993594.867732328</v>
      </c>
      <c r="E63" s="127">
        <v>100</v>
      </c>
      <c r="F63" s="128">
        <v>825464.6020594359</v>
      </c>
      <c r="G63" s="127">
        <v>100</v>
      </c>
      <c r="H63" s="128">
        <v>461437.8966892985</v>
      </c>
      <c r="I63" s="127">
        <v>100</v>
      </c>
      <c r="J63" s="128">
        <f t="shared" si="1"/>
        <v>3018883.6879463345</v>
      </c>
      <c r="K63" s="127">
        <f>+J63/$J$63*100</f>
        <v>100</v>
      </c>
    </row>
    <row r="64" spans="1:11" ht="16.5" customHeight="1">
      <c r="A64" s="57" t="s">
        <v>9</v>
      </c>
      <c r="B64" s="128">
        <v>732355.7380195992</v>
      </c>
      <c r="C64" s="127">
        <v>99.183</v>
      </c>
      <c r="D64" s="128">
        <v>985378.2843663407</v>
      </c>
      <c r="E64" s="127">
        <v>99.173</v>
      </c>
      <c r="F64" s="128">
        <v>816276.4454605598</v>
      </c>
      <c r="G64" s="127">
        <v>98.887</v>
      </c>
      <c r="H64" s="128">
        <v>457591.5088401574</v>
      </c>
      <c r="I64" s="127">
        <v>99.166</v>
      </c>
      <c r="J64" s="128">
        <f t="shared" si="1"/>
        <v>2991601.9766866574</v>
      </c>
      <c r="K64" s="127">
        <f>+J64/$J$63*100</f>
        <v>99.09629803332251</v>
      </c>
    </row>
    <row r="65" spans="1:11" ht="16.5" customHeight="1">
      <c r="A65" s="57" t="s">
        <v>75</v>
      </c>
      <c r="B65" s="128">
        <v>6030.5834456726</v>
      </c>
      <c r="C65" s="127">
        <v>0.817</v>
      </c>
      <c r="D65" s="128">
        <v>8216.5833659875</v>
      </c>
      <c r="E65" s="127">
        <v>0.827</v>
      </c>
      <c r="F65" s="128">
        <v>9188.1565988761</v>
      </c>
      <c r="G65" s="127">
        <v>1.113</v>
      </c>
      <c r="H65" s="128">
        <v>3846.3878491411</v>
      </c>
      <c r="I65" s="127">
        <v>0.834</v>
      </c>
      <c r="J65" s="128">
        <f t="shared" si="1"/>
        <v>27281.7112596773</v>
      </c>
      <c r="K65" s="127">
        <f>+J65/$J$63*100</f>
        <v>0.903701966677501</v>
      </c>
    </row>
    <row r="66" spans="1:11" ht="3" customHeight="1" thickBot="1">
      <c r="A66" s="82"/>
      <c r="B66" s="82"/>
      <c r="C66" s="82"/>
      <c r="D66" s="82"/>
      <c r="E66" s="82"/>
      <c r="F66" s="82"/>
      <c r="G66" s="82"/>
      <c r="H66" s="82"/>
      <c r="I66" s="82"/>
      <c r="J66" s="82"/>
      <c r="K66" s="82"/>
    </row>
    <row r="67" spans="1:11" ht="13.5">
      <c r="A67" s="83" t="s">
        <v>76</v>
      </c>
      <c r="B67" s="84"/>
      <c r="C67" s="85"/>
      <c r="D67" s="86"/>
      <c r="E67" s="85"/>
      <c r="F67" s="85"/>
      <c r="G67" s="85"/>
      <c r="H67" s="85"/>
      <c r="I67" s="85"/>
      <c r="J67" s="87"/>
      <c r="K67" s="87"/>
    </row>
    <row r="68" spans="1:11" ht="13.5">
      <c r="A68" s="83" t="s">
        <v>77</v>
      </c>
      <c r="B68" s="83"/>
      <c r="C68" s="88"/>
      <c r="D68" s="88"/>
      <c r="E68" s="88"/>
      <c r="F68" s="88"/>
      <c r="G68" s="88"/>
      <c r="H68" s="88"/>
      <c r="I68" s="88"/>
      <c r="J68" s="83"/>
      <c r="K68" s="83"/>
    </row>
    <row r="69" spans="1:8" ht="13.5">
      <c r="A69" s="83" t="s">
        <v>78</v>
      </c>
      <c r="H69" s="169"/>
    </row>
    <row r="70" spans="1:13" ht="13.5">
      <c r="A70" s="83" t="s">
        <v>79</v>
      </c>
      <c r="D70" s="157"/>
      <c r="E70" s="157"/>
      <c r="F70" s="157"/>
      <c r="G70" s="157"/>
      <c r="H70" s="157"/>
      <c r="I70" s="157"/>
      <c r="J70" s="157"/>
      <c r="K70" s="157"/>
      <c r="L70" s="157"/>
      <c r="M70" s="170"/>
    </row>
    <row r="71" ht="13.5">
      <c r="A71" s="83" t="s">
        <v>105</v>
      </c>
    </row>
  </sheetData>
  <sheetProtection/>
  <printOptions horizontalCentered="1" verticalCentered="1"/>
  <pageMargins left="0.7874015748031497" right="0.7874015748031497" top="0.984251968503937" bottom="0.984251968503937" header="0" footer="0"/>
  <pageSetup fitToHeight="1" fitToWidth="1" horizontalDpi="600" verticalDpi="600" orientation="portrait" paperSize="9" scale="63" r:id="rId2"/>
  <drawing r:id="rId1"/>
</worksheet>
</file>

<file path=xl/worksheets/sheet5.xml><?xml version="1.0" encoding="utf-8"?>
<worksheet xmlns="http://schemas.openxmlformats.org/spreadsheetml/2006/main" xmlns:r="http://schemas.openxmlformats.org/officeDocument/2006/relationships">
  <sheetPr codeName="Hoja7">
    <pageSetUpPr fitToPage="1"/>
  </sheetPr>
  <dimension ref="A7:L71"/>
  <sheetViews>
    <sheetView workbookViewId="0" topLeftCell="A7">
      <pane xSplit="1" ySplit="7" topLeftCell="B14" activePane="bottomRight" state="frozen"/>
      <selection pane="topLeft" activeCell="A10" sqref="A10:F15"/>
      <selection pane="topRight" activeCell="A10" sqref="A10:F15"/>
      <selection pane="bottomLeft" activeCell="A10" sqref="A10:F15"/>
      <selection pane="bottomRight" activeCell="A15" sqref="A15"/>
    </sheetView>
  </sheetViews>
  <sheetFormatPr defaultColWidth="11.421875" defaultRowHeight="12.75"/>
  <cols>
    <col min="1" max="1" width="35.28125" style="61" customWidth="1"/>
    <col min="2" max="2" width="11.7109375" style="61" customWidth="1"/>
    <col min="3" max="3" width="6.00390625" style="61" customWidth="1"/>
    <col min="4" max="4" width="12.28125" style="61" customWidth="1"/>
    <col min="5" max="5" width="5.7109375" style="61" customWidth="1"/>
    <col min="6" max="6" width="11.00390625" style="61" customWidth="1"/>
    <col min="7" max="7" width="5.7109375" style="61" customWidth="1"/>
    <col min="8" max="8" width="11.28125" style="61" customWidth="1"/>
    <col min="9" max="9" width="5.7109375" style="61" customWidth="1"/>
    <col min="10" max="10" width="12.8515625" style="61" customWidth="1"/>
    <col min="11" max="11" width="5.7109375" style="61" customWidth="1"/>
    <col min="12" max="16384" width="11.421875" style="61" customWidth="1"/>
  </cols>
  <sheetData>
    <row r="7" spans="1:11" s="65" customFormat="1" ht="15.75">
      <c r="A7" s="62" t="s">
        <v>80</v>
      </c>
      <c r="B7" s="63"/>
      <c r="C7" s="64"/>
      <c r="D7" s="64"/>
      <c r="E7" s="64"/>
      <c r="F7" s="64"/>
      <c r="G7" s="64"/>
      <c r="H7" s="64"/>
      <c r="I7" s="64"/>
      <c r="J7" s="64"/>
      <c r="K7" s="63"/>
    </row>
    <row r="8" spans="1:11" s="65" customFormat="1" ht="27.75">
      <c r="A8" s="66" t="s">
        <v>81</v>
      </c>
      <c r="B8" s="67"/>
      <c r="C8" s="68"/>
      <c r="D8" s="69"/>
      <c r="E8" s="69"/>
      <c r="F8" s="69"/>
      <c r="G8" s="69"/>
      <c r="H8" s="69"/>
      <c r="I8" s="69"/>
      <c r="J8" s="69"/>
      <c r="K8" s="67"/>
    </row>
    <row r="9" spans="1:11" s="65" customFormat="1" ht="15.75">
      <c r="A9" s="136">
        <v>39213</v>
      </c>
      <c r="B9" s="67"/>
      <c r="C9" s="68"/>
      <c r="D9" s="69"/>
      <c r="E9" s="69"/>
      <c r="F9" s="69"/>
      <c r="G9" s="69"/>
      <c r="H9" s="69"/>
      <c r="I9" s="69"/>
      <c r="J9" s="69"/>
      <c r="K9" s="67"/>
    </row>
    <row r="10" spans="1:11" s="65" customFormat="1" ht="15.75">
      <c r="A10" s="70" t="s">
        <v>36</v>
      </c>
      <c r="B10" s="67"/>
      <c r="C10" s="68"/>
      <c r="D10" s="69"/>
      <c r="E10" s="69"/>
      <c r="F10" s="69"/>
      <c r="G10" s="69"/>
      <c r="H10" s="69"/>
      <c r="I10" s="69"/>
      <c r="J10" s="69"/>
      <c r="K10" s="67"/>
    </row>
    <row r="11" spans="1:11" ht="4.5" customHeight="1" thickBot="1">
      <c r="A11" s="71"/>
      <c r="B11" s="72"/>
      <c r="C11" s="73"/>
      <c r="D11" s="73"/>
      <c r="E11" s="73"/>
      <c r="F11" s="73"/>
      <c r="G11" s="73"/>
      <c r="H11" s="73"/>
      <c r="I11" s="73"/>
      <c r="J11" s="73"/>
      <c r="K11" s="72"/>
    </row>
    <row r="12" spans="1:11" ht="16.5">
      <c r="A12" s="56"/>
      <c r="B12" s="196" t="s">
        <v>23</v>
      </c>
      <c r="C12" s="196"/>
      <c r="D12" s="196" t="s">
        <v>24</v>
      </c>
      <c r="E12" s="196"/>
      <c r="F12" s="197" t="s">
        <v>25</v>
      </c>
      <c r="G12" s="197"/>
      <c r="H12" s="196" t="s">
        <v>26</v>
      </c>
      <c r="I12" s="196"/>
      <c r="J12" s="196" t="s">
        <v>14</v>
      </c>
      <c r="K12" s="196"/>
    </row>
    <row r="13" spans="1:11" ht="13.5">
      <c r="A13" s="74"/>
      <c r="B13" s="75" t="s">
        <v>37</v>
      </c>
      <c r="C13" s="75" t="s">
        <v>38</v>
      </c>
      <c r="D13" s="75" t="s">
        <v>37</v>
      </c>
      <c r="E13" s="75" t="s">
        <v>38</v>
      </c>
      <c r="F13" s="76" t="s">
        <v>37</v>
      </c>
      <c r="G13" s="76" t="s">
        <v>38</v>
      </c>
      <c r="H13" s="75" t="s">
        <v>37</v>
      </c>
      <c r="I13" s="75" t="s">
        <v>38</v>
      </c>
      <c r="J13" s="75" t="s">
        <v>37</v>
      </c>
      <c r="K13" s="75" t="s">
        <v>38</v>
      </c>
    </row>
    <row r="14" spans="1:11" ht="6" customHeight="1">
      <c r="A14" s="56"/>
      <c r="B14" s="77"/>
      <c r="C14" s="77"/>
      <c r="D14" s="77"/>
      <c r="E14" s="77"/>
      <c r="F14" s="77"/>
      <c r="G14" s="77"/>
      <c r="H14" s="77"/>
      <c r="I14" s="77"/>
      <c r="J14" s="77"/>
      <c r="K14" s="77"/>
    </row>
    <row r="15" spans="1:12" ht="16.5" customHeight="1">
      <c r="A15" s="57" t="s">
        <v>39</v>
      </c>
      <c r="B15" s="126">
        <v>11609570.71219038</v>
      </c>
      <c r="C15" s="127">
        <v>92.621</v>
      </c>
      <c r="D15" s="128">
        <v>13746481.81681515</v>
      </c>
      <c r="E15" s="127">
        <v>88.381</v>
      </c>
      <c r="F15" s="128">
        <v>13613102.401720015</v>
      </c>
      <c r="G15" s="127">
        <v>94.62</v>
      </c>
      <c r="H15" s="128">
        <v>6481930.728760576</v>
      </c>
      <c r="I15" s="127">
        <v>89.148</v>
      </c>
      <c r="J15" s="128">
        <v>45451085.65948612</v>
      </c>
      <c r="K15" s="127">
        <v>91.36574894023721</v>
      </c>
      <c r="L15" s="168"/>
    </row>
    <row r="16" spans="1:11" ht="16.5" customHeight="1">
      <c r="A16" s="78" t="s">
        <v>40</v>
      </c>
      <c r="B16" s="128">
        <v>2275470.2013128987</v>
      </c>
      <c r="C16" s="127">
        <v>18.154</v>
      </c>
      <c r="D16" s="128">
        <v>2797556.75233239</v>
      </c>
      <c r="E16" s="127">
        <v>17.986</v>
      </c>
      <c r="F16" s="128">
        <v>3268589.4826551857</v>
      </c>
      <c r="G16" s="127">
        <v>22.719</v>
      </c>
      <c r="H16" s="128">
        <v>1366572.3182669415</v>
      </c>
      <c r="I16" s="127">
        <v>18.795</v>
      </c>
      <c r="J16" s="128">
        <v>9708188.754567416</v>
      </c>
      <c r="K16" s="127">
        <v>19.515396025069762</v>
      </c>
    </row>
    <row r="17" spans="1:11" ht="16.5" customHeight="1">
      <c r="A17" s="79" t="s">
        <v>41</v>
      </c>
      <c r="B17" s="124">
        <v>239558.7144956633</v>
      </c>
      <c r="C17" s="125">
        <v>1.911</v>
      </c>
      <c r="D17" s="124">
        <v>695539.5116604101</v>
      </c>
      <c r="E17" s="125">
        <v>4.472</v>
      </c>
      <c r="F17" s="124">
        <v>448998.52011571004</v>
      </c>
      <c r="G17" s="125">
        <v>3.121</v>
      </c>
      <c r="H17" s="124">
        <v>60077.12987849</v>
      </c>
      <c r="I17" s="125">
        <v>0.826</v>
      </c>
      <c r="J17" s="124">
        <v>1444173.8761502735</v>
      </c>
      <c r="K17" s="125">
        <v>2.9030775806530413</v>
      </c>
    </row>
    <row r="18" spans="1:11" ht="16.5" customHeight="1">
      <c r="A18" s="79" t="s">
        <v>42</v>
      </c>
      <c r="B18" s="124">
        <v>2035911.4868172356</v>
      </c>
      <c r="C18" s="125">
        <v>16.242</v>
      </c>
      <c r="D18" s="124">
        <v>2102017.2406719797</v>
      </c>
      <c r="E18" s="125">
        <v>13.515</v>
      </c>
      <c r="F18" s="124">
        <v>2819590.9625394754</v>
      </c>
      <c r="G18" s="125">
        <v>19.598</v>
      </c>
      <c r="H18" s="124">
        <v>1306495.1883884515</v>
      </c>
      <c r="I18" s="125">
        <v>17.969</v>
      </c>
      <c r="J18" s="124">
        <v>8264014.878417142</v>
      </c>
      <c r="K18" s="125">
        <v>16.61231844441672</v>
      </c>
    </row>
    <row r="19" spans="1:11" ht="16.5" customHeight="1">
      <c r="A19" s="79" t="s">
        <v>43</v>
      </c>
      <c r="B19" s="124">
        <v>0</v>
      </c>
      <c r="C19" s="125">
        <v>0</v>
      </c>
      <c r="D19" s="124">
        <v>0</v>
      </c>
      <c r="E19" s="125">
        <v>0</v>
      </c>
      <c r="F19" s="124">
        <v>0</v>
      </c>
      <c r="G19" s="125">
        <v>0</v>
      </c>
      <c r="H19" s="124">
        <v>0</v>
      </c>
      <c r="I19" s="125">
        <v>0</v>
      </c>
      <c r="J19" s="124">
        <v>0</v>
      </c>
      <c r="K19" s="125">
        <v>0</v>
      </c>
    </row>
    <row r="20" spans="1:11" ht="16.5" customHeight="1">
      <c r="A20" s="79" t="s">
        <v>44</v>
      </c>
      <c r="B20" s="124">
        <v>0</v>
      </c>
      <c r="C20" s="125">
        <v>0</v>
      </c>
      <c r="D20" s="124">
        <v>0</v>
      </c>
      <c r="E20" s="125">
        <v>0</v>
      </c>
      <c r="F20" s="124">
        <v>0</v>
      </c>
      <c r="G20" s="125">
        <v>0</v>
      </c>
      <c r="H20" s="124">
        <v>0</v>
      </c>
      <c r="I20" s="125">
        <v>0</v>
      </c>
      <c r="J20" s="124">
        <v>0</v>
      </c>
      <c r="K20" s="125">
        <v>0</v>
      </c>
    </row>
    <row r="21" spans="1:11" ht="16.5" customHeight="1">
      <c r="A21" s="78" t="s">
        <v>45</v>
      </c>
      <c r="B21" s="128">
        <v>1987864.3235481519</v>
      </c>
      <c r="C21" s="127">
        <v>15.859</v>
      </c>
      <c r="D21" s="128">
        <v>2630526.6467960617</v>
      </c>
      <c r="E21" s="127">
        <v>16.913</v>
      </c>
      <c r="F21" s="128">
        <v>2307248.3203873956</v>
      </c>
      <c r="G21" s="127">
        <v>16.037</v>
      </c>
      <c r="H21" s="128">
        <v>860871.7576696151</v>
      </c>
      <c r="I21" s="127">
        <v>11.84</v>
      </c>
      <c r="J21" s="128">
        <v>7786511.0484012235</v>
      </c>
      <c r="K21" s="127">
        <v>15.652440491707562</v>
      </c>
    </row>
    <row r="22" spans="1:11" ht="16.5" customHeight="1">
      <c r="A22" s="79" t="s">
        <v>46</v>
      </c>
      <c r="B22" s="124">
        <v>533607.7291194507</v>
      </c>
      <c r="C22" s="125">
        <v>4.258</v>
      </c>
      <c r="D22" s="124">
        <v>548332.508670959</v>
      </c>
      <c r="E22" s="125">
        <v>3.5260000000000002</v>
      </c>
      <c r="F22" s="124">
        <v>720263.2895305896</v>
      </c>
      <c r="G22" s="125">
        <v>5.007000000000001</v>
      </c>
      <c r="H22" s="124">
        <v>129239.2304004655</v>
      </c>
      <c r="I22" s="125">
        <v>1.777</v>
      </c>
      <c r="J22" s="124">
        <v>1931442.7577214646</v>
      </c>
      <c r="K22" s="125">
        <v>3.882585234959906</v>
      </c>
    </row>
    <row r="23" spans="1:11" ht="16.5" customHeight="1">
      <c r="A23" s="79" t="s">
        <v>47</v>
      </c>
      <c r="B23" s="124">
        <v>117377.788852208</v>
      </c>
      <c r="C23" s="125">
        <v>0.936</v>
      </c>
      <c r="D23" s="124">
        <v>234471.36396529438</v>
      </c>
      <c r="E23" s="125">
        <v>1.507</v>
      </c>
      <c r="F23" s="124">
        <v>213837.1066895091</v>
      </c>
      <c r="G23" s="125">
        <v>1.486</v>
      </c>
      <c r="H23" s="124">
        <v>56721.948964514595</v>
      </c>
      <c r="I23" s="125">
        <v>0.78</v>
      </c>
      <c r="J23" s="124">
        <v>622408.2084715262</v>
      </c>
      <c r="K23" s="125">
        <v>1.2511646595109127</v>
      </c>
    </row>
    <row r="24" spans="1:11" ht="16.5" customHeight="1">
      <c r="A24" s="79" t="s">
        <v>121</v>
      </c>
      <c r="B24" s="124">
        <v>113962.52270544</v>
      </c>
      <c r="C24" s="125">
        <v>0.909</v>
      </c>
      <c r="D24" s="124">
        <v>238921.0745616</v>
      </c>
      <c r="E24" s="125">
        <v>1.536</v>
      </c>
      <c r="F24" s="124">
        <v>0</v>
      </c>
      <c r="G24" s="125">
        <v>0</v>
      </c>
      <c r="H24" s="124">
        <v>40497.324271080004</v>
      </c>
      <c r="I24" s="125">
        <v>0.557</v>
      </c>
      <c r="J24" s="124">
        <v>393380.92153812</v>
      </c>
      <c r="K24" s="125">
        <v>0.7907741254939562</v>
      </c>
    </row>
    <row r="25" spans="1:11" ht="16.5" customHeight="1">
      <c r="A25" s="79" t="s">
        <v>48</v>
      </c>
      <c r="B25" s="124">
        <v>34227.2425745285</v>
      </c>
      <c r="C25" s="125">
        <v>0.273</v>
      </c>
      <c r="D25" s="124">
        <v>46662.6889530496</v>
      </c>
      <c r="E25" s="125">
        <v>0.3</v>
      </c>
      <c r="F25" s="124">
        <v>73691.5131240909</v>
      </c>
      <c r="G25" s="125">
        <v>0.512</v>
      </c>
      <c r="H25" s="124">
        <v>7360.5243455314</v>
      </c>
      <c r="I25" s="125">
        <v>0.101</v>
      </c>
      <c r="J25" s="124">
        <v>161941.9689972004</v>
      </c>
      <c r="K25" s="125">
        <v>0.32553566251717947</v>
      </c>
    </row>
    <row r="26" spans="1:11" ht="16.5" customHeight="1">
      <c r="A26" s="79" t="s">
        <v>49</v>
      </c>
      <c r="B26" s="124">
        <v>35857.87561952681</v>
      </c>
      <c r="C26" s="125">
        <v>0.286</v>
      </c>
      <c r="D26" s="124">
        <v>128743.98414761589</v>
      </c>
      <c r="E26" s="125">
        <v>0.828</v>
      </c>
      <c r="F26" s="124">
        <v>57619.630629848696</v>
      </c>
      <c r="G26" s="125">
        <v>0.4</v>
      </c>
      <c r="H26" s="124">
        <v>48260.7508301455</v>
      </c>
      <c r="I26" s="125">
        <v>0.664</v>
      </c>
      <c r="J26" s="124">
        <v>270482.24122713687</v>
      </c>
      <c r="K26" s="125">
        <v>0.54372326174773</v>
      </c>
    </row>
    <row r="27" spans="1:11" ht="16.5" customHeight="1">
      <c r="A27" s="79" t="s">
        <v>50</v>
      </c>
      <c r="B27" s="124">
        <v>175901.991673703</v>
      </c>
      <c r="C27" s="125">
        <v>1.403</v>
      </c>
      <c r="D27" s="124">
        <v>164908.926577497</v>
      </c>
      <c r="E27" s="125">
        <v>1.06</v>
      </c>
      <c r="F27" s="124">
        <v>80154.7920368267</v>
      </c>
      <c r="G27" s="125">
        <v>0.557</v>
      </c>
      <c r="H27" s="124">
        <v>35878.5635370549</v>
      </c>
      <c r="I27" s="125">
        <v>0.493</v>
      </c>
      <c r="J27" s="124">
        <v>456844.27382508165</v>
      </c>
      <c r="K27" s="125">
        <v>0.9183481235145332</v>
      </c>
    </row>
    <row r="28" spans="1:11" ht="16.5" customHeight="1">
      <c r="A28" s="79" t="s">
        <v>51</v>
      </c>
      <c r="B28" s="124">
        <v>29.0510825813</v>
      </c>
      <c r="C28" s="125">
        <v>0</v>
      </c>
      <c r="D28" s="124">
        <v>0</v>
      </c>
      <c r="E28" s="125">
        <v>0</v>
      </c>
      <c r="F28" s="124">
        <v>250.364648076</v>
      </c>
      <c r="G28" s="125">
        <v>0.002</v>
      </c>
      <c r="H28" s="124">
        <v>0</v>
      </c>
      <c r="I28" s="125">
        <v>0</v>
      </c>
      <c r="J28" s="124">
        <v>279.4157306573</v>
      </c>
      <c r="K28" s="125">
        <v>0.0005616813575906219</v>
      </c>
    </row>
    <row r="29" spans="1:11" ht="16.5" customHeight="1">
      <c r="A29" s="79" t="s">
        <v>52</v>
      </c>
      <c r="B29" s="124">
        <v>10001.5435744725</v>
      </c>
      <c r="C29" s="125">
        <v>0.08</v>
      </c>
      <c r="D29" s="124">
        <v>14256.889920662601</v>
      </c>
      <c r="E29" s="125">
        <v>0.092</v>
      </c>
      <c r="F29" s="124">
        <v>10671.9797926828</v>
      </c>
      <c r="G29" s="125">
        <v>0.074</v>
      </c>
      <c r="H29" s="124">
        <v>0</v>
      </c>
      <c r="I29" s="125">
        <v>0</v>
      </c>
      <c r="J29" s="124">
        <v>34930.4132878179</v>
      </c>
      <c r="K29" s="125">
        <v>0.07021709876730763</v>
      </c>
    </row>
    <row r="30" spans="1:11" ht="16.5" customHeight="1">
      <c r="A30" s="80" t="s">
        <v>53</v>
      </c>
      <c r="B30" s="124">
        <v>966898.5783462414</v>
      </c>
      <c r="C30" s="125">
        <v>7.714</v>
      </c>
      <c r="D30" s="124">
        <v>1245199.3479993832</v>
      </c>
      <c r="E30" s="125">
        <v>8.005797200938446</v>
      </c>
      <c r="F30" s="124">
        <v>1150711.335935772</v>
      </c>
      <c r="G30" s="125">
        <v>7.998</v>
      </c>
      <c r="H30" s="124">
        <v>542882.9233208233</v>
      </c>
      <c r="I30" s="125">
        <v>7.466</v>
      </c>
      <c r="J30" s="124">
        <v>3905692.18560222</v>
      </c>
      <c r="K30" s="125">
        <v>7.851220416186057</v>
      </c>
    </row>
    <row r="31" spans="1:11" ht="16.5" customHeight="1">
      <c r="A31" s="79" t="s">
        <v>128</v>
      </c>
      <c r="B31" s="124">
        <v>0</v>
      </c>
      <c r="C31" s="125">
        <v>0</v>
      </c>
      <c r="D31" s="124">
        <v>9029.862</v>
      </c>
      <c r="E31" s="125">
        <v>0.058664630215464725</v>
      </c>
      <c r="F31" s="124">
        <v>48.308</v>
      </c>
      <c r="G31" s="125">
        <v>0</v>
      </c>
      <c r="H31" s="124">
        <v>30.492</v>
      </c>
      <c r="I31" s="125">
        <v>0</v>
      </c>
      <c r="J31" s="124">
        <v>9108.662</v>
      </c>
      <c r="K31" s="125">
        <v>0.018310227652390213</v>
      </c>
    </row>
    <row r="32" spans="1:11" ht="16.5" customHeight="1">
      <c r="A32" s="79" t="s">
        <v>104</v>
      </c>
      <c r="B32" s="124">
        <v>0</v>
      </c>
      <c r="C32" s="125">
        <v>0</v>
      </c>
      <c r="D32" s="124">
        <v>0</v>
      </c>
      <c r="E32" s="125">
        <v>0</v>
      </c>
      <c r="F32" s="124">
        <v>0</v>
      </c>
      <c r="G32" s="125">
        <v>0</v>
      </c>
      <c r="H32" s="124">
        <v>0</v>
      </c>
      <c r="I32" s="125">
        <v>0</v>
      </c>
      <c r="J32" s="124">
        <v>0</v>
      </c>
      <c r="K32" s="125">
        <v>0</v>
      </c>
    </row>
    <row r="33" spans="1:11" ht="16.5" customHeight="1">
      <c r="A33" s="78" t="s">
        <v>54</v>
      </c>
      <c r="B33" s="128">
        <v>6111505.739257676</v>
      </c>
      <c r="C33" s="127">
        <v>48.757</v>
      </c>
      <c r="D33" s="128">
        <v>7042247.207275401</v>
      </c>
      <c r="E33" s="127">
        <v>45.277</v>
      </c>
      <c r="F33" s="128">
        <v>6785934.520694076</v>
      </c>
      <c r="G33" s="127">
        <v>47.167</v>
      </c>
      <c r="H33" s="128">
        <v>3540182.055108817</v>
      </c>
      <c r="I33" s="127">
        <v>48.689</v>
      </c>
      <c r="J33" s="128">
        <v>23479869.52233597</v>
      </c>
      <c r="K33" s="127">
        <v>47.19922159834125</v>
      </c>
    </row>
    <row r="34" spans="1:11" ht="16.5" customHeight="1">
      <c r="A34" s="79" t="s">
        <v>55</v>
      </c>
      <c r="B34" s="124">
        <v>0</v>
      </c>
      <c r="C34" s="125">
        <v>0</v>
      </c>
      <c r="D34" s="124">
        <v>35920.1591890055</v>
      </c>
      <c r="E34" s="125">
        <v>0.231</v>
      </c>
      <c r="F34" s="124">
        <v>20300.943427131002</v>
      </c>
      <c r="G34" s="125">
        <v>0.141</v>
      </c>
      <c r="H34" s="124">
        <v>2783.676907572</v>
      </c>
      <c r="I34" s="125">
        <v>0.038</v>
      </c>
      <c r="J34" s="124">
        <v>59004.7795237085</v>
      </c>
      <c r="K34" s="125">
        <v>0.11861137735248</v>
      </c>
    </row>
    <row r="35" spans="1:11" ht="16.5" customHeight="1">
      <c r="A35" s="79" t="s">
        <v>129</v>
      </c>
      <c r="B35" s="124">
        <v>89719.1578692777</v>
      </c>
      <c r="C35" s="125">
        <v>0.716</v>
      </c>
      <c r="D35" s="124">
        <v>0</v>
      </c>
      <c r="E35" s="125">
        <v>0</v>
      </c>
      <c r="F35" s="124">
        <v>47067.7251802574</v>
      </c>
      <c r="G35" s="125">
        <v>0.327</v>
      </c>
      <c r="H35" s="124">
        <v>91376.5666618818</v>
      </c>
      <c r="I35" s="125">
        <v>1.257</v>
      </c>
      <c r="J35" s="124">
        <v>228163.4497114169</v>
      </c>
      <c r="K35" s="125">
        <v>0.4586540488790482</v>
      </c>
    </row>
    <row r="36" spans="1:11" ht="16.5" customHeight="1">
      <c r="A36" s="79" t="s">
        <v>56</v>
      </c>
      <c r="B36" s="124">
        <v>1085371.0690310968</v>
      </c>
      <c r="C36" s="125">
        <v>8.659</v>
      </c>
      <c r="D36" s="124">
        <v>1079068.5337461454</v>
      </c>
      <c r="E36" s="125">
        <v>6.938</v>
      </c>
      <c r="F36" s="124">
        <v>955657.7288003045</v>
      </c>
      <c r="G36" s="125">
        <v>6.642</v>
      </c>
      <c r="H36" s="124">
        <v>503718.41878213297</v>
      </c>
      <c r="I36" s="125">
        <v>6.928</v>
      </c>
      <c r="J36" s="124">
        <v>3623815.75035968</v>
      </c>
      <c r="K36" s="125">
        <v>7.284592551507894</v>
      </c>
    </row>
    <row r="37" spans="1:11" ht="16.5" customHeight="1">
      <c r="A37" s="79" t="s">
        <v>57</v>
      </c>
      <c r="B37" s="124">
        <v>210523.4206967766</v>
      </c>
      <c r="C37" s="125">
        <v>1.68</v>
      </c>
      <c r="D37" s="124">
        <v>324791.4981322974</v>
      </c>
      <c r="E37" s="125">
        <v>2.088</v>
      </c>
      <c r="F37" s="124">
        <v>243350.91981179712</v>
      </c>
      <c r="G37" s="125">
        <v>1.691</v>
      </c>
      <c r="H37" s="124">
        <v>111743.9883262664</v>
      </c>
      <c r="I37" s="125">
        <v>1.537</v>
      </c>
      <c r="J37" s="124">
        <v>890409.8269671375</v>
      </c>
      <c r="K37" s="125">
        <v>1.7899013747237151</v>
      </c>
    </row>
    <row r="38" spans="1:11" ht="16.5" customHeight="1">
      <c r="A38" s="80" t="s">
        <v>53</v>
      </c>
      <c r="B38" s="124">
        <v>4725892.091660524</v>
      </c>
      <c r="C38" s="125">
        <v>37.703</v>
      </c>
      <c r="D38" s="124">
        <v>5602467.016207952</v>
      </c>
      <c r="E38" s="125">
        <v>36.02</v>
      </c>
      <c r="F38" s="124">
        <v>5519557.203474588</v>
      </c>
      <c r="G38" s="125">
        <v>38.366</v>
      </c>
      <c r="H38" s="124">
        <v>2830559.404430964</v>
      </c>
      <c r="I38" s="125">
        <v>38.928999999999995</v>
      </c>
      <c r="J38" s="124">
        <v>18678475.715774026</v>
      </c>
      <c r="K38" s="125">
        <v>37.54746224587811</v>
      </c>
    </row>
    <row r="39" spans="1:11" ht="16.5" customHeight="1">
      <c r="A39" s="79" t="s">
        <v>130</v>
      </c>
      <c r="B39" s="124">
        <v>0</v>
      </c>
      <c r="C39" s="125">
        <v>0</v>
      </c>
      <c r="D39" s="124">
        <v>0</v>
      </c>
      <c r="E39" s="125">
        <v>0</v>
      </c>
      <c r="F39" s="124">
        <v>0</v>
      </c>
      <c r="G39" s="125">
        <v>0</v>
      </c>
      <c r="H39" s="124">
        <v>0</v>
      </c>
      <c r="I39" s="125">
        <v>0</v>
      </c>
      <c r="J39" s="124">
        <v>0</v>
      </c>
      <c r="K39" s="125">
        <v>0</v>
      </c>
    </row>
    <row r="40" spans="1:11" ht="16.5" customHeight="1">
      <c r="A40" s="79" t="s">
        <v>58</v>
      </c>
      <c r="B40" s="124">
        <v>0</v>
      </c>
      <c r="C40" s="125">
        <v>0</v>
      </c>
      <c r="D40" s="124">
        <v>0</v>
      </c>
      <c r="E40" s="125">
        <v>0</v>
      </c>
      <c r="F40" s="124">
        <v>0</v>
      </c>
      <c r="G40" s="125">
        <v>0</v>
      </c>
      <c r="H40" s="124">
        <v>0</v>
      </c>
      <c r="I40" s="125">
        <v>0</v>
      </c>
      <c r="J40" s="124">
        <v>0</v>
      </c>
      <c r="K40" s="125">
        <v>0</v>
      </c>
    </row>
    <row r="41" spans="1:11" ht="16.5" customHeight="1">
      <c r="A41" s="79" t="s">
        <v>59</v>
      </c>
      <c r="B41" s="124">
        <v>0</v>
      </c>
      <c r="C41" s="125">
        <v>0</v>
      </c>
      <c r="D41" s="124">
        <v>0</v>
      </c>
      <c r="E41" s="125">
        <v>0</v>
      </c>
      <c r="F41" s="124">
        <v>0</v>
      </c>
      <c r="G41" s="125">
        <v>0</v>
      </c>
      <c r="H41" s="124">
        <v>0</v>
      </c>
      <c r="I41" s="125">
        <v>0</v>
      </c>
      <c r="J41" s="124">
        <v>0</v>
      </c>
      <c r="K41" s="125">
        <v>0</v>
      </c>
    </row>
    <row r="42" spans="1:11" ht="16.5" customHeight="1">
      <c r="A42" s="78" t="s">
        <v>60</v>
      </c>
      <c r="B42" s="128">
        <v>274005.4434829709</v>
      </c>
      <c r="C42" s="127">
        <v>2.186</v>
      </c>
      <c r="D42" s="128">
        <v>379028.0054113671</v>
      </c>
      <c r="E42" s="127">
        <v>2.437</v>
      </c>
      <c r="F42" s="128">
        <v>279823.5988024053</v>
      </c>
      <c r="G42" s="127">
        <v>1.945</v>
      </c>
      <c r="H42" s="128">
        <v>173698.5320815629</v>
      </c>
      <c r="I42" s="127">
        <v>2.389</v>
      </c>
      <c r="J42" s="128">
        <v>1106555.5797783062</v>
      </c>
      <c r="K42" s="127">
        <v>2.224397455494937</v>
      </c>
    </row>
    <row r="43" spans="1:11" ht="16.5" customHeight="1">
      <c r="A43" s="79" t="s">
        <v>61</v>
      </c>
      <c r="B43" s="124">
        <v>274005.4434829709</v>
      </c>
      <c r="C43" s="125">
        <v>2.186</v>
      </c>
      <c r="D43" s="124">
        <v>379028.0054113671</v>
      </c>
      <c r="E43" s="125">
        <v>2.437</v>
      </c>
      <c r="F43" s="124">
        <v>279823.5988024053</v>
      </c>
      <c r="G43" s="125">
        <v>1.945</v>
      </c>
      <c r="H43" s="124">
        <v>173698.5320815629</v>
      </c>
      <c r="I43" s="125">
        <v>2.389</v>
      </c>
      <c r="J43" s="124">
        <v>1106555.5797783062</v>
      </c>
      <c r="K43" s="125">
        <v>2.224397455494937</v>
      </c>
    </row>
    <row r="44" spans="1:11" ht="16.5" customHeight="1">
      <c r="A44" s="79" t="s">
        <v>62</v>
      </c>
      <c r="B44" s="124">
        <v>0</v>
      </c>
      <c r="C44" s="125">
        <v>0</v>
      </c>
      <c r="D44" s="124">
        <v>0</v>
      </c>
      <c r="E44" s="125">
        <v>0</v>
      </c>
      <c r="F44" s="124">
        <v>0</v>
      </c>
      <c r="G44" s="125">
        <v>0</v>
      </c>
      <c r="H44" s="124">
        <v>0</v>
      </c>
      <c r="I44" s="125">
        <v>0</v>
      </c>
      <c r="J44" s="124">
        <v>0</v>
      </c>
      <c r="K44" s="125">
        <v>0</v>
      </c>
    </row>
    <row r="45" spans="1:11" ht="16.5" customHeight="1">
      <c r="A45" s="78" t="s">
        <v>63</v>
      </c>
      <c r="B45" s="128">
        <v>960725.0045886836</v>
      </c>
      <c r="C45" s="127">
        <v>7.665</v>
      </c>
      <c r="D45" s="128">
        <v>897123.2049999313</v>
      </c>
      <c r="E45" s="127">
        <v>5.768</v>
      </c>
      <c r="F45" s="128">
        <v>971506.4791809501</v>
      </c>
      <c r="G45" s="127">
        <v>6.753</v>
      </c>
      <c r="H45" s="128">
        <v>540606.0656336389</v>
      </c>
      <c r="I45" s="127">
        <v>7.435</v>
      </c>
      <c r="J45" s="128">
        <v>3369960.7544032037</v>
      </c>
      <c r="K45" s="127">
        <v>6.774293369623696</v>
      </c>
    </row>
    <row r="46" spans="1:11" ht="16.5" customHeight="1">
      <c r="A46" s="79" t="s">
        <v>64</v>
      </c>
      <c r="B46" s="124">
        <v>841078.1400033379</v>
      </c>
      <c r="C46" s="125">
        <v>6.71</v>
      </c>
      <c r="D46" s="124">
        <v>748887.4805052972</v>
      </c>
      <c r="E46" s="125">
        <v>4.815</v>
      </c>
      <c r="F46" s="124">
        <v>682530.3757560918</v>
      </c>
      <c r="G46" s="125">
        <v>4.744</v>
      </c>
      <c r="H46" s="124">
        <v>360982.2379792928</v>
      </c>
      <c r="I46" s="125">
        <v>4.965</v>
      </c>
      <c r="J46" s="124">
        <v>2633478.2342440197</v>
      </c>
      <c r="K46" s="125">
        <v>5.29381658761985</v>
      </c>
    </row>
    <row r="47" spans="1:11" ht="16.5" customHeight="1">
      <c r="A47" s="79" t="s">
        <v>65</v>
      </c>
      <c r="B47" s="124">
        <v>119646.8645853456</v>
      </c>
      <c r="C47" s="125">
        <v>0.955</v>
      </c>
      <c r="D47" s="124">
        <v>148235.724494634</v>
      </c>
      <c r="E47" s="125">
        <v>0.953</v>
      </c>
      <c r="F47" s="124">
        <v>288976.10342485824</v>
      </c>
      <c r="G47" s="125">
        <v>2.009</v>
      </c>
      <c r="H47" s="124">
        <v>179623.8276543461</v>
      </c>
      <c r="I47" s="125">
        <v>2.47</v>
      </c>
      <c r="J47" s="124">
        <v>736482.520159184</v>
      </c>
      <c r="K47" s="125">
        <v>1.4804767820038467</v>
      </c>
    </row>
    <row r="48" spans="1:11" ht="9" customHeight="1">
      <c r="A48" s="81"/>
      <c r="B48" s="124"/>
      <c r="C48" s="125"/>
      <c r="D48" s="124"/>
      <c r="E48" s="125"/>
      <c r="F48" s="124"/>
      <c r="G48" s="125"/>
      <c r="H48" s="124"/>
      <c r="I48" s="125"/>
      <c r="J48" s="124"/>
      <c r="K48" s="125"/>
    </row>
    <row r="49" spans="1:11" ht="16.5" customHeight="1">
      <c r="A49" s="57" t="s">
        <v>66</v>
      </c>
      <c r="B49" s="128">
        <v>877794.6710855814</v>
      </c>
      <c r="C49" s="127">
        <v>7.003</v>
      </c>
      <c r="D49" s="128">
        <v>1864707.1088337363</v>
      </c>
      <c r="E49" s="127">
        <v>11.989</v>
      </c>
      <c r="F49" s="128">
        <v>1078041.1611067438</v>
      </c>
      <c r="G49" s="127">
        <v>7.493</v>
      </c>
      <c r="H49" s="128">
        <v>813913.8147815698</v>
      </c>
      <c r="I49" s="127">
        <v>11.193</v>
      </c>
      <c r="J49" s="128">
        <v>4634456.755807632</v>
      </c>
      <c r="K49" s="127">
        <v>9.316182579175242</v>
      </c>
    </row>
    <row r="50" spans="1:11" ht="16.5" customHeight="1">
      <c r="A50" s="78" t="s">
        <v>40</v>
      </c>
      <c r="B50" s="128">
        <v>0</v>
      </c>
      <c r="C50" s="127">
        <v>0</v>
      </c>
      <c r="D50" s="128">
        <v>377429.88652462</v>
      </c>
      <c r="E50" s="127">
        <v>2.427</v>
      </c>
      <c r="F50" s="128">
        <v>15503.2821029202</v>
      </c>
      <c r="G50" s="127">
        <v>0.108</v>
      </c>
      <c r="H50" s="128">
        <v>324318.7208123716</v>
      </c>
      <c r="I50" s="127">
        <v>4.46</v>
      </c>
      <c r="J50" s="128">
        <v>717251.8894399118</v>
      </c>
      <c r="K50" s="127">
        <v>1.441819378054845</v>
      </c>
    </row>
    <row r="51" spans="1:11" ht="16.5" customHeight="1">
      <c r="A51" s="79" t="s">
        <v>67</v>
      </c>
      <c r="B51" s="124">
        <v>0</v>
      </c>
      <c r="C51" s="125">
        <v>0</v>
      </c>
      <c r="D51" s="124">
        <v>377429.88652462</v>
      </c>
      <c r="E51" s="125">
        <v>2.427</v>
      </c>
      <c r="F51" s="124">
        <v>15503.2821029202</v>
      </c>
      <c r="G51" s="125">
        <v>0.108</v>
      </c>
      <c r="H51" s="124">
        <v>324318.7208123716</v>
      </c>
      <c r="I51" s="125">
        <v>4.46</v>
      </c>
      <c r="J51" s="124">
        <v>717251.8894399118</v>
      </c>
      <c r="K51" s="125">
        <v>1.441819378054845</v>
      </c>
    </row>
    <row r="52" spans="1:11" ht="16.5" customHeight="1">
      <c r="A52" s="78" t="s">
        <v>45</v>
      </c>
      <c r="B52" s="128">
        <v>103299.96342148</v>
      </c>
      <c r="C52" s="127">
        <v>0.824</v>
      </c>
      <c r="D52" s="128">
        <v>81545.6634389511</v>
      </c>
      <c r="E52" s="127">
        <v>0.524</v>
      </c>
      <c r="F52" s="128">
        <v>177869.12850519002</v>
      </c>
      <c r="G52" s="127">
        <v>1.236</v>
      </c>
      <c r="H52" s="128">
        <v>116579.28410725</v>
      </c>
      <c r="I52" s="127">
        <v>1.603</v>
      </c>
      <c r="J52" s="128">
        <v>479294.0394728711</v>
      </c>
      <c r="K52" s="127">
        <v>0.963476630835788</v>
      </c>
    </row>
    <row r="53" spans="1:11" ht="16.5" customHeight="1">
      <c r="A53" s="158" t="s">
        <v>119</v>
      </c>
      <c r="B53" s="128">
        <v>23897.3154</v>
      </c>
      <c r="C53" s="127">
        <v>0.191</v>
      </c>
      <c r="D53" s="128">
        <v>0</v>
      </c>
      <c r="E53" s="127">
        <v>0</v>
      </c>
      <c r="F53" s="128">
        <v>22531.75452</v>
      </c>
      <c r="G53" s="127">
        <v>0.157</v>
      </c>
      <c r="H53" s="128">
        <v>0</v>
      </c>
      <c r="I53" s="127">
        <v>0</v>
      </c>
      <c r="J53" s="124">
        <v>46429.069919999994</v>
      </c>
      <c r="K53" s="125">
        <v>0.09333169239608874</v>
      </c>
    </row>
    <row r="54" spans="1:11" ht="16.5" customHeight="1">
      <c r="A54" s="79" t="s">
        <v>68</v>
      </c>
      <c r="B54" s="124">
        <v>0</v>
      </c>
      <c r="C54" s="125">
        <v>0</v>
      </c>
      <c r="D54" s="124">
        <v>0</v>
      </c>
      <c r="E54" s="125">
        <v>0</v>
      </c>
      <c r="F54" s="124">
        <v>0</v>
      </c>
      <c r="G54" s="125">
        <v>0</v>
      </c>
      <c r="H54" s="124">
        <v>70074.39096870001</v>
      </c>
      <c r="I54" s="125">
        <v>0.964</v>
      </c>
      <c r="J54" s="124">
        <v>70074.39096870001</v>
      </c>
      <c r="K54" s="125">
        <v>0.1408635045673551</v>
      </c>
    </row>
    <row r="55" spans="1:11" ht="16.5" customHeight="1">
      <c r="A55" s="79" t="s">
        <v>69</v>
      </c>
      <c r="B55" s="124">
        <v>79402.64802148</v>
      </c>
      <c r="C55" s="125">
        <v>0.633</v>
      </c>
      <c r="D55" s="124">
        <v>81545.6634389511</v>
      </c>
      <c r="E55" s="125">
        <v>0.524</v>
      </c>
      <c r="F55" s="124">
        <v>103138.98108519</v>
      </c>
      <c r="G55" s="125">
        <v>0.717</v>
      </c>
      <c r="H55" s="124">
        <v>7219.0831385500005</v>
      </c>
      <c r="I55" s="125">
        <v>0.099</v>
      </c>
      <c r="J55" s="124">
        <v>271306.37568417104</v>
      </c>
      <c r="K55" s="125">
        <v>0.5453799364080121</v>
      </c>
    </row>
    <row r="56" spans="1:11" ht="16.5" customHeight="1">
      <c r="A56" s="80" t="s">
        <v>53</v>
      </c>
      <c r="B56" s="124">
        <v>0</v>
      </c>
      <c r="C56" s="125">
        <v>0</v>
      </c>
      <c r="D56" s="124">
        <v>0</v>
      </c>
      <c r="E56" s="125">
        <v>0</v>
      </c>
      <c r="F56" s="124">
        <v>52198.3929</v>
      </c>
      <c r="G56" s="125">
        <v>0.363</v>
      </c>
      <c r="H56" s="124">
        <v>39285.81</v>
      </c>
      <c r="I56" s="125">
        <v>0.54</v>
      </c>
      <c r="J56" s="124">
        <v>91484.2029</v>
      </c>
      <c r="K56" s="125">
        <v>0.18390149746433196</v>
      </c>
    </row>
    <row r="57" spans="1:11" ht="16.5" customHeight="1">
      <c r="A57" s="78" t="s">
        <v>70</v>
      </c>
      <c r="B57" s="128">
        <v>0</v>
      </c>
      <c r="C57" s="127">
        <v>0</v>
      </c>
      <c r="D57" s="128">
        <v>0</v>
      </c>
      <c r="E57" s="127">
        <v>0</v>
      </c>
      <c r="F57" s="128">
        <v>0</v>
      </c>
      <c r="G57" s="127">
        <v>0</v>
      </c>
      <c r="H57" s="128">
        <v>0</v>
      </c>
      <c r="I57" s="127">
        <v>0</v>
      </c>
      <c r="J57" s="128">
        <v>0</v>
      </c>
      <c r="K57" s="127">
        <v>0</v>
      </c>
    </row>
    <row r="58" spans="1:11" ht="16.5" customHeight="1">
      <c r="A58" s="80" t="s">
        <v>53</v>
      </c>
      <c r="B58" s="124">
        <v>0</v>
      </c>
      <c r="C58" s="125">
        <v>0</v>
      </c>
      <c r="D58" s="124">
        <v>0</v>
      </c>
      <c r="E58" s="125">
        <v>0</v>
      </c>
      <c r="F58" s="124">
        <v>0</v>
      </c>
      <c r="G58" s="125">
        <v>0</v>
      </c>
      <c r="H58" s="124">
        <v>0</v>
      </c>
      <c r="I58" s="125">
        <v>0</v>
      </c>
      <c r="J58" s="124">
        <v>0</v>
      </c>
      <c r="K58" s="125">
        <v>0</v>
      </c>
    </row>
    <row r="59" spans="1:11" ht="16.5" customHeight="1">
      <c r="A59" s="78" t="s">
        <v>71</v>
      </c>
      <c r="B59" s="128">
        <v>774494.7076641014</v>
      </c>
      <c r="C59" s="127">
        <v>6.179</v>
      </c>
      <c r="D59" s="128">
        <v>1405731.5588701651</v>
      </c>
      <c r="E59" s="127">
        <v>9.038</v>
      </c>
      <c r="F59" s="128">
        <v>884668.7504986337</v>
      </c>
      <c r="G59" s="127">
        <v>6.149</v>
      </c>
      <c r="H59" s="128">
        <v>373015.8098619482</v>
      </c>
      <c r="I59" s="127">
        <v>5.13</v>
      </c>
      <c r="J59" s="128">
        <v>3437910.8268948486</v>
      </c>
      <c r="K59" s="127">
        <v>6.910886570284609</v>
      </c>
    </row>
    <row r="60" spans="1:11" ht="16.5" customHeight="1">
      <c r="A60" s="79" t="s">
        <v>72</v>
      </c>
      <c r="B60" s="124">
        <v>774494.7076641014</v>
      </c>
      <c r="C60" s="125">
        <v>6.179</v>
      </c>
      <c r="D60" s="124">
        <v>1405731.5588701651</v>
      </c>
      <c r="E60" s="125">
        <v>9.038</v>
      </c>
      <c r="F60" s="124">
        <v>884668.7504986337</v>
      </c>
      <c r="G60" s="125">
        <v>6.149</v>
      </c>
      <c r="H60" s="124">
        <v>373015.8098619482</v>
      </c>
      <c r="I60" s="125">
        <v>5.13</v>
      </c>
      <c r="J60" s="124">
        <v>3437910.8268948486</v>
      </c>
      <c r="K60" s="125">
        <v>6.910886570284609</v>
      </c>
    </row>
    <row r="61" spans="1:11" ht="9" customHeight="1">
      <c r="A61" s="81"/>
      <c r="B61" s="124"/>
      <c r="C61" s="125"/>
      <c r="D61" s="124"/>
      <c r="E61" s="125"/>
      <c r="F61" s="124"/>
      <c r="G61" s="125"/>
      <c r="H61" s="124"/>
      <c r="I61" s="125"/>
      <c r="J61" s="124"/>
      <c r="K61" s="125"/>
    </row>
    <row r="62" spans="1:11" ht="16.5" customHeight="1">
      <c r="A62" s="59" t="s">
        <v>73</v>
      </c>
      <c r="B62" s="129">
        <v>47156.11154272</v>
      </c>
      <c r="C62" s="130">
        <v>0.376</v>
      </c>
      <c r="D62" s="129">
        <v>-57468.081291</v>
      </c>
      <c r="E62" s="130">
        <v>-0.369</v>
      </c>
      <c r="F62" s="129">
        <v>-304082.13653102</v>
      </c>
      <c r="G62" s="130">
        <v>-2.114</v>
      </c>
      <c r="H62" s="129">
        <v>-24841.6386495</v>
      </c>
      <c r="I62" s="130">
        <v>-0.342</v>
      </c>
      <c r="J62" s="129">
        <v>-339235.7449288</v>
      </c>
      <c r="K62" s="130">
        <v>-0.6819315194124566</v>
      </c>
    </row>
    <row r="63" spans="1:11" ht="16.5" customHeight="1">
      <c r="A63" s="57" t="s">
        <v>74</v>
      </c>
      <c r="B63" s="128">
        <v>12534521.494818682</v>
      </c>
      <c r="C63" s="127">
        <v>100</v>
      </c>
      <c r="D63" s="128">
        <v>15553720.844357887</v>
      </c>
      <c r="E63" s="127">
        <v>100</v>
      </c>
      <c r="F63" s="128">
        <v>14387061.426295739</v>
      </c>
      <c r="G63" s="127">
        <v>100</v>
      </c>
      <c r="H63" s="128">
        <v>7271002.904892645</v>
      </c>
      <c r="I63" s="127">
        <v>100</v>
      </c>
      <c r="J63" s="128">
        <v>49746306.67036495</v>
      </c>
      <c r="K63" s="127">
        <v>100</v>
      </c>
    </row>
    <row r="64" spans="1:11" ht="16.5" customHeight="1">
      <c r="A64" s="57" t="s">
        <v>9</v>
      </c>
      <c r="B64" s="128">
        <v>12400495.185960276</v>
      </c>
      <c r="C64" s="127">
        <v>98.931</v>
      </c>
      <c r="D64" s="128">
        <v>15392344.52997475</v>
      </c>
      <c r="E64" s="127">
        <v>98.962</v>
      </c>
      <c r="F64" s="128">
        <v>14228797.948495112</v>
      </c>
      <c r="G64" s="127">
        <v>98.9</v>
      </c>
      <c r="H64" s="128">
        <v>7190248.291202887</v>
      </c>
      <c r="I64" s="127">
        <v>98.889</v>
      </c>
      <c r="J64" s="128">
        <v>49211885.95563303</v>
      </c>
      <c r="K64" s="127">
        <v>98.92570775500347</v>
      </c>
    </row>
    <row r="65" spans="1:11" ht="16.5" customHeight="1">
      <c r="A65" s="57" t="s">
        <v>75</v>
      </c>
      <c r="B65" s="128">
        <v>134026.3088584058</v>
      </c>
      <c r="C65" s="127">
        <v>1.069</v>
      </c>
      <c r="D65" s="128">
        <v>161376.31438313719</v>
      </c>
      <c r="E65" s="127">
        <v>1.038</v>
      </c>
      <c r="F65" s="128">
        <v>158263.4778006252</v>
      </c>
      <c r="G65" s="127">
        <v>1.1</v>
      </c>
      <c r="H65" s="128">
        <v>80754.6136897588</v>
      </c>
      <c r="I65" s="127">
        <v>1.111</v>
      </c>
      <c r="J65" s="128">
        <v>534420.7147319269</v>
      </c>
      <c r="K65" s="127">
        <v>1.0742922449965395</v>
      </c>
    </row>
    <row r="66" spans="1:11" ht="3" customHeight="1" thickBot="1">
      <c r="A66" s="82"/>
      <c r="B66" s="82"/>
      <c r="C66" s="82"/>
      <c r="D66" s="82"/>
      <c r="E66" s="82"/>
      <c r="F66" s="82"/>
      <c r="G66" s="82"/>
      <c r="H66" s="82"/>
      <c r="I66" s="82"/>
      <c r="J66" s="82"/>
      <c r="K66" s="82"/>
    </row>
    <row r="67" spans="1:11" ht="13.5">
      <c r="A67" s="83" t="s">
        <v>76</v>
      </c>
      <c r="B67" s="84"/>
      <c r="C67" s="85"/>
      <c r="D67" s="86"/>
      <c r="E67" s="85"/>
      <c r="F67" s="85"/>
      <c r="G67" s="85"/>
      <c r="H67" s="85"/>
      <c r="I67" s="85"/>
      <c r="J67" s="87"/>
      <c r="K67" s="87"/>
    </row>
    <row r="68" spans="1:11" ht="13.5">
      <c r="A68" s="83" t="s">
        <v>77</v>
      </c>
      <c r="B68" s="83"/>
      <c r="C68" s="88"/>
      <c r="D68" s="88"/>
      <c r="E68" s="88"/>
      <c r="F68" s="88"/>
      <c r="G68" s="88"/>
      <c r="H68" s="88"/>
      <c r="I68" s="88"/>
      <c r="J68" s="83"/>
      <c r="K68" s="83"/>
    </row>
    <row r="69" ht="13.5">
      <c r="A69" s="83" t="s">
        <v>78</v>
      </c>
    </row>
    <row r="70" ht="13.5">
      <c r="A70" s="83" t="s">
        <v>79</v>
      </c>
    </row>
    <row r="71" ht="13.5">
      <c r="A71" s="83" t="s">
        <v>105</v>
      </c>
    </row>
  </sheetData>
  <sheetProtection/>
  <mergeCells count="5">
    <mergeCell ref="J12:K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6.xml><?xml version="1.0" encoding="utf-8"?>
<worksheet xmlns="http://schemas.openxmlformats.org/spreadsheetml/2006/main" xmlns:r="http://schemas.openxmlformats.org/officeDocument/2006/relationships">
  <sheetPr codeName="Hoja8">
    <pageSetUpPr fitToPage="1"/>
  </sheetPr>
  <dimension ref="A7:K71"/>
  <sheetViews>
    <sheetView workbookViewId="0" topLeftCell="A7">
      <pane xSplit="1" ySplit="7" topLeftCell="B14" activePane="bottomRight" state="frozen"/>
      <selection pane="topLeft" activeCell="A10" sqref="A10:F15"/>
      <selection pane="topRight" activeCell="A10" sqref="A10:F15"/>
      <selection pane="bottomLeft" activeCell="A10" sqref="A10:F15"/>
      <selection pane="bottomRight" activeCell="A15" sqref="A15"/>
    </sheetView>
  </sheetViews>
  <sheetFormatPr defaultColWidth="11.421875" defaultRowHeight="12.75"/>
  <cols>
    <col min="1" max="1" width="38.57421875" style="61" customWidth="1"/>
    <col min="2" max="2" width="10.140625" style="61" customWidth="1"/>
    <col min="3" max="3" width="5.7109375" style="61" customWidth="1"/>
    <col min="4" max="4" width="10.7109375" style="61" customWidth="1"/>
    <col min="5" max="5" width="5.7109375" style="61" customWidth="1"/>
    <col min="6" max="6" width="10.28125" style="61" customWidth="1"/>
    <col min="7" max="7" width="5.7109375" style="61" customWidth="1"/>
    <col min="8" max="8" width="10.57421875" style="61" customWidth="1"/>
    <col min="9" max="9" width="5.7109375" style="61" customWidth="1"/>
    <col min="10" max="10" width="11.421875" style="61" customWidth="1"/>
    <col min="11" max="11" width="5.7109375" style="61" customWidth="1"/>
    <col min="12" max="16384" width="11.421875" style="61" customWidth="1"/>
  </cols>
  <sheetData>
    <row r="7" spans="1:11" s="65" customFormat="1" ht="15.75">
      <c r="A7" s="62" t="s">
        <v>82</v>
      </c>
      <c r="B7" s="63"/>
      <c r="C7" s="64"/>
      <c r="D7" s="64"/>
      <c r="E7" s="64"/>
      <c r="F7" s="64"/>
      <c r="G7" s="64"/>
      <c r="H7" s="64"/>
      <c r="I7" s="64"/>
      <c r="J7" s="64"/>
      <c r="K7" s="63"/>
    </row>
    <row r="8" spans="1:11" s="65" customFormat="1" ht="27.75">
      <c r="A8" s="66" t="s">
        <v>83</v>
      </c>
      <c r="B8" s="67"/>
      <c r="C8" s="68"/>
      <c r="D8" s="69"/>
      <c r="E8" s="69"/>
      <c r="F8" s="69"/>
      <c r="G8" s="69"/>
      <c r="H8" s="69"/>
      <c r="I8" s="69"/>
      <c r="J8" s="69"/>
      <c r="K8" s="67"/>
    </row>
    <row r="9" spans="1:11" s="65" customFormat="1" ht="15.75">
      <c r="A9" s="136">
        <v>39213</v>
      </c>
      <c r="B9" s="67"/>
      <c r="C9" s="68"/>
      <c r="D9" s="69"/>
      <c r="E9" s="69"/>
      <c r="F9" s="69"/>
      <c r="G9" s="69"/>
      <c r="H9" s="69"/>
      <c r="I9" s="69"/>
      <c r="J9" s="69"/>
      <c r="K9" s="67"/>
    </row>
    <row r="10" spans="1:11" s="65" customFormat="1" ht="15.75">
      <c r="A10" s="70" t="s">
        <v>36</v>
      </c>
      <c r="B10" s="67"/>
      <c r="C10" s="68"/>
      <c r="D10" s="69"/>
      <c r="E10" s="69"/>
      <c r="F10" s="69"/>
      <c r="G10" s="69"/>
      <c r="H10" s="69"/>
      <c r="I10" s="69"/>
      <c r="J10" s="69"/>
      <c r="K10" s="67"/>
    </row>
    <row r="11" spans="1:11" ht="4.5" customHeight="1" thickBot="1">
      <c r="A11" s="71"/>
      <c r="B11" s="72"/>
      <c r="C11" s="73"/>
      <c r="D11" s="73"/>
      <c r="E11" s="73"/>
      <c r="F11" s="73"/>
      <c r="G11" s="73"/>
      <c r="H11" s="73"/>
      <c r="I11" s="73"/>
      <c r="J11" s="73"/>
      <c r="K11" s="72"/>
    </row>
    <row r="12" spans="1:11" ht="16.5">
      <c r="A12" s="56"/>
      <c r="B12" s="196" t="s">
        <v>23</v>
      </c>
      <c r="C12" s="196"/>
      <c r="D12" s="196" t="s">
        <v>24</v>
      </c>
      <c r="E12" s="196"/>
      <c r="F12" s="197" t="s">
        <v>25</v>
      </c>
      <c r="G12" s="197"/>
      <c r="H12" s="196" t="s">
        <v>26</v>
      </c>
      <c r="I12" s="196"/>
      <c r="J12" s="196" t="s">
        <v>14</v>
      </c>
      <c r="K12" s="196"/>
    </row>
    <row r="13" spans="1:11" ht="13.5">
      <c r="A13" s="74"/>
      <c r="B13" s="75" t="s">
        <v>37</v>
      </c>
      <c r="C13" s="75" t="s">
        <v>38</v>
      </c>
      <c r="D13" s="75" t="s">
        <v>37</v>
      </c>
      <c r="E13" s="75" t="s">
        <v>38</v>
      </c>
      <c r="F13" s="76" t="s">
        <v>37</v>
      </c>
      <c r="G13" s="76" t="s">
        <v>38</v>
      </c>
      <c r="H13" s="75" t="s">
        <v>37</v>
      </c>
      <c r="I13" s="75" t="s">
        <v>38</v>
      </c>
      <c r="J13" s="75" t="s">
        <v>37</v>
      </c>
      <c r="K13" s="75" t="s">
        <v>38</v>
      </c>
    </row>
    <row r="14" spans="1:11" ht="6" customHeight="1">
      <c r="A14" s="56"/>
      <c r="B14" s="77"/>
      <c r="C14" s="77"/>
      <c r="D14" s="77"/>
      <c r="E14" s="77"/>
      <c r="F14" s="77"/>
      <c r="G14" s="77"/>
      <c r="H14" s="77"/>
      <c r="I14" s="77"/>
      <c r="J14" s="77"/>
      <c r="K14" s="77"/>
    </row>
    <row r="15" spans="1:11" ht="16.5" customHeight="1">
      <c r="A15" s="57" t="s">
        <v>39</v>
      </c>
      <c r="B15" s="126">
        <v>1138016.909283878</v>
      </c>
      <c r="C15" s="127">
        <v>91.485</v>
      </c>
      <c r="D15" s="128">
        <v>3201498.7456634403</v>
      </c>
      <c r="E15" s="127">
        <v>93.098</v>
      </c>
      <c r="F15" s="128">
        <v>3373791.342908157</v>
      </c>
      <c r="G15" s="127">
        <v>97.798</v>
      </c>
      <c r="H15" s="128">
        <v>1007574.8582133858</v>
      </c>
      <c r="I15" s="127">
        <v>94.482</v>
      </c>
      <c r="J15" s="128">
        <v>8720881.85606886</v>
      </c>
      <c r="K15" s="127">
        <v>94.80273101667314</v>
      </c>
    </row>
    <row r="16" spans="1:11" ht="16.5" customHeight="1">
      <c r="A16" s="78" t="s">
        <v>40</v>
      </c>
      <c r="B16" s="128">
        <v>141207.9274244672</v>
      </c>
      <c r="C16" s="127">
        <v>11.352</v>
      </c>
      <c r="D16" s="128">
        <v>183485.41860593657</v>
      </c>
      <c r="E16" s="127">
        <v>5.336</v>
      </c>
      <c r="F16" s="128">
        <v>378482.5309897568</v>
      </c>
      <c r="G16" s="127">
        <v>10.971</v>
      </c>
      <c r="H16" s="128">
        <v>90220.0895207608</v>
      </c>
      <c r="I16" s="127">
        <v>8.46</v>
      </c>
      <c r="J16" s="128">
        <v>793395.9665409214</v>
      </c>
      <c r="K16" s="127">
        <v>8.624827815245482</v>
      </c>
    </row>
    <row r="17" spans="1:11" ht="16.5" customHeight="1">
      <c r="A17" s="79" t="s">
        <v>41</v>
      </c>
      <c r="B17" s="124">
        <v>49215.6383971606</v>
      </c>
      <c r="C17" s="125">
        <v>3.956</v>
      </c>
      <c r="D17" s="124">
        <v>9209.050137</v>
      </c>
      <c r="E17" s="125">
        <v>0.268</v>
      </c>
      <c r="F17" s="124">
        <v>8654.036427</v>
      </c>
      <c r="G17" s="125">
        <v>0.251</v>
      </c>
      <c r="H17" s="124">
        <v>14849.1775047</v>
      </c>
      <c r="I17" s="125">
        <v>1.392</v>
      </c>
      <c r="J17" s="124">
        <v>81927.90246586059</v>
      </c>
      <c r="K17" s="125">
        <v>0.8906196676459005</v>
      </c>
    </row>
    <row r="18" spans="1:11" ht="16.5" customHeight="1">
      <c r="A18" s="79" t="s">
        <v>42</v>
      </c>
      <c r="B18" s="124">
        <v>91992.2890273066</v>
      </c>
      <c r="C18" s="125">
        <v>7.395</v>
      </c>
      <c r="D18" s="124">
        <v>174276.3684689366</v>
      </c>
      <c r="E18" s="125">
        <v>5.068</v>
      </c>
      <c r="F18" s="124">
        <v>369828.4945627568</v>
      </c>
      <c r="G18" s="125">
        <v>10.72</v>
      </c>
      <c r="H18" s="124">
        <v>75370.9120160608</v>
      </c>
      <c r="I18" s="125">
        <v>7.068</v>
      </c>
      <c r="J18" s="124">
        <v>711468.0640750608</v>
      </c>
      <c r="K18" s="125">
        <v>7.734208147599582</v>
      </c>
    </row>
    <row r="19" spans="1:11" ht="16.5" customHeight="1">
      <c r="A19" s="79" t="s">
        <v>43</v>
      </c>
      <c r="B19" s="124">
        <v>0</v>
      </c>
      <c r="C19" s="125">
        <v>0</v>
      </c>
      <c r="D19" s="124">
        <v>0</v>
      </c>
      <c r="E19" s="125">
        <v>0</v>
      </c>
      <c r="F19" s="124">
        <v>0</v>
      </c>
      <c r="G19" s="125">
        <v>0</v>
      </c>
      <c r="H19" s="124">
        <v>0</v>
      </c>
      <c r="I19" s="125">
        <v>0</v>
      </c>
      <c r="J19" s="124">
        <v>0</v>
      </c>
      <c r="K19" s="125">
        <v>0</v>
      </c>
    </row>
    <row r="20" spans="1:11" ht="16.5" customHeight="1">
      <c r="A20" s="79" t="s">
        <v>44</v>
      </c>
      <c r="B20" s="124">
        <v>0</v>
      </c>
      <c r="C20" s="125">
        <v>0</v>
      </c>
      <c r="D20" s="124">
        <v>0</v>
      </c>
      <c r="E20" s="125">
        <v>0</v>
      </c>
      <c r="F20" s="124">
        <v>0</v>
      </c>
      <c r="G20" s="125">
        <v>0</v>
      </c>
      <c r="H20" s="124">
        <v>0</v>
      </c>
      <c r="I20" s="125">
        <v>0</v>
      </c>
      <c r="J20" s="124">
        <v>0</v>
      </c>
      <c r="K20" s="125">
        <v>0</v>
      </c>
    </row>
    <row r="21" spans="1:11" ht="16.5" customHeight="1">
      <c r="A21" s="78" t="s">
        <v>45</v>
      </c>
      <c r="B21" s="128">
        <v>156211.2586962594</v>
      </c>
      <c r="C21" s="127">
        <v>12.558</v>
      </c>
      <c r="D21" s="128">
        <v>584356.084487203</v>
      </c>
      <c r="E21" s="127">
        <v>16.993</v>
      </c>
      <c r="F21" s="128">
        <v>620996.8176491868</v>
      </c>
      <c r="G21" s="127">
        <v>18.001</v>
      </c>
      <c r="H21" s="128">
        <v>167747.8337784719</v>
      </c>
      <c r="I21" s="127">
        <v>15.73</v>
      </c>
      <c r="J21" s="128">
        <v>1529311.9946111212</v>
      </c>
      <c r="K21" s="127">
        <v>16.624804240960607</v>
      </c>
    </row>
    <row r="22" spans="1:11" ht="16.5" customHeight="1">
      <c r="A22" s="79" t="s">
        <v>46</v>
      </c>
      <c r="B22" s="124">
        <v>39683.5882789922</v>
      </c>
      <c r="C22" s="125">
        <v>3.19</v>
      </c>
      <c r="D22" s="124">
        <v>209784.491960764</v>
      </c>
      <c r="E22" s="125">
        <v>6.1</v>
      </c>
      <c r="F22" s="124">
        <v>207897.04121956628</v>
      </c>
      <c r="G22" s="125">
        <v>6.026</v>
      </c>
      <c r="H22" s="124">
        <v>54923.307888767406</v>
      </c>
      <c r="I22" s="125">
        <v>5.151</v>
      </c>
      <c r="J22" s="124">
        <v>512288.4293480899</v>
      </c>
      <c r="K22" s="125">
        <v>5.568971460912937</v>
      </c>
    </row>
    <row r="23" spans="1:11" ht="16.5" customHeight="1">
      <c r="A23" s="79" t="s">
        <v>47</v>
      </c>
      <c r="B23" s="124">
        <v>0</v>
      </c>
      <c r="C23" s="125">
        <v>0</v>
      </c>
      <c r="D23" s="124">
        <v>32105.219434450002</v>
      </c>
      <c r="E23" s="125">
        <v>0.934</v>
      </c>
      <c r="F23" s="124">
        <v>0</v>
      </c>
      <c r="G23" s="125">
        <v>0</v>
      </c>
      <c r="H23" s="124">
        <v>70.9855360851</v>
      </c>
      <c r="I23" s="125">
        <v>0.007</v>
      </c>
      <c r="J23" s="124">
        <v>32176.204970535102</v>
      </c>
      <c r="K23" s="125">
        <v>0.34978023499265876</v>
      </c>
    </row>
    <row r="24" spans="1:11" ht="16.5" customHeight="1">
      <c r="A24" s="79" t="s">
        <v>121</v>
      </c>
      <c r="B24" s="124">
        <v>0</v>
      </c>
      <c r="C24" s="125">
        <v>0</v>
      </c>
      <c r="D24" s="124">
        <v>34716.3236514</v>
      </c>
      <c r="E24" s="125">
        <v>1.01</v>
      </c>
      <c r="F24" s="124">
        <v>0</v>
      </c>
      <c r="G24" s="125">
        <v>0</v>
      </c>
      <c r="H24" s="124">
        <v>1445.2501549199999</v>
      </c>
      <c r="I24" s="125">
        <v>0.136</v>
      </c>
      <c r="J24" s="124">
        <v>36161.573806320004</v>
      </c>
      <c r="K24" s="125">
        <v>0.39310427675550186</v>
      </c>
    </row>
    <row r="25" spans="1:11" ht="16.5" customHeight="1">
      <c r="A25" s="79" t="s">
        <v>48</v>
      </c>
      <c r="B25" s="124">
        <v>3.161996131</v>
      </c>
      <c r="C25" s="125">
        <v>0</v>
      </c>
      <c r="D25" s="124">
        <v>0</v>
      </c>
      <c r="E25" s="125">
        <v>0</v>
      </c>
      <c r="F25" s="124">
        <v>0</v>
      </c>
      <c r="G25" s="125">
        <v>0</v>
      </c>
      <c r="H25" s="124">
        <v>904.61932533</v>
      </c>
      <c r="I25" s="125">
        <v>0.085</v>
      </c>
      <c r="J25" s="124">
        <v>907.7813214610001</v>
      </c>
      <c r="K25" s="125">
        <v>0.009868285095564965</v>
      </c>
    </row>
    <row r="26" spans="1:11" ht="16.5" customHeight="1">
      <c r="A26" s="79" t="s">
        <v>49</v>
      </c>
      <c r="B26" s="124">
        <v>9.0775945446</v>
      </c>
      <c r="C26" s="125">
        <v>0.001</v>
      </c>
      <c r="D26" s="124">
        <v>0</v>
      </c>
      <c r="E26" s="125">
        <v>0</v>
      </c>
      <c r="F26" s="124">
        <v>22.4027268689</v>
      </c>
      <c r="G26" s="125">
        <v>0.001</v>
      </c>
      <c r="H26" s="124">
        <v>1154.8946276556</v>
      </c>
      <c r="I26" s="125">
        <v>0.108</v>
      </c>
      <c r="J26" s="124">
        <v>1186.3749490691</v>
      </c>
      <c r="K26" s="125">
        <v>0.012896813308306453</v>
      </c>
    </row>
    <row r="27" spans="1:11" ht="16.5" customHeight="1">
      <c r="A27" s="79" t="s">
        <v>50</v>
      </c>
      <c r="B27" s="124">
        <v>12.4389639526</v>
      </c>
      <c r="C27" s="125">
        <v>0.001</v>
      </c>
      <c r="D27" s="124">
        <v>20981.781207272</v>
      </c>
      <c r="E27" s="125">
        <v>0.61</v>
      </c>
      <c r="F27" s="124">
        <v>10501.039793788099</v>
      </c>
      <c r="G27" s="125">
        <v>0.304</v>
      </c>
      <c r="H27" s="124">
        <v>354.1482029185</v>
      </c>
      <c r="I27" s="125">
        <v>0.033</v>
      </c>
      <c r="J27" s="124">
        <v>31849.4081679312</v>
      </c>
      <c r="K27" s="125">
        <v>0.34622770098455197</v>
      </c>
    </row>
    <row r="28" spans="1:11" ht="16.5" customHeight="1">
      <c r="A28" s="79" t="s">
        <v>51</v>
      </c>
      <c r="B28" s="124">
        <v>0</v>
      </c>
      <c r="C28" s="125">
        <v>0</v>
      </c>
      <c r="D28" s="124">
        <v>0</v>
      </c>
      <c r="E28" s="125">
        <v>0</v>
      </c>
      <c r="F28" s="159">
        <v>0.0081257673</v>
      </c>
      <c r="G28" s="125">
        <v>0</v>
      </c>
      <c r="H28" s="124">
        <v>0</v>
      </c>
      <c r="I28" s="125">
        <v>0</v>
      </c>
      <c r="J28" s="159">
        <v>0.0081257673</v>
      </c>
      <c r="K28" s="125">
        <v>8.833337549572412E-08</v>
      </c>
    </row>
    <row r="29" spans="1:11" ht="16.5" customHeight="1">
      <c r="A29" s="79" t="s">
        <v>52</v>
      </c>
      <c r="B29" s="124">
        <v>0</v>
      </c>
      <c r="C29" s="125">
        <v>0</v>
      </c>
      <c r="D29" s="124">
        <v>0</v>
      </c>
      <c r="E29" s="125">
        <v>0</v>
      </c>
      <c r="F29" s="124">
        <v>2.6587553874</v>
      </c>
      <c r="G29" s="125">
        <v>0</v>
      </c>
      <c r="H29" s="124">
        <v>0</v>
      </c>
      <c r="I29" s="125">
        <v>0</v>
      </c>
      <c r="J29" s="124">
        <v>2.6587553874</v>
      </c>
      <c r="K29" s="125">
        <v>2.8902727498298364E-05</v>
      </c>
    </row>
    <row r="30" spans="1:11" ht="16.5" customHeight="1">
      <c r="A30" s="80" t="s">
        <v>53</v>
      </c>
      <c r="B30" s="124">
        <v>116502.991862639</v>
      </c>
      <c r="C30" s="125">
        <v>9.366</v>
      </c>
      <c r="D30" s="124">
        <v>286768.268233317</v>
      </c>
      <c r="E30" s="125">
        <v>8.339058405627783</v>
      </c>
      <c r="F30" s="124">
        <v>402573.2630278089</v>
      </c>
      <c r="G30" s="125">
        <v>11.67</v>
      </c>
      <c r="H30" s="124">
        <v>108872.2520427953</v>
      </c>
      <c r="I30" s="125">
        <v>10.209</v>
      </c>
      <c r="J30" s="124">
        <v>914716.7751665602</v>
      </c>
      <c r="K30" s="125">
        <v>9.943678841630824</v>
      </c>
    </row>
    <row r="31" spans="1:11" ht="16.5" customHeight="1">
      <c r="A31" s="79" t="s">
        <v>128</v>
      </c>
      <c r="B31" s="124">
        <v>0</v>
      </c>
      <c r="C31" s="125">
        <v>0</v>
      </c>
      <c r="D31" s="124">
        <v>0</v>
      </c>
      <c r="E31" s="125">
        <v>0</v>
      </c>
      <c r="F31" s="124">
        <v>0.404</v>
      </c>
      <c r="G31" s="125">
        <v>0</v>
      </c>
      <c r="H31" s="124">
        <v>22.376</v>
      </c>
      <c r="I31" s="125">
        <v>0.002</v>
      </c>
      <c r="J31" s="124">
        <v>22.78</v>
      </c>
      <c r="K31" s="125">
        <v>0.0002476362193872566</v>
      </c>
    </row>
    <row r="32" spans="1:11" ht="16.5" customHeight="1">
      <c r="A32" s="79" t="s">
        <v>104</v>
      </c>
      <c r="B32" s="124">
        <v>0</v>
      </c>
      <c r="C32" s="125">
        <v>0</v>
      </c>
      <c r="D32" s="124">
        <v>0</v>
      </c>
      <c r="E32" s="125">
        <v>0</v>
      </c>
      <c r="F32" s="124">
        <v>0</v>
      </c>
      <c r="G32" s="125">
        <v>0</v>
      </c>
      <c r="H32" s="124">
        <v>0</v>
      </c>
      <c r="I32" s="125">
        <v>0</v>
      </c>
      <c r="J32" s="124">
        <v>0</v>
      </c>
      <c r="K32" s="125">
        <v>0</v>
      </c>
    </row>
    <row r="33" spans="1:11" ht="16.5" customHeight="1">
      <c r="A33" s="78" t="s">
        <v>54</v>
      </c>
      <c r="B33" s="128">
        <v>826588.8027828677</v>
      </c>
      <c r="C33" s="127">
        <v>66.449</v>
      </c>
      <c r="D33" s="128">
        <v>2339107.9113680995</v>
      </c>
      <c r="E33" s="127">
        <v>68.02</v>
      </c>
      <c r="F33" s="128">
        <v>2244747.232725128</v>
      </c>
      <c r="G33" s="127">
        <v>65.07</v>
      </c>
      <c r="H33" s="128">
        <v>719337.7609573617</v>
      </c>
      <c r="I33" s="127">
        <v>67.453</v>
      </c>
      <c r="J33" s="128">
        <v>6129781.707833458</v>
      </c>
      <c r="K33" s="127">
        <v>66.63546829662154</v>
      </c>
    </row>
    <row r="34" spans="1:11" ht="16.5" customHeight="1">
      <c r="A34" s="79" t="s">
        <v>55</v>
      </c>
      <c r="B34" s="124">
        <v>0</v>
      </c>
      <c r="C34" s="125">
        <v>0</v>
      </c>
      <c r="D34" s="124">
        <v>4442.7886876285</v>
      </c>
      <c r="E34" s="125">
        <v>0.129</v>
      </c>
      <c r="F34" s="124">
        <v>0</v>
      </c>
      <c r="G34" s="125">
        <v>0</v>
      </c>
      <c r="H34" s="124">
        <v>0</v>
      </c>
      <c r="I34" s="125">
        <v>0</v>
      </c>
      <c r="J34" s="124">
        <v>4442.7886876285</v>
      </c>
      <c r="K34" s="125">
        <v>0.04829654934770821</v>
      </c>
    </row>
    <row r="35" spans="1:11" ht="16.5" customHeight="1">
      <c r="A35" s="79" t="s">
        <v>129</v>
      </c>
      <c r="B35" s="124">
        <v>0</v>
      </c>
      <c r="C35" s="125">
        <v>0</v>
      </c>
      <c r="D35" s="124">
        <v>0</v>
      </c>
      <c r="E35" s="125">
        <v>0</v>
      </c>
      <c r="F35" s="124">
        <v>0</v>
      </c>
      <c r="G35" s="125">
        <v>0</v>
      </c>
      <c r="H35" s="124">
        <v>0</v>
      </c>
      <c r="I35" s="125">
        <v>0</v>
      </c>
      <c r="J35" s="124">
        <v>0</v>
      </c>
      <c r="K35" s="125">
        <v>0</v>
      </c>
    </row>
    <row r="36" spans="1:11" ht="16.5" customHeight="1">
      <c r="A36" s="79" t="s">
        <v>56</v>
      </c>
      <c r="B36" s="124">
        <v>21614.4159442023</v>
      </c>
      <c r="C36" s="125">
        <v>1.738</v>
      </c>
      <c r="D36" s="124">
        <v>123130.00123877611</v>
      </c>
      <c r="E36" s="125">
        <v>3.581</v>
      </c>
      <c r="F36" s="124">
        <v>79817.7693287597</v>
      </c>
      <c r="G36" s="125">
        <v>2.314</v>
      </c>
      <c r="H36" s="124">
        <v>35345.4165158319</v>
      </c>
      <c r="I36" s="125">
        <v>3.314</v>
      </c>
      <c r="J36" s="124">
        <v>259907.60302757</v>
      </c>
      <c r="K36" s="125">
        <v>2.8253966726844304</v>
      </c>
    </row>
    <row r="37" spans="1:11" ht="16.5" customHeight="1">
      <c r="A37" s="79" t="s">
        <v>57</v>
      </c>
      <c r="B37" s="124">
        <v>113.114105951</v>
      </c>
      <c r="C37" s="125">
        <v>0.009</v>
      </c>
      <c r="D37" s="124">
        <v>3875.1419976041</v>
      </c>
      <c r="E37" s="125">
        <v>0.113</v>
      </c>
      <c r="F37" s="124">
        <v>33.7874588625</v>
      </c>
      <c r="G37" s="125">
        <v>0.001</v>
      </c>
      <c r="H37" s="124">
        <v>2517.8540624969</v>
      </c>
      <c r="I37" s="125">
        <v>0.236</v>
      </c>
      <c r="J37" s="124">
        <v>6539.8976249145</v>
      </c>
      <c r="K37" s="125">
        <v>0.07109374552298181</v>
      </c>
    </row>
    <row r="38" spans="1:11" ht="16.5" customHeight="1">
      <c r="A38" s="80" t="s">
        <v>53</v>
      </c>
      <c r="B38" s="124">
        <v>804861.2727327143</v>
      </c>
      <c r="C38" s="125">
        <v>64.70299999999999</v>
      </c>
      <c r="D38" s="124">
        <v>2207659.979444091</v>
      </c>
      <c r="E38" s="125">
        <v>64.198</v>
      </c>
      <c r="F38" s="124">
        <v>2164895.6759375064</v>
      </c>
      <c r="G38" s="125">
        <v>62.756</v>
      </c>
      <c r="H38" s="124">
        <v>681474.4903790329</v>
      </c>
      <c r="I38" s="125">
        <v>63.903</v>
      </c>
      <c r="J38" s="124">
        <v>5858891.418493344</v>
      </c>
      <c r="K38" s="125">
        <v>63.690681329066415</v>
      </c>
    </row>
    <row r="39" spans="1:11" ht="16.5" customHeight="1">
      <c r="A39" s="79" t="s">
        <v>130</v>
      </c>
      <c r="B39" s="124">
        <v>0</v>
      </c>
      <c r="C39" s="125">
        <v>0</v>
      </c>
      <c r="D39" s="124">
        <v>0</v>
      </c>
      <c r="E39" s="125">
        <v>0</v>
      </c>
      <c r="F39" s="124">
        <v>0</v>
      </c>
      <c r="G39" s="125">
        <v>0</v>
      </c>
      <c r="H39" s="124">
        <v>0</v>
      </c>
      <c r="I39" s="125">
        <v>0</v>
      </c>
      <c r="J39" s="124">
        <v>0</v>
      </c>
      <c r="K39" s="125">
        <v>0</v>
      </c>
    </row>
    <row r="40" spans="1:11" ht="16.5" customHeight="1">
      <c r="A40" s="79" t="s">
        <v>58</v>
      </c>
      <c r="B40" s="124">
        <v>0</v>
      </c>
      <c r="C40" s="125">
        <v>0</v>
      </c>
      <c r="D40" s="124">
        <v>0</v>
      </c>
      <c r="E40" s="125">
        <v>0</v>
      </c>
      <c r="F40" s="124">
        <v>0</v>
      </c>
      <c r="G40" s="125">
        <v>0</v>
      </c>
      <c r="H40" s="124">
        <v>0</v>
      </c>
      <c r="I40" s="125">
        <v>0</v>
      </c>
      <c r="J40" s="124">
        <v>0</v>
      </c>
      <c r="K40" s="125">
        <v>0</v>
      </c>
    </row>
    <row r="41" spans="1:11" ht="16.5" customHeight="1">
      <c r="A41" s="79" t="s">
        <v>59</v>
      </c>
      <c r="B41" s="124">
        <v>0</v>
      </c>
      <c r="C41" s="125">
        <v>0</v>
      </c>
      <c r="D41" s="124">
        <v>0</v>
      </c>
      <c r="E41" s="125">
        <v>0</v>
      </c>
      <c r="F41" s="124">
        <v>0</v>
      </c>
      <c r="G41" s="125">
        <v>0</v>
      </c>
      <c r="H41" s="124">
        <v>0</v>
      </c>
      <c r="I41" s="125">
        <v>0</v>
      </c>
      <c r="J41" s="124">
        <v>0</v>
      </c>
      <c r="K41" s="125">
        <v>0</v>
      </c>
    </row>
    <row r="42" spans="1:11" ht="16.5" customHeight="1">
      <c r="A42" s="78" t="s">
        <v>60</v>
      </c>
      <c r="B42" s="128">
        <v>3316.1802440431</v>
      </c>
      <c r="C42" s="127">
        <v>0.267</v>
      </c>
      <c r="D42" s="128">
        <v>11837.754634569</v>
      </c>
      <c r="E42" s="127">
        <v>0.344</v>
      </c>
      <c r="F42" s="128">
        <v>6393.8420549196</v>
      </c>
      <c r="G42" s="127">
        <v>0.185</v>
      </c>
      <c r="H42" s="128">
        <v>11859.2882665132</v>
      </c>
      <c r="I42" s="127">
        <v>1.112</v>
      </c>
      <c r="J42" s="128">
        <v>33407.0652000449</v>
      </c>
      <c r="K42" s="127">
        <v>0.363160637706879</v>
      </c>
    </row>
    <row r="43" spans="1:11" ht="16.5" customHeight="1">
      <c r="A43" s="79" t="s">
        <v>61</v>
      </c>
      <c r="B43" s="124">
        <v>3316.1802440431</v>
      </c>
      <c r="C43" s="125">
        <v>0.267</v>
      </c>
      <c r="D43" s="124">
        <v>11837.754634569</v>
      </c>
      <c r="E43" s="125">
        <v>0.344</v>
      </c>
      <c r="F43" s="124">
        <v>6393.8420549196</v>
      </c>
      <c r="G43" s="125">
        <v>0.185</v>
      </c>
      <c r="H43" s="124">
        <v>11859.2882665132</v>
      </c>
      <c r="I43" s="125">
        <v>1.112</v>
      </c>
      <c r="J43" s="124">
        <v>33407.0652000449</v>
      </c>
      <c r="K43" s="125">
        <v>0.363160637706879</v>
      </c>
    </row>
    <row r="44" spans="1:11" ht="16.5" customHeight="1">
      <c r="A44" s="79" t="s">
        <v>62</v>
      </c>
      <c r="B44" s="124">
        <v>0</v>
      </c>
      <c r="C44" s="125">
        <v>0</v>
      </c>
      <c r="D44" s="124">
        <v>0</v>
      </c>
      <c r="E44" s="125">
        <v>0</v>
      </c>
      <c r="F44" s="124">
        <v>0</v>
      </c>
      <c r="G44" s="125">
        <v>0</v>
      </c>
      <c r="H44" s="124">
        <v>0</v>
      </c>
      <c r="I44" s="125">
        <v>0</v>
      </c>
      <c r="J44" s="124">
        <v>0</v>
      </c>
      <c r="K44" s="125">
        <v>0</v>
      </c>
    </row>
    <row r="45" spans="1:11" ht="16.5" customHeight="1">
      <c r="A45" s="78" t="s">
        <v>63</v>
      </c>
      <c r="B45" s="128">
        <v>10692.7401362408</v>
      </c>
      <c r="C45" s="127">
        <v>0.86</v>
      </c>
      <c r="D45" s="128">
        <v>82711.576567632</v>
      </c>
      <c r="E45" s="127">
        <v>2.405</v>
      </c>
      <c r="F45" s="128">
        <v>123170.919489165</v>
      </c>
      <c r="G45" s="127">
        <v>3.57</v>
      </c>
      <c r="H45" s="128">
        <v>18409.8856902782</v>
      </c>
      <c r="I45" s="127">
        <v>1.726</v>
      </c>
      <c r="J45" s="128">
        <v>234985.121883316</v>
      </c>
      <c r="K45" s="127">
        <v>2.5544700261386337</v>
      </c>
    </row>
    <row r="46" spans="1:11" ht="16.5" customHeight="1">
      <c r="A46" s="79" t="s">
        <v>64</v>
      </c>
      <c r="B46" s="124">
        <v>9579.5481755961</v>
      </c>
      <c r="C46" s="125">
        <v>0.77</v>
      </c>
      <c r="D46" s="124">
        <v>82711.576567632</v>
      </c>
      <c r="E46" s="125">
        <v>2.405</v>
      </c>
      <c r="F46" s="124">
        <v>121109.43638353949</v>
      </c>
      <c r="G46" s="125">
        <v>3.511</v>
      </c>
      <c r="H46" s="124">
        <v>12702.8795817867</v>
      </c>
      <c r="I46" s="125">
        <v>1.191</v>
      </c>
      <c r="J46" s="124">
        <v>226103.4407085543</v>
      </c>
      <c r="K46" s="125">
        <v>2.457919282156151</v>
      </c>
    </row>
    <row r="47" spans="1:11" ht="16.5" customHeight="1">
      <c r="A47" s="79" t="s">
        <v>65</v>
      </c>
      <c r="B47" s="124">
        <v>1113.1919606447002</v>
      </c>
      <c r="C47" s="125">
        <v>0.089</v>
      </c>
      <c r="D47" s="124">
        <v>0</v>
      </c>
      <c r="E47" s="125">
        <v>0</v>
      </c>
      <c r="F47" s="124">
        <v>2061.4831056255</v>
      </c>
      <c r="G47" s="125">
        <v>0.06</v>
      </c>
      <c r="H47" s="124">
        <v>5707.0061084915</v>
      </c>
      <c r="I47" s="125">
        <v>0.535</v>
      </c>
      <c r="J47" s="124">
        <v>8881.6811747617</v>
      </c>
      <c r="K47" s="125">
        <v>0.09655074398248266</v>
      </c>
    </row>
    <row r="48" spans="1:11" ht="9" customHeight="1">
      <c r="A48" s="81"/>
      <c r="B48" s="124"/>
      <c r="C48" s="125"/>
      <c r="D48" s="124"/>
      <c r="E48" s="125"/>
      <c r="F48" s="124"/>
      <c r="G48" s="125"/>
      <c r="H48" s="124"/>
      <c r="I48" s="125"/>
      <c r="J48" s="124"/>
      <c r="K48" s="125"/>
    </row>
    <row r="49" spans="1:11" ht="16.5" customHeight="1">
      <c r="A49" s="57" t="s">
        <v>66</v>
      </c>
      <c r="B49" s="128">
        <v>100216.1580251232</v>
      </c>
      <c r="C49" s="127">
        <v>8.056</v>
      </c>
      <c r="D49" s="128">
        <v>281246.3784848681</v>
      </c>
      <c r="E49" s="127">
        <v>8.179</v>
      </c>
      <c r="F49" s="128">
        <v>229182.85824151553</v>
      </c>
      <c r="G49" s="127">
        <v>6.644</v>
      </c>
      <c r="H49" s="128">
        <v>74279.8339402846</v>
      </c>
      <c r="I49" s="127">
        <v>6.965</v>
      </c>
      <c r="J49" s="128">
        <v>684925.2286917914</v>
      </c>
      <c r="K49" s="127">
        <v>7.445666997198742</v>
      </c>
    </row>
    <row r="50" spans="1:11" ht="16.5" customHeight="1">
      <c r="A50" s="78" t="s">
        <v>40</v>
      </c>
      <c r="B50" s="128">
        <v>0</v>
      </c>
      <c r="C50" s="127">
        <v>0</v>
      </c>
      <c r="D50" s="128">
        <v>0</v>
      </c>
      <c r="E50" s="127">
        <v>0</v>
      </c>
      <c r="F50" s="128">
        <v>0</v>
      </c>
      <c r="G50" s="127">
        <v>0</v>
      </c>
      <c r="H50" s="128">
        <v>20604.068209518802</v>
      </c>
      <c r="I50" s="127">
        <v>1.932</v>
      </c>
      <c r="J50" s="128">
        <v>20604.068209518802</v>
      </c>
      <c r="K50" s="127">
        <v>0.22398215783153633</v>
      </c>
    </row>
    <row r="51" spans="1:11" ht="16.5" customHeight="1">
      <c r="A51" s="79" t="s">
        <v>67</v>
      </c>
      <c r="B51" s="124">
        <v>0</v>
      </c>
      <c r="C51" s="125">
        <v>0</v>
      </c>
      <c r="D51" s="124">
        <v>0</v>
      </c>
      <c r="E51" s="125">
        <v>0</v>
      </c>
      <c r="F51" s="124">
        <v>0</v>
      </c>
      <c r="G51" s="125">
        <v>0</v>
      </c>
      <c r="H51" s="124">
        <v>20604.068209518802</v>
      </c>
      <c r="I51" s="125">
        <v>1.932</v>
      </c>
      <c r="J51" s="124">
        <v>20604.068209518802</v>
      </c>
      <c r="K51" s="125">
        <v>0.22398215783153633</v>
      </c>
    </row>
    <row r="52" spans="1:11" ht="16.5" customHeight="1">
      <c r="A52" s="78" t="s">
        <v>45</v>
      </c>
      <c r="B52" s="128">
        <v>34536.44108819</v>
      </c>
      <c r="C52" s="127">
        <v>2.776</v>
      </c>
      <c r="D52" s="128">
        <v>4716.5232140657</v>
      </c>
      <c r="E52" s="127">
        <v>0.137</v>
      </c>
      <c r="F52" s="128">
        <v>87610.50133035</v>
      </c>
      <c r="G52" s="127">
        <v>2.54</v>
      </c>
      <c r="H52" s="128">
        <v>18075.68679713</v>
      </c>
      <c r="I52" s="127">
        <v>1.695</v>
      </c>
      <c r="J52" s="128">
        <v>144939.1524297357</v>
      </c>
      <c r="K52" s="127">
        <v>1.5756006913473686</v>
      </c>
    </row>
    <row r="53" spans="1:11" ht="16.5" customHeight="1">
      <c r="A53" s="158" t="s">
        <v>119</v>
      </c>
      <c r="B53" s="124">
        <v>6827.8044</v>
      </c>
      <c r="C53" s="125">
        <v>0.549</v>
      </c>
      <c r="D53" s="124">
        <v>0</v>
      </c>
      <c r="E53" s="125">
        <v>0</v>
      </c>
      <c r="F53" s="124">
        <v>18947.15721</v>
      </c>
      <c r="G53" s="125">
        <v>0.549</v>
      </c>
      <c r="H53" s="124">
        <v>0</v>
      </c>
      <c r="I53" s="127">
        <v>0</v>
      </c>
      <c r="J53" s="124">
        <v>25774.961610000002</v>
      </c>
      <c r="K53" s="125">
        <v>0.2801937685668164</v>
      </c>
    </row>
    <row r="54" spans="1:11" ht="16.5" customHeight="1">
      <c r="A54" s="79" t="s">
        <v>68</v>
      </c>
      <c r="B54" s="124">
        <v>0</v>
      </c>
      <c r="C54" s="125">
        <v>0</v>
      </c>
      <c r="D54" s="124">
        <v>0</v>
      </c>
      <c r="E54" s="125">
        <v>0</v>
      </c>
      <c r="F54" s="124">
        <v>0</v>
      </c>
      <c r="G54" s="125">
        <v>0</v>
      </c>
      <c r="H54" s="124">
        <v>0</v>
      </c>
      <c r="I54" s="125">
        <v>0</v>
      </c>
      <c r="J54" s="124">
        <v>0</v>
      </c>
      <c r="K54" s="125">
        <v>0</v>
      </c>
    </row>
    <row r="55" spans="1:11" ht="16.5" customHeight="1">
      <c r="A55" s="79" t="s">
        <v>69</v>
      </c>
      <c r="B55" s="124">
        <v>15537.548488190001</v>
      </c>
      <c r="C55" s="125">
        <v>1.249</v>
      </c>
      <c r="D55" s="124">
        <v>4716.5232140657</v>
      </c>
      <c r="E55" s="125">
        <v>0.137</v>
      </c>
      <c r="F55" s="124">
        <v>4013.45116035</v>
      </c>
      <c r="G55" s="125">
        <v>0.116</v>
      </c>
      <c r="H55" s="124">
        <v>1500.32739713</v>
      </c>
      <c r="I55" s="125">
        <v>0.141</v>
      </c>
      <c r="J55" s="124">
        <v>25767.8502597357</v>
      </c>
      <c r="K55" s="125">
        <v>0.2801164626891083</v>
      </c>
    </row>
    <row r="56" spans="1:11" ht="16.5" customHeight="1">
      <c r="A56" s="80" t="s">
        <v>53</v>
      </c>
      <c r="B56" s="124">
        <v>12171.0882</v>
      </c>
      <c r="C56" s="125">
        <v>0.978</v>
      </c>
      <c r="D56" s="124">
        <v>0</v>
      </c>
      <c r="E56" s="125">
        <v>0</v>
      </c>
      <c r="F56" s="124">
        <v>64649.89296</v>
      </c>
      <c r="G56" s="125">
        <v>1.874</v>
      </c>
      <c r="H56" s="124">
        <v>16575.3594</v>
      </c>
      <c r="I56" s="125">
        <v>1.554</v>
      </c>
      <c r="J56" s="124">
        <v>93396.34056</v>
      </c>
      <c r="K56" s="125">
        <v>1.0152904600914439</v>
      </c>
    </row>
    <row r="57" spans="1:11" ht="16.5" customHeight="1">
      <c r="A57" s="78" t="s">
        <v>70</v>
      </c>
      <c r="B57" s="128">
        <v>6508.6972877</v>
      </c>
      <c r="C57" s="127">
        <v>0.523</v>
      </c>
      <c r="D57" s="128">
        <v>232.312182</v>
      </c>
      <c r="E57" s="127">
        <v>0.007</v>
      </c>
      <c r="F57" s="128">
        <v>39076.59</v>
      </c>
      <c r="G57" s="127">
        <v>1.133</v>
      </c>
      <c r="H57" s="128">
        <v>0</v>
      </c>
      <c r="I57" s="127">
        <v>0</v>
      </c>
      <c r="J57" s="128">
        <v>45817.5994697</v>
      </c>
      <c r="K57" s="127">
        <v>0.4980727442526814</v>
      </c>
    </row>
    <row r="58" spans="1:11" ht="16.5" customHeight="1">
      <c r="A58" s="80" t="s">
        <v>53</v>
      </c>
      <c r="B58" s="124">
        <v>6508.6972877</v>
      </c>
      <c r="C58" s="125">
        <v>0.523</v>
      </c>
      <c r="D58" s="124">
        <v>232.312182</v>
      </c>
      <c r="E58" s="125">
        <v>0.007</v>
      </c>
      <c r="F58" s="124">
        <v>39076.59</v>
      </c>
      <c r="G58" s="125">
        <v>1.133</v>
      </c>
      <c r="H58" s="124">
        <v>0</v>
      </c>
      <c r="I58" s="125">
        <v>0</v>
      </c>
      <c r="J58" s="124">
        <v>45817.5994697</v>
      </c>
      <c r="K58" s="125">
        <v>0.4980727442526814</v>
      </c>
    </row>
    <row r="59" spans="1:11" ht="16.5" customHeight="1">
      <c r="A59" s="78" t="s">
        <v>71</v>
      </c>
      <c r="B59" s="128">
        <v>59171.019649233196</v>
      </c>
      <c r="C59" s="127">
        <v>4.757</v>
      </c>
      <c r="D59" s="128">
        <v>276297.54308880237</v>
      </c>
      <c r="E59" s="127">
        <v>8.035</v>
      </c>
      <c r="F59" s="128">
        <v>102495.76691116551</v>
      </c>
      <c r="G59" s="127">
        <v>2.971</v>
      </c>
      <c r="H59" s="128">
        <v>35600.0789336358</v>
      </c>
      <c r="I59" s="127">
        <v>3.338</v>
      </c>
      <c r="J59" s="128">
        <v>473564.40858283686</v>
      </c>
      <c r="K59" s="127">
        <v>5.148011403767156</v>
      </c>
    </row>
    <row r="60" spans="1:11" ht="16.5" customHeight="1">
      <c r="A60" s="79" t="s">
        <v>72</v>
      </c>
      <c r="B60" s="124">
        <v>59171.019649233196</v>
      </c>
      <c r="C60" s="125">
        <v>4.757</v>
      </c>
      <c r="D60" s="124">
        <v>276297.54308880237</v>
      </c>
      <c r="E60" s="125">
        <v>8.035</v>
      </c>
      <c r="F60" s="124">
        <v>102495.76691116551</v>
      </c>
      <c r="G60" s="125">
        <v>2.971</v>
      </c>
      <c r="H60" s="124">
        <v>35600.0789336358</v>
      </c>
      <c r="I60" s="125">
        <v>3.338</v>
      </c>
      <c r="J60" s="124">
        <v>473564.40858283686</v>
      </c>
      <c r="K60" s="125">
        <v>5.148011403767156</v>
      </c>
    </row>
    <row r="61" spans="1:11" ht="9" customHeight="1">
      <c r="A61" s="81"/>
      <c r="B61" s="124"/>
      <c r="C61" s="125"/>
      <c r="D61" s="124"/>
      <c r="E61" s="125"/>
      <c r="F61" s="124"/>
      <c r="G61" s="125"/>
      <c r="H61" s="124"/>
      <c r="I61" s="125"/>
      <c r="J61" s="124"/>
      <c r="K61" s="125"/>
    </row>
    <row r="62" spans="1:11" ht="16.5" customHeight="1">
      <c r="A62" s="59" t="s">
        <v>73</v>
      </c>
      <c r="B62" s="129">
        <v>5705.863659559999</v>
      </c>
      <c r="C62" s="130">
        <v>0.459</v>
      </c>
      <c r="D62" s="129">
        <v>-43888.4297308</v>
      </c>
      <c r="E62" s="130">
        <v>-1.276</v>
      </c>
      <c r="F62" s="129">
        <v>-153215.2482908176</v>
      </c>
      <c r="G62" s="130">
        <v>-4.441</v>
      </c>
      <c r="H62" s="129">
        <v>-15431.8121067</v>
      </c>
      <c r="I62" s="130">
        <v>-1.447</v>
      </c>
      <c r="J62" s="129">
        <v>-206829.6264687576</v>
      </c>
      <c r="K62" s="130">
        <v>-2.2483980138718875</v>
      </c>
    </row>
    <row r="63" spans="1:11" ht="16.5" customHeight="1">
      <c r="A63" s="57" t="s">
        <v>74</v>
      </c>
      <c r="B63" s="128">
        <v>1243938.9309685614</v>
      </c>
      <c r="C63" s="127">
        <v>100</v>
      </c>
      <c r="D63" s="128">
        <v>3438856.694417509</v>
      </c>
      <c r="E63" s="127">
        <v>100</v>
      </c>
      <c r="F63" s="128">
        <v>3449758.9528588546</v>
      </c>
      <c r="G63" s="127">
        <v>100</v>
      </c>
      <c r="H63" s="128">
        <v>1066422.8800469704</v>
      </c>
      <c r="I63" s="127">
        <v>100</v>
      </c>
      <c r="J63" s="128">
        <v>9198977.458291896</v>
      </c>
      <c r="K63" s="127">
        <v>100</v>
      </c>
    </row>
    <row r="64" spans="1:11" ht="16.5" customHeight="1">
      <c r="A64" s="57" t="s">
        <v>9</v>
      </c>
      <c r="B64" s="128">
        <v>1230220.3429209515</v>
      </c>
      <c r="C64" s="127">
        <v>98.897</v>
      </c>
      <c r="D64" s="128">
        <v>3399542.6378300237</v>
      </c>
      <c r="E64" s="127">
        <v>98.857</v>
      </c>
      <c r="F64" s="128">
        <v>3410726.976469368</v>
      </c>
      <c r="G64" s="127">
        <v>98.869</v>
      </c>
      <c r="H64" s="128">
        <v>1053502.090842016</v>
      </c>
      <c r="I64" s="127">
        <v>98.788</v>
      </c>
      <c r="J64" s="128">
        <v>9093992.04806236</v>
      </c>
      <c r="K64" s="127">
        <v>98.85872738893492</v>
      </c>
    </row>
    <row r="65" spans="1:11" ht="16.5" customHeight="1">
      <c r="A65" s="57" t="s">
        <v>75</v>
      </c>
      <c r="B65" s="128">
        <v>13718.588047609801</v>
      </c>
      <c r="C65" s="127">
        <v>1.103</v>
      </c>
      <c r="D65" s="128">
        <v>39314.056587484796</v>
      </c>
      <c r="E65" s="127">
        <v>1.143</v>
      </c>
      <c r="F65" s="128">
        <v>39031.9763894867</v>
      </c>
      <c r="G65" s="127">
        <v>1.131</v>
      </c>
      <c r="H65" s="128">
        <v>12920.7892049544</v>
      </c>
      <c r="I65" s="127">
        <v>1.212</v>
      </c>
      <c r="J65" s="128">
        <v>104985.4102295357</v>
      </c>
      <c r="K65" s="127">
        <v>1.1412726110650762</v>
      </c>
    </row>
    <row r="66" spans="1:11" ht="3" customHeight="1" thickBot="1">
      <c r="A66" s="82"/>
      <c r="B66" s="82"/>
      <c r="C66" s="82"/>
      <c r="D66" s="82"/>
      <c r="E66" s="82"/>
      <c r="F66" s="82"/>
      <c r="G66" s="82"/>
      <c r="H66" s="82"/>
      <c r="I66" s="82"/>
      <c r="J66" s="82"/>
      <c r="K66" s="82"/>
    </row>
    <row r="67" spans="1:11" ht="13.5">
      <c r="A67" s="83" t="s">
        <v>76</v>
      </c>
      <c r="B67" s="84"/>
      <c r="C67" s="85"/>
      <c r="D67" s="86"/>
      <c r="E67" s="85"/>
      <c r="F67" s="85"/>
      <c r="G67" s="85"/>
      <c r="H67" s="85"/>
      <c r="I67" s="85"/>
      <c r="J67" s="87"/>
      <c r="K67" s="87"/>
    </row>
    <row r="68" spans="1:11" ht="13.5">
      <c r="A68" s="83" t="s">
        <v>77</v>
      </c>
      <c r="B68" s="83"/>
      <c r="C68" s="88"/>
      <c r="D68" s="88"/>
      <c r="E68" s="88"/>
      <c r="F68" s="88"/>
      <c r="G68" s="88"/>
      <c r="H68" s="88"/>
      <c r="I68" s="88"/>
      <c r="J68" s="83"/>
      <c r="K68" s="83"/>
    </row>
    <row r="69" ht="13.5">
      <c r="A69" s="83" t="s">
        <v>78</v>
      </c>
    </row>
    <row r="70" ht="13.5">
      <c r="A70" s="83" t="s">
        <v>79</v>
      </c>
    </row>
    <row r="71" ht="13.5">
      <c r="A71" s="83" t="s">
        <v>105</v>
      </c>
    </row>
  </sheetData>
  <sheetProtection/>
  <mergeCells count="5">
    <mergeCell ref="J12:K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7.xml><?xml version="1.0" encoding="utf-8"?>
<worksheet xmlns="http://schemas.openxmlformats.org/spreadsheetml/2006/main" xmlns:r="http://schemas.openxmlformats.org/officeDocument/2006/relationships">
  <sheetPr codeName="Hoja9">
    <pageSetUpPr fitToPage="1"/>
  </sheetPr>
  <dimension ref="A7:M72"/>
  <sheetViews>
    <sheetView workbookViewId="0" topLeftCell="A7">
      <pane xSplit="1" ySplit="7" topLeftCell="B14" activePane="bottomRight" state="frozen"/>
      <selection pane="topLeft" activeCell="A10" sqref="B10"/>
      <selection pane="topRight" activeCell="A10" sqref="B10"/>
      <selection pane="bottomLeft" activeCell="A10" sqref="B10"/>
      <selection pane="bottomRight" activeCell="A15" sqref="A15"/>
    </sheetView>
  </sheetViews>
  <sheetFormatPr defaultColWidth="11.421875" defaultRowHeight="12.75"/>
  <cols>
    <col min="1" max="1" width="36.7109375" style="61" customWidth="1"/>
    <col min="2" max="2" width="9.7109375" style="61" customWidth="1"/>
    <col min="3" max="3" width="5.7109375" style="61" customWidth="1"/>
    <col min="4" max="4" width="9.7109375" style="61" customWidth="1"/>
    <col min="5" max="5" width="5.7109375" style="61" customWidth="1"/>
    <col min="6" max="6" width="9.7109375" style="61" customWidth="1"/>
    <col min="7" max="7" width="5.7109375" style="61" customWidth="1"/>
    <col min="8" max="8" width="9.7109375" style="61" customWidth="1"/>
    <col min="9" max="9" width="5.7109375" style="61" customWidth="1"/>
    <col min="10" max="10" width="9.7109375" style="61" customWidth="1"/>
    <col min="11" max="11" width="5.7109375" style="61" customWidth="1"/>
    <col min="12" max="12" width="13.421875" style="61" customWidth="1"/>
    <col min="13" max="13" width="11.421875" style="105" customWidth="1"/>
    <col min="14" max="16384" width="11.421875" style="61" customWidth="1"/>
  </cols>
  <sheetData>
    <row r="7" spans="1:13" s="65" customFormat="1" ht="15.75">
      <c r="A7" s="62" t="s">
        <v>84</v>
      </c>
      <c r="B7" s="63"/>
      <c r="C7" s="64"/>
      <c r="D7" s="64"/>
      <c r="E7" s="64"/>
      <c r="F7" s="64"/>
      <c r="G7" s="64"/>
      <c r="H7" s="64"/>
      <c r="I7" s="64"/>
      <c r="J7" s="64"/>
      <c r="K7" s="63"/>
      <c r="M7" s="115"/>
    </row>
    <row r="8" spans="1:13" s="65" customFormat="1" ht="27.75">
      <c r="A8" s="66" t="s">
        <v>85</v>
      </c>
      <c r="B8" s="67"/>
      <c r="C8" s="68"/>
      <c r="D8" s="69"/>
      <c r="E8" s="69"/>
      <c r="F8" s="69"/>
      <c r="G8" s="69"/>
      <c r="H8" s="69"/>
      <c r="I8" s="69"/>
      <c r="J8" s="69"/>
      <c r="K8" s="67"/>
      <c r="M8" s="115"/>
    </row>
    <row r="9" spans="1:13" s="65" customFormat="1" ht="15.75">
      <c r="A9" s="136">
        <v>39213</v>
      </c>
      <c r="B9" s="67"/>
      <c r="C9" s="68"/>
      <c r="D9" s="69"/>
      <c r="E9" s="69"/>
      <c r="F9" s="69"/>
      <c r="G9" s="69"/>
      <c r="H9" s="69"/>
      <c r="I9" s="69"/>
      <c r="J9" s="69"/>
      <c r="K9" s="67"/>
      <c r="M9" s="115"/>
    </row>
    <row r="10" spans="1:13" s="65" customFormat="1" ht="15.75">
      <c r="A10" s="70" t="s">
        <v>36</v>
      </c>
      <c r="B10" s="67"/>
      <c r="C10" s="68"/>
      <c r="D10" s="69"/>
      <c r="E10" s="69"/>
      <c r="F10" s="69"/>
      <c r="G10" s="69"/>
      <c r="H10" s="69"/>
      <c r="I10" s="69"/>
      <c r="J10" s="69"/>
      <c r="K10" s="67"/>
      <c r="M10" s="115"/>
    </row>
    <row r="11" spans="1:11" ht="4.5" customHeight="1" thickBot="1">
      <c r="A11" s="71"/>
      <c r="B11" s="72"/>
      <c r="C11" s="73"/>
      <c r="D11" s="73"/>
      <c r="E11" s="73"/>
      <c r="F11" s="73"/>
      <c r="G11" s="73"/>
      <c r="H11" s="73"/>
      <c r="I11" s="73"/>
      <c r="J11" s="73"/>
      <c r="K11" s="72"/>
    </row>
    <row r="12" spans="1:13" ht="16.5">
      <c r="A12" s="56"/>
      <c r="B12" s="196" t="s">
        <v>23</v>
      </c>
      <c r="C12" s="196"/>
      <c r="D12" s="196" t="s">
        <v>24</v>
      </c>
      <c r="E12" s="196"/>
      <c r="F12" s="197" t="s">
        <v>106</v>
      </c>
      <c r="G12" s="197"/>
      <c r="H12" s="196" t="s">
        <v>26</v>
      </c>
      <c r="I12" s="196"/>
      <c r="J12" s="196" t="s">
        <v>86</v>
      </c>
      <c r="K12" s="196"/>
      <c r="L12" s="160"/>
      <c r="M12" s="161"/>
    </row>
    <row r="13" spans="1:11" ht="13.5">
      <c r="A13" s="74"/>
      <c r="B13" s="75" t="s">
        <v>37</v>
      </c>
      <c r="C13" s="75" t="s">
        <v>38</v>
      </c>
      <c r="D13" s="75" t="s">
        <v>37</v>
      </c>
      <c r="E13" s="75" t="s">
        <v>38</v>
      </c>
      <c r="F13" s="76" t="s">
        <v>37</v>
      </c>
      <c r="G13" s="76" t="s">
        <v>38</v>
      </c>
      <c r="H13" s="75" t="s">
        <v>37</v>
      </c>
      <c r="I13" s="75" t="s">
        <v>38</v>
      </c>
      <c r="J13" s="75" t="s">
        <v>37</v>
      </c>
      <c r="K13" s="75" t="s">
        <v>38</v>
      </c>
    </row>
    <row r="14" spans="1:11" ht="6" customHeight="1">
      <c r="A14" s="56"/>
      <c r="B14" s="77"/>
      <c r="C14" s="77"/>
      <c r="D14" s="77"/>
      <c r="E14" s="77"/>
      <c r="F14" s="77"/>
      <c r="G14" s="77"/>
      <c r="H14" s="77"/>
      <c r="I14" s="77"/>
      <c r="J14" s="77"/>
      <c r="K14" s="77"/>
    </row>
    <row r="15" spans="1:13" ht="16.5" customHeight="1">
      <c r="A15" s="57" t="s">
        <v>39</v>
      </c>
      <c r="B15" s="126">
        <v>13437654.683779754</v>
      </c>
      <c r="C15" s="127">
        <v>92.56593334446399</v>
      </c>
      <c r="D15" s="128">
        <v>17837432.648600657</v>
      </c>
      <c r="E15" s="127">
        <v>89.24886809638741</v>
      </c>
      <c r="F15" s="128">
        <v>17755024.916607074</v>
      </c>
      <c r="G15" s="127">
        <v>95.13853707881846</v>
      </c>
      <c r="H15" s="128">
        <v>7918280.087302482</v>
      </c>
      <c r="I15" s="127">
        <v>89.99207595220511</v>
      </c>
      <c r="J15" s="128">
        <v>56948392.336289965</v>
      </c>
      <c r="K15" s="127">
        <v>91.90536134503003</v>
      </c>
      <c r="L15" s="58"/>
      <c r="M15" s="122"/>
    </row>
    <row r="16" spans="1:13" ht="16.5" customHeight="1">
      <c r="A16" s="78" t="s">
        <v>40</v>
      </c>
      <c r="B16" s="128">
        <v>2653740.717070748</v>
      </c>
      <c r="C16" s="127">
        <v>18.280421108482116</v>
      </c>
      <c r="D16" s="128">
        <v>3221094.592685351</v>
      </c>
      <c r="E16" s="127">
        <v>16.116615663920353</v>
      </c>
      <c r="F16" s="128">
        <v>3945759.911859722</v>
      </c>
      <c r="G16" s="127">
        <v>21.14296248198778</v>
      </c>
      <c r="H16" s="128">
        <v>1619183.2432293543</v>
      </c>
      <c r="I16" s="127">
        <v>18.40218580281038</v>
      </c>
      <c r="J16" s="128">
        <v>11439778.464845177</v>
      </c>
      <c r="K16" s="127">
        <v>18.46192544488576</v>
      </c>
      <c r="L16" s="58"/>
      <c r="M16" s="122"/>
    </row>
    <row r="17" spans="1:13" ht="16.5" customHeight="1">
      <c r="A17" s="79" t="s">
        <v>41</v>
      </c>
      <c r="B17" s="124">
        <v>297151.39917210996</v>
      </c>
      <c r="C17" s="125">
        <v>2.0469417659751032</v>
      </c>
      <c r="D17" s="124">
        <v>704748.5617974101</v>
      </c>
      <c r="E17" s="125">
        <v>3.526180738678788</v>
      </c>
      <c r="F17" s="124">
        <v>480092.90722291</v>
      </c>
      <c r="G17" s="125">
        <v>2.5725301467970554</v>
      </c>
      <c r="H17" s="124">
        <v>90423.16057639</v>
      </c>
      <c r="I17" s="125">
        <v>1.0276686154961567</v>
      </c>
      <c r="J17" s="124">
        <v>1572416.0287688202</v>
      </c>
      <c r="K17" s="125">
        <v>2.5376214741118406</v>
      </c>
      <c r="L17" s="58"/>
      <c r="M17" s="116"/>
    </row>
    <row r="18" spans="1:13" ht="16.5" customHeight="1">
      <c r="A18" s="79" t="s">
        <v>42</v>
      </c>
      <c r="B18" s="124">
        <v>2356589.3178986385</v>
      </c>
      <c r="C18" s="125">
        <v>16.233479342507014</v>
      </c>
      <c r="D18" s="124">
        <v>2516346.030887941</v>
      </c>
      <c r="E18" s="125">
        <v>12.590434925241563</v>
      </c>
      <c r="F18" s="124">
        <v>3465667.0046368116</v>
      </c>
      <c r="G18" s="125">
        <v>18.570432335190723</v>
      </c>
      <c r="H18" s="124">
        <v>1528760.0826529644</v>
      </c>
      <c r="I18" s="125">
        <v>17.374517187314222</v>
      </c>
      <c r="J18" s="124">
        <v>9867362.436076354</v>
      </c>
      <c r="K18" s="125">
        <v>15.924303970773918</v>
      </c>
      <c r="L18" s="58"/>
      <c r="M18" s="116"/>
    </row>
    <row r="19" spans="1:13" ht="16.5" customHeight="1">
      <c r="A19" s="79" t="s">
        <v>43</v>
      </c>
      <c r="B19" s="124">
        <v>0</v>
      </c>
      <c r="C19" s="125">
        <v>0</v>
      </c>
      <c r="D19" s="124">
        <v>0</v>
      </c>
      <c r="E19" s="125">
        <v>0</v>
      </c>
      <c r="F19" s="124">
        <v>0</v>
      </c>
      <c r="G19" s="125">
        <v>0</v>
      </c>
      <c r="H19" s="124">
        <v>0</v>
      </c>
      <c r="I19" s="125">
        <v>0</v>
      </c>
      <c r="J19" s="124">
        <v>0</v>
      </c>
      <c r="K19" s="125">
        <v>0</v>
      </c>
      <c r="L19" s="58"/>
      <c r="M19" s="116"/>
    </row>
    <row r="20" spans="1:13" ht="16.5" customHeight="1">
      <c r="A20" s="79" t="s">
        <v>44</v>
      </c>
      <c r="B20" s="124">
        <v>0</v>
      </c>
      <c r="C20" s="125">
        <v>0</v>
      </c>
      <c r="D20" s="124">
        <v>0</v>
      </c>
      <c r="E20" s="125">
        <v>0</v>
      </c>
      <c r="F20" s="124">
        <v>0</v>
      </c>
      <c r="G20" s="125">
        <v>0</v>
      </c>
      <c r="H20" s="124">
        <v>0</v>
      </c>
      <c r="I20" s="125">
        <v>0</v>
      </c>
      <c r="J20" s="124">
        <v>0</v>
      </c>
      <c r="K20" s="125">
        <v>0</v>
      </c>
      <c r="L20" s="58"/>
      <c r="M20" s="116"/>
    </row>
    <row r="21" spans="1:13" ht="16.5" customHeight="1">
      <c r="A21" s="78" t="s">
        <v>45</v>
      </c>
      <c r="B21" s="128">
        <v>2268154.3062049528</v>
      </c>
      <c r="C21" s="127">
        <v>15.624290492935234</v>
      </c>
      <c r="D21" s="128">
        <v>3489254.1198545275</v>
      </c>
      <c r="E21" s="127">
        <v>17.458340941351967</v>
      </c>
      <c r="F21" s="128">
        <v>3023622.885143121</v>
      </c>
      <c r="G21" s="127">
        <v>16.201782837346997</v>
      </c>
      <c r="H21" s="128">
        <v>1071421.4418660253</v>
      </c>
      <c r="I21" s="127">
        <v>12.17681601435693</v>
      </c>
      <c r="J21" s="128">
        <v>9852452.753068626</v>
      </c>
      <c r="K21" s="127">
        <v>15.900242188726175</v>
      </c>
      <c r="L21" s="58"/>
      <c r="M21" s="122"/>
    </row>
    <row r="22" spans="1:13" ht="16.5" customHeight="1">
      <c r="A22" s="79" t="s">
        <v>46</v>
      </c>
      <c r="B22" s="124">
        <v>593028.7666320342</v>
      </c>
      <c r="C22" s="125">
        <v>4.085107302963516</v>
      </c>
      <c r="D22" s="124">
        <v>831406.0383564659</v>
      </c>
      <c r="E22" s="125">
        <v>4.159906266423233</v>
      </c>
      <c r="F22" s="124">
        <v>954990.4253529301</v>
      </c>
      <c r="G22" s="125">
        <v>5.1172213172944785</v>
      </c>
      <c r="H22" s="124">
        <v>189961.6893702452</v>
      </c>
      <c r="I22" s="125">
        <v>2.1589343379289407</v>
      </c>
      <c r="J22" s="124">
        <v>2569386.919711675</v>
      </c>
      <c r="K22" s="125">
        <v>4.146568912724448</v>
      </c>
      <c r="L22" s="58"/>
      <c r="M22" s="116"/>
    </row>
    <row r="23" spans="1:13" ht="16.5" customHeight="1">
      <c r="A23" s="79" t="s">
        <v>47</v>
      </c>
      <c r="B23" s="124">
        <v>155618.2557502</v>
      </c>
      <c r="C23" s="125">
        <v>1.0719838712883885</v>
      </c>
      <c r="D23" s="124">
        <v>325847.9666998326</v>
      </c>
      <c r="E23" s="125">
        <v>1.6303670361301037</v>
      </c>
      <c r="F23" s="124">
        <v>239735.18814309168</v>
      </c>
      <c r="G23" s="125">
        <v>1.2845971883100904</v>
      </c>
      <c r="H23" s="124">
        <v>69111.70708722799</v>
      </c>
      <c r="I23" s="125">
        <v>0.7854617321953271</v>
      </c>
      <c r="J23" s="124">
        <v>790313.1176803524</v>
      </c>
      <c r="K23" s="125">
        <v>1.2754357002251058</v>
      </c>
      <c r="L23" s="58"/>
      <c r="M23" s="116"/>
    </row>
    <row r="24" spans="1:13" ht="16.5" customHeight="1">
      <c r="A24" s="79" t="s">
        <v>121</v>
      </c>
      <c r="B24" s="124">
        <v>123078.71599032</v>
      </c>
      <c r="C24" s="125">
        <v>0.8478336799526667</v>
      </c>
      <c r="D24" s="124">
        <v>289252.16387279995</v>
      </c>
      <c r="E24" s="125">
        <v>1.4472614264981332</v>
      </c>
      <c r="F24" s="124">
        <v>0</v>
      </c>
      <c r="G24" s="125">
        <v>0</v>
      </c>
      <c r="H24" s="124">
        <v>43387.82458092001</v>
      </c>
      <c r="I24" s="125">
        <v>0.4931071346350001</v>
      </c>
      <c r="J24" s="124">
        <v>455718.70444404</v>
      </c>
      <c r="K24" s="125">
        <v>0.7354552162999131</v>
      </c>
      <c r="L24" s="58"/>
      <c r="M24" s="116"/>
    </row>
    <row r="25" spans="1:13" ht="16.5" customHeight="1">
      <c r="A25" s="79" t="s">
        <v>48</v>
      </c>
      <c r="B25" s="124">
        <v>42193.8097434253</v>
      </c>
      <c r="C25" s="125">
        <v>0.2906540964304867</v>
      </c>
      <c r="D25" s="124">
        <v>56877.1852705427</v>
      </c>
      <c r="E25" s="125">
        <v>0.28458268103412765</v>
      </c>
      <c r="F25" s="124">
        <v>74181.0314985587</v>
      </c>
      <c r="G25" s="125">
        <v>0.3974916875036009</v>
      </c>
      <c r="H25" s="124">
        <v>8855.9552274144</v>
      </c>
      <c r="I25" s="125">
        <v>0.10064885135002931</v>
      </c>
      <c r="J25" s="124">
        <v>182107.98173994108</v>
      </c>
      <c r="K25" s="125">
        <v>0.29389240291087326</v>
      </c>
      <c r="L25" s="58"/>
      <c r="M25" s="116"/>
    </row>
    <row r="26" spans="1:13" ht="16.5" customHeight="1">
      <c r="A26" s="79" t="s">
        <v>49</v>
      </c>
      <c r="B26" s="124">
        <v>46928.87040530411</v>
      </c>
      <c r="C26" s="125">
        <v>0.3232717905090921</v>
      </c>
      <c r="D26" s="124">
        <v>173594.0094271443</v>
      </c>
      <c r="E26" s="125">
        <v>0.8685705591662971</v>
      </c>
      <c r="F26" s="124">
        <v>66134.4560509546</v>
      </c>
      <c r="G26" s="125">
        <v>0.3543749123835981</v>
      </c>
      <c r="H26" s="124">
        <v>49912.2310215011</v>
      </c>
      <c r="I26" s="125">
        <v>0.5672576917598179</v>
      </c>
      <c r="J26" s="124">
        <v>336569.5669049041</v>
      </c>
      <c r="K26" s="125">
        <v>0.5431680578702469</v>
      </c>
      <c r="L26" s="58"/>
      <c r="M26" s="116"/>
    </row>
    <row r="27" spans="1:13" ht="16.5" customHeight="1">
      <c r="A27" s="79" t="s">
        <v>50</v>
      </c>
      <c r="B27" s="124">
        <v>210858.7472870948</v>
      </c>
      <c r="C27" s="125">
        <v>1.4525106654239652</v>
      </c>
      <c r="D27" s="124">
        <v>254513.15099847573</v>
      </c>
      <c r="E27" s="125">
        <v>1.2734461898047242</v>
      </c>
      <c r="F27" s="124">
        <v>106969.4961450148</v>
      </c>
      <c r="G27" s="125">
        <v>0.5731854178236655</v>
      </c>
      <c r="H27" s="124">
        <v>56638.2245336714</v>
      </c>
      <c r="I27" s="125">
        <v>0.6436993068994348</v>
      </c>
      <c r="J27" s="124">
        <v>628979.6189642567</v>
      </c>
      <c r="K27" s="125">
        <v>1.0150699043128646</v>
      </c>
      <c r="L27" s="58"/>
      <c r="M27" s="116"/>
    </row>
    <row r="28" spans="1:13" ht="16.5" customHeight="1">
      <c r="A28" s="79" t="s">
        <v>51</v>
      </c>
      <c r="B28" s="124">
        <v>29.0510825813</v>
      </c>
      <c r="C28" s="125">
        <v>0.0002001197855643014</v>
      </c>
      <c r="D28" s="124">
        <v>0</v>
      </c>
      <c r="E28" s="125">
        <v>0</v>
      </c>
      <c r="F28" s="124">
        <v>255.94882261179998</v>
      </c>
      <c r="G28" s="125">
        <v>0.001371476337808822</v>
      </c>
      <c r="H28" s="124">
        <v>0</v>
      </c>
      <c r="I28" s="125">
        <v>0</v>
      </c>
      <c r="J28" s="124">
        <v>284.9999051931</v>
      </c>
      <c r="K28" s="125">
        <v>0.0004599430852305174</v>
      </c>
      <c r="L28" s="58"/>
      <c r="M28" s="116"/>
    </row>
    <row r="29" spans="1:13" ht="16.5" customHeight="1">
      <c r="A29" s="79" t="s">
        <v>52</v>
      </c>
      <c r="B29" s="124">
        <v>10789.8785934093</v>
      </c>
      <c r="C29" s="125">
        <v>0.07432659985510566</v>
      </c>
      <c r="D29" s="124">
        <v>14995.498211759901</v>
      </c>
      <c r="E29" s="125">
        <v>0.07502936483664675</v>
      </c>
      <c r="F29" s="124">
        <v>13209.105370748299</v>
      </c>
      <c r="G29" s="125">
        <v>0.07077967882306453</v>
      </c>
      <c r="H29" s="124">
        <v>0</v>
      </c>
      <c r="I29" s="125">
        <v>0</v>
      </c>
      <c r="J29" s="124">
        <v>38994.482175917496</v>
      </c>
      <c r="K29" s="125">
        <v>0.06293069615867414</v>
      </c>
      <c r="L29" s="58"/>
      <c r="M29" s="116"/>
    </row>
    <row r="30" spans="1:13" ht="16.5" customHeight="1">
      <c r="A30" s="80" t="s">
        <v>53</v>
      </c>
      <c r="B30" s="124">
        <v>1085628.2107205843</v>
      </c>
      <c r="C30" s="125">
        <v>7.478402366726453</v>
      </c>
      <c r="D30" s="124">
        <v>1532082.5790175062</v>
      </c>
      <c r="E30" s="125">
        <v>7.665712813117947</v>
      </c>
      <c r="F30" s="124">
        <v>1568091.0817592104</v>
      </c>
      <c r="G30" s="125">
        <v>8.402460273957312</v>
      </c>
      <c r="H30" s="124">
        <v>653500.9420450454</v>
      </c>
      <c r="I30" s="125">
        <v>7.427106109275059</v>
      </c>
      <c r="J30" s="124">
        <v>4839302.8135423465</v>
      </c>
      <c r="K30" s="125">
        <v>7.809840725797118</v>
      </c>
      <c r="L30" s="58"/>
      <c r="M30" s="116"/>
    </row>
    <row r="31" spans="1:13" ht="16.5" customHeight="1">
      <c r="A31" s="80" t="s">
        <v>128</v>
      </c>
      <c r="B31" s="124">
        <v>0</v>
      </c>
      <c r="C31" s="125">
        <v>0</v>
      </c>
      <c r="D31" s="124">
        <v>10685.527999999998</v>
      </c>
      <c r="E31" s="125">
        <v>0.05346460434075246</v>
      </c>
      <c r="F31" s="124">
        <v>56.152</v>
      </c>
      <c r="G31" s="125">
        <v>0.00030088491337756424</v>
      </c>
      <c r="H31" s="124">
        <v>52.868</v>
      </c>
      <c r="I31" s="125">
        <v>0.0006008503133237844</v>
      </c>
      <c r="J31" s="124">
        <v>10794.548</v>
      </c>
      <c r="K31" s="125">
        <v>0.017420629341700966</v>
      </c>
      <c r="L31" s="58"/>
      <c r="M31" s="116"/>
    </row>
    <row r="32" spans="1:13" ht="16.5" customHeight="1">
      <c r="A32" s="79" t="s">
        <v>104</v>
      </c>
      <c r="B32" s="124">
        <v>0</v>
      </c>
      <c r="C32" s="125">
        <v>0</v>
      </c>
      <c r="D32" s="124">
        <v>0</v>
      </c>
      <c r="E32" s="125">
        <v>0</v>
      </c>
      <c r="F32" s="124">
        <v>0</v>
      </c>
      <c r="G32" s="125">
        <v>0</v>
      </c>
      <c r="H32" s="124">
        <v>0</v>
      </c>
      <c r="I32" s="125">
        <v>0</v>
      </c>
      <c r="J32" s="124">
        <v>0</v>
      </c>
      <c r="K32" s="125">
        <v>0</v>
      </c>
      <c r="L32" s="58"/>
      <c r="M32" s="116"/>
    </row>
    <row r="33" spans="1:13" ht="16.5" customHeight="1">
      <c r="A33" s="78" t="s">
        <v>54</v>
      </c>
      <c r="B33" s="128">
        <v>7189471.110556359</v>
      </c>
      <c r="C33" s="127">
        <v>49.525019005363895</v>
      </c>
      <c r="D33" s="128">
        <v>9694618.349080075</v>
      </c>
      <c r="E33" s="127">
        <v>48.50662824225112</v>
      </c>
      <c r="F33" s="128">
        <v>9263455.591920666</v>
      </c>
      <c r="G33" s="127">
        <v>49.63730647798765</v>
      </c>
      <c r="H33" s="128">
        <v>4443751.202008949</v>
      </c>
      <c r="I33" s="127">
        <v>50.50369414504087</v>
      </c>
      <c r="J33" s="128">
        <v>30591296.25356605</v>
      </c>
      <c r="K33" s="127">
        <v>49.36933284427838</v>
      </c>
      <c r="L33" s="58"/>
      <c r="M33" s="122"/>
    </row>
    <row r="34" spans="1:13" ht="16.5" customHeight="1">
      <c r="A34" s="79" t="s">
        <v>55</v>
      </c>
      <c r="B34" s="124">
        <v>0</v>
      </c>
      <c r="C34" s="125">
        <v>0</v>
      </c>
      <c r="D34" s="124">
        <v>40362.947876633996</v>
      </c>
      <c r="E34" s="125">
        <v>0.20195436652738655</v>
      </c>
      <c r="F34" s="124">
        <v>20300.943427131002</v>
      </c>
      <c r="G34" s="125">
        <v>0.10878058848402805</v>
      </c>
      <c r="H34" s="124">
        <v>4619.289940826</v>
      </c>
      <c r="I34" s="125">
        <v>0.05249871015129583</v>
      </c>
      <c r="J34" s="124">
        <v>65283.181244590996</v>
      </c>
      <c r="K34" s="125">
        <v>0.10535634310108251</v>
      </c>
      <c r="L34" s="58"/>
      <c r="M34" s="116"/>
    </row>
    <row r="35" spans="1:13" ht="16.5" customHeight="1">
      <c r="A35" s="79" t="s">
        <v>129</v>
      </c>
      <c r="B35" s="124">
        <v>89719.1578692777</v>
      </c>
      <c r="C35" s="125">
        <v>0.6180347525281832</v>
      </c>
      <c r="D35" s="124">
        <v>0</v>
      </c>
      <c r="E35" s="125">
        <v>0</v>
      </c>
      <c r="F35" s="124">
        <v>47067.7251802574</v>
      </c>
      <c r="G35" s="125">
        <v>0.2522077292659344</v>
      </c>
      <c r="H35" s="124">
        <v>91376.5666618818</v>
      </c>
      <c r="I35" s="125">
        <v>1.0385041747227692</v>
      </c>
      <c r="J35" s="124">
        <v>228163.4497114169</v>
      </c>
      <c r="K35" s="125">
        <v>0.36821837160262955</v>
      </c>
      <c r="L35" s="58"/>
      <c r="M35" s="116"/>
    </row>
    <row r="36" spans="1:13" ht="16.5" customHeight="1">
      <c r="A36" s="79" t="s">
        <v>56</v>
      </c>
      <c r="B36" s="124">
        <v>1257357.3424463875</v>
      </c>
      <c r="C36" s="125">
        <v>8.661366785347907</v>
      </c>
      <c r="D36" s="124">
        <v>1384699.4698230925</v>
      </c>
      <c r="E36" s="125">
        <v>6.928287426221836</v>
      </c>
      <c r="F36" s="124">
        <v>1182907.1378981248</v>
      </c>
      <c r="G36" s="125">
        <v>6.338490378262211</v>
      </c>
      <c r="H36" s="124">
        <v>666115.2868546484</v>
      </c>
      <c r="I36" s="125">
        <v>7.570469448747409</v>
      </c>
      <c r="J36" s="124">
        <v>4491079.237022253</v>
      </c>
      <c r="K36" s="125">
        <v>7.2478650085556</v>
      </c>
      <c r="L36" s="58"/>
      <c r="M36" s="116"/>
    </row>
    <row r="37" spans="1:13" ht="16.5" customHeight="1">
      <c r="A37" s="79" t="s">
        <v>57</v>
      </c>
      <c r="B37" s="124">
        <v>243109.35278602171</v>
      </c>
      <c r="C37" s="125">
        <v>1.6746705191472315</v>
      </c>
      <c r="D37" s="124">
        <v>354848.33465435734</v>
      </c>
      <c r="E37" s="125">
        <v>1.77546919658721</v>
      </c>
      <c r="F37" s="124">
        <v>258878.37481269133</v>
      </c>
      <c r="G37" s="125">
        <v>1.3871740522303966</v>
      </c>
      <c r="H37" s="124">
        <v>120330.093870946</v>
      </c>
      <c r="I37" s="125">
        <v>1.367564019910689</v>
      </c>
      <c r="J37" s="124">
        <v>977166.1561240164</v>
      </c>
      <c r="K37" s="125">
        <v>1.5769858461040873</v>
      </c>
      <c r="L37" s="58"/>
      <c r="M37" s="116"/>
    </row>
    <row r="38" spans="1:13" ht="16.5" customHeight="1">
      <c r="A38" s="80" t="s">
        <v>53</v>
      </c>
      <c r="B38" s="124">
        <v>5599285.257454671</v>
      </c>
      <c r="C38" s="125">
        <v>38.57094694834056</v>
      </c>
      <c r="D38" s="124">
        <v>7914707.596725991</v>
      </c>
      <c r="E38" s="125">
        <v>39.600917252914684</v>
      </c>
      <c r="F38" s="124">
        <v>7754301.410602464</v>
      </c>
      <c r="G38" s="125">
        <v>41.55065372974509</v>
      </c>
      <c r="H38" s="124">
        <v>3561309.964680646</v>
      </c>
      <c r="I38" s="125">
        <v>40.4746577915087</v>
      </c>
      <c r="J38" s="124">
        <v>24829604.22946377</v>
      </c>
      <c r="K38" s="125">
        <v>40.07090727491498</v>
      </c>
      <c r="L38" s="58"/>
      <c r="M38" s="116"/>
    </row>
    <row r="39" spans="1:13" ht="16.5" customHeight="1">
      <c r="A39" s="79" t="s">
        <v>130</v>
      </c>
      <c r="B39" s="124">
        <v>0</v>
      </c>
      <c r="C39" s="125">
        <v>0</v>
      </c>
      <c r="D39" s="124">
        <v>0</v>
      </c>
      <c r="E39" s="125">
        <v>0</v>
      </c>
      <c r="F39" s="124">
        <v>0</v>
      </c>
      <c r="G39" s="125">
        <v>0</v>
      </c>
      <c r="H39" s="124">
        <v>0</v>
      </c>
      <c r="I39" s="125">
        <v>0</v>
      </c>
      <c r="J39" s="124">
        <v>0</v>
      </c>
      <c r="K39" s="125">
        <v>0</v>
      </c>
      <c r="L39" s="58"/>
      <c r="M39" s="116"/>
    </row>
    <row r="40" spans="1:13" ht="16.5" customHeight="1">
      <c r="A40" s="79" t="s">
        <v>58</v>
      </c>
      <c r="B40" s="124">
        <v>0</v>
      </c>
      <c r="C40" s="125">
        <v>0</v>
      </c>
      <c r="D40" s="124">
        <v>0</v>
      </c>
      <c r="E40" s="125">
        <v>0</v>
      </c>
      <c r="F40" s="124">
        <v>0</v>
      </c>
      <c r="G40" s="125">
        <v>0</v>
      </c>
      <c r="H40" s="124">
        <v>0</v>
      </c>
      <c r="I40" s="125">
        <v>0</v>
      </c>
      <c r="J40" s="124">
        <v>0</v>
      </c>
      <c r="K40" s="125">
        <v>0</v>
      </c>
      <c r="L40" s="58"/>
      <c r="M40" s="116"/>
    </row>
    <row r="41" spans="1:13" ht="16.5" customHeight="1">
      <c r="A41" s="79" t="s">
        <v>59</v>
      </c>
      <c r="B41" s="124">
        <v>0</v>
      </c>
      <c r="C41" s="125">
        <v>0</v>
      </c>
      <c r="D41" s="124">
        <v>0</v>
      </c>
      <c r="E41" s="125">
        <v>0</v>
      </c>
      <c r="F41" s="124">
        <v>0</v>
      </c>
      <c r="G41" s="125">
        <v>0</v>
      </c>
      <c r="H41" s="124">
        <v>0</v>
      </c>
      <c r="I41" s="125">
        <v>0</v>
      </c>
      <c r="J41" s="124">
        <v>0</v>
      </c>
      <c r="K41" s="125">
        <v>0</v>
      </c>
      <c r="L41" s="58"/>
      <c r="M41" s="116"/>
    </row>
    <row r="42" spans="1:13" ht="16.5" customHeight="1">
      <c r="A42" s="78" t="s">
        <v>60</v>
      </c>
      <c r="B42" s="128">
        <v>303854.6147945014</v>
      </c>
      <c r="C42" s="127">
        <v>2.093117190563505</v>
      </c>
      <c r="D42" s="128">
        <v>393755.6758124101</v>
      </c>
      <c r="E42" s="127">
        <v>1.9701404941558434</v>
      </c>
      <c r="F42" s="128">
        <v>300039.35064786894</v>
      </c>
      <c r="G42" s="127">
        <v>1.6077310519579828</v>
      </c>
      <c r="H42" s="128">
        <v>200267.17075042112</v>
      </c>
      <c r="I42" s="127">
        <v>2.2760572046201553</v>
      </c>
      <c r="J42" s="128">
        <v>1197916.8120052016</v>
      </c>
      <c r="K42" s="127">
        <v>1.933241184729059</v>
      </c>
      <c r="L42" s="58"/>
      <c r="M42" s="122"/>
    </row>
    <row r="43" spans="1:13" ht="16.5" customHeight="1">
      <c r="A43" s="79" t="s">
        <v>61</v>
      </c>
      <c r="B43" s="124">
        <v>303854.6147945014</v>
      </c>
      <c r="C43" s="125">
        <v>2.093117190563505</v>
      </c>
      <c r="D43" s="124">
        <v>393755.6758124101</v>
      </c>
      <c r="E43" s="125">
        <v>1.9701404941558434</v>
      </c>
      <c r="F43" s="124">
        <v>300039.35064786894</v>
      </c>
      <c r="G43" s="125">
        <v>1.6077310519579828</v>
      </c>
      <c r="H43" s="124">
        <v>200267.17075042112</v>
      </c>
      <c r="I43" s="125">
        <v>2.2760572046201553</v>
      </c>
      <c r="J43" s="124">
        <v>1197916.8120052016</v>
      </c>
      <c r="K43" s="125">
        <v>1.933241184729059</v>
      </c>
      <c r="L43" s="58"/>
      <c r="M43" s="116"/>
    </row>
    <row r="44" spans="1:13" ht="16.5" customHeight="1">
      <c r="A44" s="79" t="s">
        <v>62</v>
      </c>
      <c r="B44" s="124">
        <v>0</v>
      </c>
      <c r="C44" s="125">
        <v>0</v>
      </c>
      <c r="D44" s="124">
        <v>0</v>
      </c>
      <c r="E44" s="125">
        <v>0</v>
      </c>
      <c r="F44" s="124">
        <v>0</v>
      </c>
      <c r="G44" s="125">
        <v>0</v>
      </c>
      <c r="H44" s="124">
        <v>0</v>
      </c>
      <c r="I44" s="125">
        <v>0</v>
      </c>
      <c r="J44" s="124">
        <v>0</v>
      </c>
      <c r="K44" s="125">
        <v>0</v>
      </c>
      <c r="L44" s="58"/>
      <c r="M44" s="116"/>
    </row>
    <row r="45" spans="1:13" ht="16.5" customHeight="1">
      <c r="A45" s="78" t="s">
        <v>63</v>
      </c>
      <c r="B45" s="128">
        <v>1022433.9351531925</v>
      </c>
      <c r="C45" s="127">
        <v>7.043085547119247</v>
      </c>
      <c r="D45" s="128">
        <v>1038709.9111682952</v>
      </c>
      <c r="E45" s="127">
        <v>5.197142754708148</v>
      </c>
      <c r="F45" s="128">
        <v>1222147.1770356928</v>
      </c>
      <c r="G45" s="127">
        <v>6.548754229538023</v>
      </c>
      <c r="H45" s="128">
        <v>583657.0294477325</v>
      </c>
      <c r="I45" s="127">
        <v>6.633322785376776</v>
      </c>
      <c r="J45" s="128">
        <v>3866948.0528049124</v>
      </c>
      <c r="K45" s="127">
        <v>6.240619682410664</v>
      </c>
      <c r="L45" s="58"/>
      <c r="M45" s="122"/>
    </row>
    <row r="46" spans="1:13" ht="16.5" customHeight="1">
      <c r="A46" s="79" t="s">
        <v>64</v>
      </c>
      <c r="B46" s="124">
        <v>900479.1471080389</v>
      </c>
      <c r="C46" s="125">
        <v>6.202994099103961</v>
      </c>
      <c r="D46" s="124">
        <v>890474.1866736611</v>
      </c>
      <c r="E46" s="125">
        <v>4.455451341867303</v>
      </c>
      <c r="F46" s="124">
        <v>931109.5905052089</v>
      </c>
      <c r="G46" s="125">
        <v>4.989258236290409</v>
      </c>
      <c r="H46" s="124">
        <v>389612.1006553894</v>
      </c>
      <c r="I46" s="125">
        <v>4.427982007140966</v>
      </c>
      <c r="J46" s="124">
        <v>3111675.0249422984</v>
      </c>
      <c r="K46" s="125">
        <v>5.0217329379004925</v>
      </c>
      <c r="L46" s="58"/>
      <c r="M46" s="116"/>
    </row>
    <row r="47" spans="1:13" ht="16.5" customHeight="1">
      <c r="A47" s="79" t="s">
        <v>65</v>
      </c>
      <c r="B47" s="124">
        <v>121954.7880451535</v>
      </c>
      <c r="C47" s="125">
        <v>0.8400914480152852</v>
      </c>
      <c r="D47" s="124">
        <v>148235.724494634</v>
      </c>
      <c r="E47" s="125">
        <v>0.7416914128408437</v>
      </c>
      <c r="F47" s="124">
        <v>291037.58653048374</v>
      </c>
      <c r="G47" s="125">
        <v>1.5594959932476127</v>
      </c>
      <c r="H47" s="124">
        <v>194044.928792343</v>
      </c>
      <c r="I47" s="125">
        <v>2.2053407782358088</v>
      </c>
      <c r="J47" s="124">
        <v>755273.0278626144</v>
      </c>
      <c r="K47" s="125">
        <v>1.218886744510172</v>
      </c>
      <c r="L47" s="58"/>
      <c r="M47" s="116"/>
    </row>
    <row r="48" spans="1:13" ht="9" customHeight="1">
      <c r="A48" s="81"/>
      <c r="B48" s="124"/>
      <c r="C48" s="125"/>
      <c r="D48" s="124"/>
      <c r="E48" s="125"/>
      <c r="F48" s="124"/>
      <c r="G48" s="125"/>
      <c r="H48" s="124"/>
      <c r="I48" s="125"/>
      <c r="J48" s="124"/>
      <c r="K48" s="125"/>
      <c r="L48" s="58"/>
      <c r="M48" s="116"/>
    </row>
    <row r="49" spans="1:13" ht="16.5" customHeight="1">
      <c r="A49" s="57" t="s">
        <v>66</v>
      </c>
      <c r="B49" s="128">
        <v>1033333.3422558113</v>
      </c>
      <c r="C49" s="127">
        <v>7.118166639400404</v>
      </c>
      <c r="D49" s="128">
        <v>2248864.4247368653</v>
      </c>
      <c r="E49" s="127">
        <v>11.252101598025892</v>
      </c>
      <c r="F49" s="128">
        <v>1376337.9387821937</v>
      </c>
      <c r="G49" s="127">
        <v>7.374970107720751</v>
      </c>
      <c r="H49" s="128">
        <v>929739.6536435323</v>
      </c>
      <c r="I49" s="127">
        <v>10.566587769563125</v>
      </c>
      <c r="J49" s="128">
        <v>5588275.359418403</v>
      </c>
      <c r="K49" s="127">
        <v>9.018559526141228</v>
      </c>
      <c r="L49" s="58"/>
      <c r="M49" s="122"/>
    </row>
    <row r="50" spans="1:13" ht="16.5" customHeight="1">
      <c r="A50" s="78" t="s">
        <v>40</v>
      </c>
      <c r="B50" s="128">
        <v>320.000947704</v>
      </c>
      <c r="C50" s="127">
        <v>0.0022043419846983223</v>
      </c>
      <c r="D50" s="128">
        <v>377429.88652462</v>
      </c>
      <c r="E50" s="127">
        <v>1.8884550720763549</v>
      </c>
      <c r="F50" s="128">
        <v>17419.8487823102</v>
      </c>
      <c r="G50" s="127">
        <v>0.09334252906246744</v>
      </c>
      <c r="H50" s="128">
        <v>360020.5364125732</v>
      </c>
      <c r="I50" s="127">
        <v>4.09167080476832</v>
      </c>
      <c r="J50" s="128">
        <v>755190.2726672074</v>
      </c>
      <c r="K50" s="127">
        <v>1.2187531912029577</v>
      </c>
      <c r="L50" s="58"/>
      <c r="M50" s="122"/>
    </row>
    <row r="51" spans="1:13" ht="16.5" customHeight="1">
      <c r="A51" s="79" t="s">
        <v>67</v>
      </c>
      <c r="B51" s="124">
        <v>320.000947704</v>
      </c>
      <c r="C51" s="125">
        <v>0.0022043419846983223</v>
      </c>
      <c r="D51" s="124">
        <v>377429.88652462</v>
      </c>
      <c r="E51" s="125">
        <v>1.8884550720763549</v>
      </c>
      <c r="F51" s="124">
        <v>17419.8487823102</v>
      </c>
      <c r="G51" s="125">
        <v>0.09334252906246744</v>
      </c>
      <c r="H51" s="124">
        <v>360020.5364125732</v>
      </c>
      <c r="I51" s="125">
        <v>4.09167080476832</v>
      </c>
      <c r="J51" s="124">
        <v>755190.2726672074</v>
      </c>
      <c r="K51" s="125">
        <v>1.2187531912029577</v>
      </c>
      <c r="L51" s="58"/>
      <c r="M51" s="116"/>
    </row>
    <row r="52" spans="1:13" ht="16.5" customHeight="1">
      <c r="A52" s="78" t="s">
        <v>45</v>
      </c>
      <c r="B52" s="128">
        <v>138235.06477310997</v>
      </c>
      <c r="C52" s="127">
        <v>0.9522389206132011</v>
      </c>
      <c r="D52" s="128">
        <v>89443.4086661561</v>
      </c>
      <c r="E52" s="127">
        <v>0.44752645402494534</v>
      </c>
      <c r="F52" s="128">
        <v>269567.85364348005</v>
      </c>
      <c r="G52" s="127">
        <v>1.4444525625604503</v>
      </c>
      <c r="H52" s="128">
        <v>138965.53945567</v>
      </c>
      <c r="I52" s="127">
        <v>1.5793577953232212</v>
      </c>
      <c r="J52" s="128">
        <v>636211.866538416</v>
      </c>
      <c r="K52" s="127">
        <v>1.0267415652565968</v>
      </c>
      <c r="L52" s="58"/>
      <c r="M52" s="122"/>
    </row>
    <row r="53" spans="1:13" ht="16.5" customHeight="1">
      <c r="A53" s="158" t="s">
        <v>119</v>
      </c>
      <c r="B53" s="124">
        <v>30725.1198</v>
      </c>
      <c r="C53" s="125">
        <v>0.2116514718033728</v>
      </c>
      <c r="D53" s="124">
        <v>0</v>
      </c>
      <c r="E53" s="125">
        <v>0</v>
      </c>
      <c r="F53" s="124">
        <v>41478.91173</v>
      </c>
      <c r="G53" s="125">
        <v>0.22226062763350693</v>
      </c>
      <c r="H53" s="124">
        <v>0</v>
      </c>
      <c r="I53" s="125">
        <v>0</v>
      </c>
      <c r="J53" s="124">
        <v>72204.03153</v>
      </c>
      <c r="K53" s="125">
        <v>0.11652545991371009</v>
      </c>
      <c r="L53" s="58"/>
      <c r="M53" s="122"/>
    </row>
    <row r="54" spans="1:13" ht="16.5" customHeight="1">
      <c r="A54" s="79" t="s">
        <v>68</v>
      </c>
      <c r="B54" s="124">
        <v>0</v>
      </c>
      <c r="C54" s="125">
        <v>0</v>
      </c>
      <c r="D54" s="124">
        <v>0</v>
      </c>
      <c r="E54" s="125">
        <v>0</v>
      </c>
      <c r="F54" s="124">
        <v>0</v>
      </c>
      <c r="G54" s="125">
        <v>0</v>
      </c>
      <c r="H54" s="124">
        <v>70074.39096870001</v>
      </c>
      <c r="I54" s="125">
        <v>0.7964027345372773</v>
      </c>
      <c r="J54" s="124">
        <v>70074.39096870001</v>
      </c>
      <c r="K54" s="125">
        <v>0.11308856947147398</v>
      </c>
      <c r="L54" s="58"/>
      <c r="M54" s="116"/>
    </row>
    <row r="55" spans="1:13" ht="16.5" customHeight="1">
      <c r="A55" s="79" t="s">
        <v>69</v>
      </c>
      <c r="B55" s="124">
        <v>95338.85677311</v>
      </c>
      <c r="C55" s="125">
        <v>0.6567463198656003</v>
      </c>
      <c r="D55" s="124">
        <v>89443.4086661561</v>
      </c>
      <c r="E55" s="125">
        <v>0.44752645402494534</v>
      </c>
      <c r="F55" s="124">
        <v>111233.86591348</v>
      </c>
      <c r="G55" s="125">
        <v>0.5960356195688313</v>
      </c>
      <c r="H55" s="124">
        <v>13029.979086970001</v>
      </c>
      <c r="I55" s="125">
        <v>0.14808706622168957</v>
      </c>
      <c r="J55" s="124">
        <v>309046.1104397161</v>
      </c>
      <c r="K55" s="125">
        <v>0.49874971508438104</v>
      </c>
      <c r="L55" s="58"/>
      <c r="M55" s="116"/>
    </row>
    <row r="56" spans="1:13" ht="16.5" customHeight="1">
      <c r="A56" s="80" t="s">
        <v>53</v>
      </c>
      <c r="B56" s="124">
        <v>12171.0882</v>
      </c>
      <c r="C56" s="125">
        <v>0.08384112894422835</v>
      </c>
      <c r="D56" s="124">
        <v>0</v>
      </c>
      <c r="E56" s="125">
        <v>0</v>
      </c>
      <c r="F56" s="124">
        <v>116855.076</v>
      </c>
      <c r="G56" s="125">
        <v>0.6261563153581116</v>
      </c>
      <c r="H56" s="124">
        <v>55861.1694</v>
      </c>
      <c r="I56" s="125">
        <v>0.6348679945642544</v>
      </c>
      <c r="J56" s="124">
        <v>184887.3336</v>
      </c>
      <c r="K56" s="125">
        <v>0.298377820787032</v>
      </c>
      <c r="L56" s="58"/>
      <c r="M56" s="116"/>
    </row>
    <row r="57" spans="1:13" ht="16.5" customHeight="1">
      <c r="A57" s="78" t="s">
        <v>70</v>
      </c>
      <c r="B57" s="128">
        <v>6508.6972877</v>
      </c>
      <c r="C57" s="127">
        <v>0.04483547564440499</v>
      </c>
      <c r="D57" s="128">
        <v>232.312182</v>
      </c>
      <c r="E57" s="127">
        <v>0.0011623645452210577</v>
      </c>
      <c r="F57" s="128">
        <v>39076.59</v>
      </c>
      <c r="G57" s="127">
        <v>0.20938802531059605</v>
      </c>
      <c r="H57" s="128">
        <v>0</v>
      </c>
      <c r="I57" s="127">
        <v>0</v>
      </c>
      <c r="J57" s="128">
        <v>45817.5994697</v>
      </c>
      <c r="K57" s="127">
        <v>0.07394208795849148</v>
      </c>
      <c r="L57" s="58"/>
      <c r="M57" s="122"/>
    </row>
    <row r="58" spans="1:13" ht="16.5" customHeight="1">
      <c r="A58" s="80" t="s">
        <v>53</v>
      </c>
      <c r="B58" s="124">
        <v>6508.6972877</v>
      </c>
      <c r="C58" s="125">
        <v>0.04483547564440499</v>
      </c>
      <c r="D58" s="124">
        <v>232.312182</v>
      </c>
      <c r="E58" s="125">
        <v>0.0011623645452210577</v>
      </c>
      <c r="F58" s="124">
        <v>39076.59</v>
      </c>
      <c r="G58" s="125">
        <v>0.20938802531059605</v>
      </c>
      <c r="H58" s="124">
        <v>0</v>
      </c>
      <c r="I58" s="125">
        <v>0</v>
      </c>
      <c r="J58" s="124">
        <v>45817.5994697</v>
      </c>
      <c r="K58" s="125">
        <v>0.07394208795849148</v>
      </c>
      <c r="L58" s="58"/>
      <c r="M58" s="116"/>
    </row>
    <row r="59" spans="1:13" ht="16.5" customHeight="1">
      <c r="A59" s="78" t="s">
        <v>71</v>
      </c>
      <c r="B59" s="128">
        <v>888269.5792472973</v>
      </c>
      <c r="C59" s="127">
        <v>6.118887901158098</v>
      </c>
      <c r="D59" s="128">
        <v>1781758.8173640892</v>
      </c>
      <c r="E59" s="127">
        <v>8.91495770737937</v>
      </c>
      <c r="F59" s="128">
        <v>1050273.6463564038</v>
      </c>
      <c r="G59" s="127">
        <v>5.627786990787239</v>
      </c>
      <c r="H59" s="128">
        <v>430753.5777752892</v>
      </c>
      <c r="I59" s="127">
        <v>4.895559169471583</v>
      </c>
      <c r="J59" s="128">
        <v>4151055.6207430796</v>
      </c>
      <c r="K59" s="127">
        <v>6.699122681723181</v>
      </c>
      <c r="L59" s="58"/>
      <c r="M59" s="122"/>
    </row>
    <row r="60" spans="1:13" ht="16.5" customHeight="1">
      <c r="A60" s="79" t="s">
        <v>72</v>
      </c>
      <c r="B60" s="124">
        <v>888269.5792472973</v>
      </c>
      <c r="C60" s="125">
        <v>6.118887901158098</v>
      </c>
      <c r="D60" s="124">
        <v>1781758.8173640892</v>
      </c>
      <c r="E60" s="125">
        <v>8.91495770737937</v>
      </c>
      <c r="F60" s="124">
        <v>1050273.6463564038</v>
      </c>
      <c r="G60" s="125">
        <v>5.627786990787239</v>
      </c>
      <c r="H60" s="124">
        <v>430753.5777752892</v>
      </c>
      <c r="I60" s="125">
        <v>4.895559169471583</v>
      </c>
      <c r="J60" s="124">
        <v>4151055.6207430796</v>
      </c>
      <c r="K60" s="125">
        <v>6.699122681723181</v>
      </c>
      <c r="L60" s="58"/>
      <c r="M60" s="116"/>
    </row>
    <row r="61" spans="1:13" ht="9" customHeight="1">
      <c r="A61" s="81"/>
      <c r="B61" s="124"/>
      <c r="C61" s="125"/>
      <c r="D61" s="124"/>
      <c r="E61" s="125"/>
      <c r="F61" s="124"/>
      <c r="G61" s="125"/>
      <c r="H61" s="124"/>
      <c r="I61" s="125"/>
      <c r="J61" s="124"/>
      <c r="K61" s="125"/>
      <c r="L61" s="58"/>
      <c r="M61" s="116"/>
    </row>
    <row r="62" spans="1:13" ht="16.5" customHeight="1">
      <c r="A62" s="59" t="s">
        <v>73</v>
      </c>
      <c r="B62" s="129">
        <v>45858.72121695</v>
      </c>
      <c r="C62" s="130">
        <v>0.31590001613559293</v>
      </c>
      <c r="D62" s="129">
        <v>-100124.6668298</v>
      </c>
      <c r="E62" s="130">
        <v>-0.5009696944133148</v>
      </c>
      <c r="F62" s="129">
        <v>-469077.8741752376</v>
      </c>
      <c r="G62" s="130">
        <v>-2.513507186539185</v>
      </c>
      <c r="H62" s="129">
        <v>-49156.0593171</v>
      </c>
      <c r="I62" s="130">
        <v>-0.5586637217682165</v>
      </c>
      <c r="J62" s="129">
        <v>-572499.8791051876</v>
      </c>
      <c r="K62" s="130">
        <v>-0.9239208711712696</v>
      </c>
      <c r="L62" s="60"/>
      <c r="M62" s="116"/>
    </row>
    <row r="63" spans="1:13" ht="16.5" customHeight="1">
      <c r="A63" s="57" t="s">
        <v>74</v>
      </c>
      <c r="B63" s="128">
        <v>14516846.747252516</v>
      </c>
      <c r="C63" s="127">
        <v>100</v>
      </c>
      <c r="D63" s="128">
        <v>19986172.406507723</v>
      </c>
      <c r="E63" s="127">
        <v>100</v>
      </c>
      <c r="F63" s="128">
        <v>18662284.981214028</v>
      </c>
      <c r="G63" s="127">
        <v>100</v>
      </c>
      <c r="H63" s="128">
        <v>8798863.681628913</v>
      </c>
      <c r="I63" s="127">
        <v>100</v>
      </c>
      <c r="J63" s="128">
        <v>61964167.816603184</v>
      </c>
      <c r="K63" s="127">
        <v>100</v>
      </c>
      <c r="L63" s="58"/>
      <c r="M63" s="116"/>
    </row>
    <row r="64" spans="1:13" ht="16.5" customHeight="1">
      <c r="A64" s="57" t="s">
        <v>9</v>
      </c>
      <c r="B64" s="128">
        <v>14363071.266900826</v>
      </c>
      <c r="C64" s="127">
        <v>98.94071017605256</v>
      </c>
      <c r="D64" s="128">
        <v>19777265.452171113</v>
      </c>
      <c r="E64" s="127">
        <v>98.9547425585672</v>
      </c>
      <c r="F64" s="128">
        <v>18455801.370425038</v>
      </c>
      <c r="G64" s="127">
        <v>98.8935780854443</v>
      </c>
      <c r="H64" s="128">
        <v>8701341.89088506</v>
      </c>
      <c r="I64" s="127">
        <v>98.8916547150575</v>
      </c>
      <c r="J64" s="128">
        <v>61297479.98038205</v>
      </c>
      <c r="K64" s="127">
        <v>98.92407522006211</v>
      </c>
      <c r="L64" s="58"/>
      <c r="M64" s="116"/>
    </row>
    <row r="65" spans="1:13" ht="16.5" customHeight="1">
      <c r="A65" s="57" t="s">
        <v>75</v>
      </c>
      <c r="B65" s="128">
        <v>153775.4803516882</v>
      </c>
      <c r="C65" s="127">
        <v>1.0592898239474215</v>
      </c>
      <c r="D65" s="128">
        <v>208906.9543366095</v>
      </c>
      <c r="E65" s="127">
        <v>1.0452574414327929</v>
      </c>
      <c r="F65" s="128">
        <v>206483.610788988</v>
      </c>
      <c r="G65" s="127">
        <v>1.1064219145556942</v>
      </c>
      <c r="H65" s="128">
        <v>97521.7907438543</v>
      </c>
      <c r="I65" s="127">
        <v>1.1083452849425248</v>
      </c>
      <c r="J65" s="128">
        <v>666687.8362211399</v>
      </c>
      <c r="K65" s="127">
        <v>1.0759247799379015</v>
      </c>
      <c r="L65" s="58"/>
      <c r="M65" s="116"/>
    </row>
    <row r="66" spans="1:11" ht="3" customHeight="1" thickBot="1">
      <c r="A66" s="82"/>
      <c r="B66" s="82"/>
      <c r="C66" s="82"/>
      <c r="D66" s="82"/>
      <c r="E66" s="82"/>
      <c r="F66" s="82"/>
      <c r="G66" s="82"/>
      <c r="H66" s="82"/>
      <c r="I66" s="82"/>
      <c r="J66" s="82"/>
      <c r="K66" s="82"/>
    </row>
    <row r="67" spans="1:11" ht="13.5">
      <c r="A67" s="83" t="s">
        <v>76</v>
      </c>
      <c r="B67" s="84"/>
      <c r="C67" s="85"/>
      <c r="D67" s="86"/>
      <c r="E67" s="85"/>
      <c r="F67" s="85"/>
      <c r="G67" s="85"/>
      <c r="H67" s="85"/>
      <c r="I67" s="85"/>
      <c r="J67" s="87"/>
      <c r="K67" s="87"/>
    </row>
    <row r="68" spans="1:11" ht="13.5">
      <c r="A68" s="83" t="s">
        <v>77</v>
      </c>
      <c r="B68" s="83"/>
      <c r="C68" s="88"/>
      <c r="D68" s="88"/>
      <c r="E68" s="88"/>
      <c r="F68" s="88"/>
      <c r="G68" s="88"/>
      <c r="H68" s="88"/>
      <c r="I68" s="88"/>
      <c r="J68" s="83"/>
      <c r="K68" s="83"/>
    </row>
    <row r="69" ht="13.5">
      <c r="A69" s="83" t="s">
        <v>78</v>
      </c>
    </row>
    <row r="70" ht="13.5">
      <c r="A70" s="83" t="s">
        <v>79</v>
      </c>
    </row>
    <row r="71" ht="13.5">
      <c r="A71" s="83" t="s">
        <v>107</v>
      </c>
    </row>
    <row r="72" ht="13.5">
      <c r="A72" s="83" t="s">
        <v>87</v>
      </c>
    </row>
  </sheetData>
  <sheetProtection/>
  <mergeCells count="5">
    <mergeCell ref="J12:K12"/>
    <mergeCell ref="B12:C12"/>
    <mergeCell ref="D12:E12"/>
    <mergeCell ref="F12:G12"/>
    <mergeCell ref="H12:I12"/>
  </mergeCells>
  <conditionalFormatting sqref="M15:M65">
    <cfRule type="cellIs" priority="1" dxfId="0" operator="greaterThan" stopIfTrue="1">
      <formula>0</formula>
    </cfRule>
    <cfRule type="cellIs" priority="2" dxfId="1" operator="lessThanOrEqual" stopIfTrue="1">
      <formula>0</formula>
    </cfRule>
  </conditionalFormatting>
  <printOptions/>
  <pageMargins left="0.75" right="0.75" top="1" bottom="1" header="0" footer="0"/>
  <pageSetup fitToHeight="1" fitToWidth="1" horizontalDpi="600" verticalDpi="600" orientation="portrait" paperSize="9" scale="67" r:id="rId2"/>
  <drawing r:id="rId1"/>
</worksheet>
</file>

<file path=xl/worksheets/sheet8.xml><?xml version="1.0" encoding="utf-8"?>
<worksheet xmlns="http://schemas.openxmlformats.org/spreadsheetml/2006/main" xmlns:r="http://schemas.openxmlformats.org/officeDocument/2006/relationships">
  <sheetPr codeName="Hoja5">
    <pageSetUpPr fitToPage="1"/>
  </sheetPr>
  <dimension ref="A8:O15"/>
  <sheetViews>
    <sheetView workbookViewId="0" topLeftCell="A1">
      <selection activeCell="A8" sqref="A8"/>
    </sheetView>
  </sheetViews>
  <sheetFormatPr defaultColWidth="11.421875" defaultRowHeight="12.75"/>
  <cols>
    <col min="1" max="5" width="13.28125" style="0" customWidth="1"/>
    <col min="6" max="6" width="14.00390625" style="0" customWidth="1"/>
    <col min="7" max="7" width="8.421875" style="190" customWidth="1"/>
    <col min="8" max="8" width="11.140625" style="190" customWidth="1"/>
    <col min="9" max="18" width="11.421875" style="190" customWidth="1"/>
  </cols>
  <sheetData>
    <row r="8" ht="12.75">
      <c r="A8" s="32" t="s">
        <v>96</v>
      </c>
    </row>
    <row r="10" spans="1:15" ht="12.75" customHeight="1">
      <c r="A10" s="195" t="s">
        <v>134</v>
      </c>
      <c r="B10" s="195"/>
      <c r="C10" s="195"/>
      <c r="D10" s="195"/>
      <c r="E10" s="195"/>
      <c r="F10" s="195"/>
      <c r="H10" s="123"/>
      <c r="I10" s="191"/>
      <c r="J10" s="191"/>
      <c r="K10" s="191"/>
      <c r="L10" s="191"/>
      <c r="M10" s="191"/>
      <c r="N10" s="123"/>
      <c r="O10" s="123"/>
    </row>
    <row r="11" spans="1:14" ht="12.75">
      <c r="A11" s="195"/>
      <c r="B11" s="195"/>
      <c r="C11" s="195"/>
      <c r="D11" s="195"/>
      <c r="E11" s="195"/>
      <c r="F11" s="195"/>
      <c r="H11" s="192"/>
      <c r="I11" s="193"/>
      <c r="J11" s="193"/>
      <c r="K11" s="193"/>
      <c r="L11" s="193"/>
      <c r="M11" s="193"/>
      <c r="N11" s="192"/>
    </row>
    <row r="12" spans="1:14" ht="12.75">
      <c r="A12" s="195"/>
      <c r="B12" s="195"/>
      <c r="C12" s="195"/>
      <c r="D12" s="195"/>
      <c r="E12" s="195"/>
      <c r="F12" s="195"/>
      <c r="H12" s="192"/>
      <c r="I12" s="193"/>
      <c r="J12" s="193"/>
      <c r="K12" s="193"/>
      <c r="L12" s="193"/>
      <c r="M12" s="193"/>
      <c r="N12" s="192"/>
    </row>
    <row r="13" spans="1:14" ht="12.75">
      <c r="A13" s="195"/>
      <c r="B13" s="195"/>
      <c r="C13" s="195"/>
      <c r="D13" s="195"/>
      <c r="E13" s="195"/>
      <c r="F13" s="195"/>
      <c r="H13" s="192"/>
      <c r="I13" s="193"/>
      <c r="J13" s="193"/>
      <c r="K13" s="193"/>
      <c r="L13" s="193"/>
      <c r="M13" s="193"/>
      <c r="N13" s="192"/>
    </row>
    <row r="14" spans="1:13" ht="12.75">
      <c r="A14" s="195"/>
      <c r="B14" s="195"/>
      <c r="C14" s="195"/>
      <c r="D14" s="195"/>
      <c r="E14" s="195"/>
      <c r="F14" s="195"/>
      <c r="I14" s="193"/>
      <c r="J14" s="193"/>
      <c r="K14" s="193"/>
      <c r="L14" s="193"/>
      <c r="M14" s="193"/>
    </row>
    <row r="15" spans="1:6" ht="12.75">
      <c r="A15" s="195"/>
      <c r="B15" s="195"/>
      <c r="C15" s="195"/>
      <c r="D15" s="195"/>
      <c r="E15" s="195"/>
      <c r="F15" s="195"/>
    </row>
  </sheetData>
  <sheetProtection/>
  <mergeCells count="1">
    <mergeCell ref="A10:F15"/>
  </mergeCells>
  <printOptions horizontalCentered="1"/>
  <pageMargins left="0.7874015748031497" right="0.7874015748031497" top="0.984251968503937" bottom="0.984251968503937" header="0" footer="0"/>
  <pageSetup fitToHeight="1"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codeName="Hoja10">
    <pageSetUpPr fitToPage="1"/>
  </sheetPr>
  <dimension ref="A7:H69"/>
  <sheetViews>
    <sheetView workbookViewId="0" topLeftCell="A1">
      <selection activeCell="A11" sqref="A11"/>
    </sheetView>
  </sheetViews>
  <sheetFormatPr defaultColWidth="11.421875" defaultRowHeight="12.75"/>
  <cols>
    <col min="1" max="5" width="12.7109375" style="61" customWidth="1"/>
    <col min="6" max="6" width="8.8515625" style="0" customWidth="1"/>
    <col min="8" max="16384" width="11.421875" style="61" customWidth="1"/>
  </cols>
  <sheetData>
    <row r="7" spans="1:5" ht="15.75">
      <c r="A7" s="62" t="s">
        <v>88</v>
      </c>
      <c r="B7" s="89"/>
      <c r="C7" s="63"/>
      <c r="D7" s="64"/>
      <c r="E7" s="64"/>
    </row>
    <row r="8" spans="1:5" ht="20.25">
      <c r="A8" s="90" t="s">
        <v>89</v>
      </c>
      <c r="B8" s="89"/>
      <c r="C8" s="67"/>
      <c r="D8" s="69"/>
      <c r="E8" s="68"/>
    </row>
    <row r="9" spans="1:5" ht="4.5" customHeight="1">
      <c r="A9" s="66"/>
      <c r="B9" s="89"/>
      <c r="C9" s="67"/>
      <c r="D9" s="69"/>
      <c r="E9" s="68"/>
    </row>
    <row r="10" spans="1:5" ht="12.75">
      <c r="A10" s="91"/>
      <c r="B10" s="92" t="s">
        <v>23</v>
      </c>
      <c r="C10" s="92" t="s">
        <v>24</v>
      </c>
      <c r="D10" s="92" t="s">
        <v>25</v>
      </c>
      <c r="E10" s="92" t="s">
        <v>26</v>
      </c>
    </row>
    <row r="11" spans="1:8" ht="12.75">
      <c r="A11" s="102">
        <v>39182</v>
      </c>
      <c r="B11" s="103">
        <v>12.1374274</v>
      </c>
      <c r="C11" s="103">
        <v>12.4850489</v>
      </c>
      <c r="D11" s="103">
        <v>12.5950269</v>
      </c>
      <c r="E11" s="103">
        <v>12.3187723</v>
      </c>
      <c r="G11" s="54"/>
      <c r="H11" s="93"/>
    </row>
    <row r="12" spans="1:8" ht="12.75">
      <c r="A12" s="102">
        <v>39183</v>
      </c>
      <c r="B12" s="103">
        <v>12.1664628</v>
      </c>
      <c r="C12" s="103">
        <v>12.5123452</v>
      </c>
      <c r="D12" s="103">
        <v>12.6239231</v>
      </c>
      <c r="E12" s="103">
        <v>12.3508846</v>
      </c>
      <c r="G12" s="54"/>
      <c r="H12" s="93"/>
    </row>
    <row r="13" spans="1:5" ht="12.75">
      <c r="A13" s="102">
        <v>39184</v>
      </c>
      <c r="B13" s="103">
        <v>12.1831059</v>
      </c>
      <c r="C13" s="103">
        <v>12.5208644</v>
      </c>
      <c r="D13" s="103">
        <v>12.6323132</v>
      </c>
      <c r="E13" s="103">
        <v>12.3668492</v>
      </c>
    </row>
    <row r="14" spans="1:5" ht="12.75">
      <c r="A14" s="102">
        <v>39185</v>
      </c>
      <c r="B14" s="103">
        <v>12.1933966</v>
      </c>
      <c r="C14" s="103">
        <v>12.5227012</v>
      </c>
      <c r="D14" s="103">
        <v>12.6415859</v>
      </c>
      <c r="E14" s="103">
        <v>12.3758438</v>
      </c>
    </row>
    <row r="15" spans="1:5" ht="12.75">
      <c r="A15" s="150">
        <v>39188</v>
      </c>
      <c r="B15" s="151">
        <v>12.2242477</v>
      </c>
      <c r="C15" s="151">
        <v>12.5610155</v>
      </c>
      <c r="D15" s="151">
        <v>12.6756236</v>
      </c>
      <c r="E15" s="151">
        <v>12.4076239</v>
      </c>
    </row>
    <row r="16" spans="1:5" ht="12.75">
      <c r="A16" s="102">
        <v>39189</v>
      </c>
      <c r="B16" s="103">
        <v>12.2753177</v>
      </c>
      <c r="C16" s="103">
        <v>12.6235596</v>
      </c>
      <c r="D16" s="103">
        <v>12.739146</v>
      </c>
      <c r="E16" s="103">
        <v>12.4494652</v>
      </c>
    </row>
    <row r="17" spans="1:5" ht="12.75" customHeight="1">
      <c r="A17" s="102">
        <v>39190</v>
      </c>
      <c r="B17" s="103">
        <v>12.3082201</v>
      </c>
      <c r="C17" s="103">
        <v>12.667276</v>
      </c>
      <c r="D17" s="103">
        <v>12.7770628</v>
      </c>
      <c r="E17" s="103">
        <v>12.4782413</v>
      </c>
    </row>
    <row r="18" spans="1:5" ht="12.75" customHeight="1">
      <c r="A18" s="102">
        <v>39191</v>
      </c>
      <c r="B18" s="103">
        <v>12.3338832</v>
      </c>
      <c r="C18" s="103">
        <v>12.7112221</v>
      </c>
      <c r="D18" s="103">
        <v>12.7900656</v>
      </c>
      <c r="E18" s="103">
        <v>12.4780556</v>
      </c>
    </row>
    <row r="19" spans="1:5" ht="12.75" customHeight="1">
      <c r="A19" s="150">
        <v>39192</v>
      </c>
      <c r="B19" s="151">
        <v>12.3605837</v>
      </c>
      <c r="C19" s="151">
        <v>12.7318167</v>
      </c>
      <c r="D19" s="151">
        <v>12.8158757</v>
      </c>
      <c r="E19" s="151">
        <v>12.5076775</v>
      </c>
    </row>
    <row r="20" spans="1:5" ht="12.75" customHeight="1">
      <c r="A20" s="102">
        <v>39195</v>
      </c>
      <c r="B20" s="103">
        <v>12.3730672</v>
      </c>
      <c r="C20" s="103">
        <v>12.7491273</v>
      </c>
      <c r="D20" s="103">
        <v>12.8485618</v>
      </c>
      <c r="E20" s="103">
        <v>12.5295231</v>
      </c>
    </row>
    <row r="21" spans="1:5" ht="12.75" customHeight="1">
      <c r="A21" s="102">
        <v>39196</v>
      </c>
      <c r="B21" s="103">
        <v>12.3837341</v>
      </c>
      <c r="C21" s="103">
        <v>12.7652072</v>
      </c>
      <c r="D21" s="103">
        <v>12.8663435</v>
      </c>
      <c r="E21" s="103">
        <v>12.5474404</v>
      </c>
    </row>
    <row r="22" spans="1:5" ht="12.75" customHeight="1">
      <c r="A22" s="102">
        <v>39197</v>
      </c>
      <c r="B22" s="103">
        <v>12.3856735</v>
      </c>
      <c r="C22" s="103">
        <v>12.7734144</v>
      </c>
      <c r="D22" s="103">
        <v>12.8714099</v>
      </c>
      <c r="E22" s="103">
        <v>12.5386134</v>
      </c>
    </row>
    <row r="23" spans="1:5" ht="12.75" customHeight="1">
      <c r="A23" s="102">
        <v>39198</v>
      </c>
      <c r="B23" s="103">
        <v>12.3868852</v>
      </c>
      <c r="C23" s="103">
        <v>12.7954631</v>
      </c>
      <c r="D23" s="103">
        <v>12.8779035</v>
      </c>
      <c r="E23" s="103">
        <v>12.5381613</v>
      </c>
    </row>
    <row r="24" spans="1:5" ht="12.75" customHeight="1">
      <c r="A24" s="150">
        <v>39199</v>
      </c>
      <c r="B24" s="151">
        <v>12.3884377</v>
      </c>
      <c r="C24" s="151">
        <v>12.8088508</v>
      </c>
      <c r="D24" s="151">
        <v>12.8899211</v>
      </c>
      <c r="E24" s="151">
        <v>12.5496701</v>
      </c>
    </row>
    <row r="25" spans="1:5" ht="12.75" customHeight="1">
      <c r="A25" s="102">
        <f>+A24+3</f>
        <v>39202</v>
      </c>
      <c r="B25" s="103">
        <v>12.3889993</v>
      </c>
      <c r="C25" s="103">
        <v>12.8187131</v>
      </c>
      <c r="D25" s="103">
        <v>12.8971833</v>
      </c>
      <c r="E25" s="103">
        <v>12.5505442</v>
      </c>
    </row>
    <row r="26" spans="1:5" ht="12.75" customHeight="1">
      <c r="A26" s="102">
        <f>+A25+1</f>
        <v>39203</v>
      </c>
      <c r="B26" s="103">
        <v>12.3923159</v>
      </c>
      <c r="C26" s="103">
        <v>12.8189196</v>
      </c>
      <c r="D26" s="103">
        <v>12.8969344</v>
      </c>
      <c r="E26" s="103">
        <v>12.5517789</v>
      </c>
    </row>
    <row r="27" spans="1:5" ht="12.75" customHeight="1">
      <c r="A27" s="102">
        <f>+A26+1</f>
        <v>39204</v>
      </c>
      <c r="B27" s="103">
        <v>12.4110497</v>
      </c>
      <c r="C27" s="103">
        <v>12.8574653</v>
      </c>
      <c r="D27" s="103">
        <v>12.9135425</v>
      </c>
      <c r="E27" s="103">
        <v>12.5765814</v>
      </c>
    </row>
    <row r="28" spans="1:5" ht="12.75" customHeight="1">
      <c r="A28" s="102">
        <f>+A27+1</f>
        <v>39205</v>
      </c>
      <c r="B28" s="103">
        <v>12.4190891</v>
      </c>
      <c r="C28" s="103">
        <v>12.8684762</v>
      </c>
      <c r="D28" s="103">
        <v>12.9334377</v>
      </c>
      <c r="E28" s="103">
        <v>12.5902</v>
      </c>
    </row>
    <row r="29" spans="1:5" ht="12.75" customHeight="1">
      <c r="A29" s="102">
        <f>+A28+1</f>
        <v>39206</v>
      </c>
      <c r="B29" s="103">
        <v>12.4494092</v>
      </c>
      <c r="C29" s="103">
        <v>12.9076746</v>
      </c>
      <c r="D29" s="103">
        <v>12.9633264</v>
      </c>
      <c r="E29" s="103">
        <v>12.621875</v>
      </c>
    </row>
    <row r="30" spans="1:7" s="105" customFormat="1" ht="12.75" customHeight="1">
      <c r="A30" s="102">
        <f>+A29+3</f>
        <v>39209</v>
      </c>
      <c r="B30" s="103">
        <v>12.4925436</v>
      </c>
      <c r="C30" s="103">
        <v>12.9578137</v>
      </c>
      <c r="D30" s="103">
        <v>13.02246</v>
      </c>
      <c r="E30" s="103">
        <v>12.670199</v>
      </c>
      <c r="F30" s="104"/>
      <c r="G30" s="104"/>
    </row>
    <row r="31" spans="1:7" s="105" customFormat="1" ht="12.75" customHeight="1">
      <c r="A31" s="102">
        <f>+A30+1</f>
        <v>39210</v>
      </c>
      <c r="B31" s="103">
        <v>12.5443486</v>
      </c>
      <c r="C31" s="103">
        <v>13.0386261</v>
      </c>
      <c r="D31" s="103">
        <v>13.070949</v>
      </c>
      <c r="E31" s="103">
        <v>12.7222094</v>
      </c>
      <c r="F31" s="104"/>
      <c r="G31" s="104"/>
    </row>
    <row r="32" spans="1:7" s="105" customFormat="1" ht="12.75" customHeight="1">
      <c r="A32" s="102">
        <f>+A31+1</f>
        <v>39211</v>
      </c>
      <c r="B32" s="103">
        <v>12.5995104</v>
      </c>
      <c r="C32" s="103">
        <v>13.1457114</v>
      </c>
      <c r="D32" s="103">
        <v>13.1317314</v>
      </c>
      <c r="E32" s="103">
        <v>12.7853121</v>
      </c>
      <c r="F32" s="104"/>
      <c r="G32" s="104"/>
    </row>
    <row r="33" spans="1:7" s="105" customFormat="1" ht="12.75" customHeight="1">
      <c r="A33" s="102">
        <f>+A32+1</f>
        <v>39212</v>
      </c>
      <c r="B33" s="103">
        <v>12.6077562</v>
      </c>
      <c r="C33" s="103">
        <v>13.1451493</v>
      </c>
      <c r="D33" s="103">
        <v>13.1554348</v>
      </c>
      <c r="E33" s="103">
        <v>12.8017855</v>
      </c>
      <c r="F33" s="104"/>
      <c r="G33" s="104"/>
    </row>
    <row r="34" spans="1:7" s="105" customFormat="1" ht="12.75" customHeight="1">
      <c r="A34" s="102">
        <f>+A33+1</f>
        <v>39213</v>
      </c>
      <c r="B34" s="103">
        <v>12.5961319</v>
      </c>
      <c r="C34" s="103">
        <v>13.1080409</v>
      </c>
      <c r="D34" s="103">
        <v>13.1479621</v>
      </c>
      <c r="E34" s="103">
        <v>12.7897593</v>
      </c>
      <c r="F34" s="104"/>
      <c r="G34" s="104"/>
    </row>
    <row r="35" spans="1:5" ht="4.5" customHeight="1">
      <c r="A35" s="152"/>
      <c r="B35" s="1"/>
      <c r="C35" s="1"/>
      <c r="D35" s="1"/>
      <c r="E35" s="1"/>
    </row>
    <row r="36" spans="1:5" ht="50.25" customHeight="1">
      <c r="A36" s="198" t="s">
        <v>118</v>
      </c>
      <c r="B36" s="199"/>
      <c r="C36" s="199"/>
      <c r="D36" s="199"/>
      <c r="E36" s="199"/>
    </row>
    <row r="37" spans="1:5" ht="17.25" customHeight="1">
      <c r="A37" s="153"/>
      <c r="B37" s="154"/>
      <c r="C37" s="154"/>
      <c r="D37" s="154"/>
      <c r="E37" s="154"/>
    </row>
    <row r="38" spans="1:5" ht="15.75">
      <c r="A38" s="62" t="s">
        <v>90</v>
      </c>
      <c r="B38" s="89"/>
      <c r="C38" s="63"/>
      <c r="D38" s="64"/>
      <c r="E38" s="64"/>
    </row>
    <row r="39" spans="1:5" ht="20.25">
      <c r="A39" s="90" t="s">
        <v>91</v>
      </c>
      <c r="B39" s="89"/>
      <c r="C39" s="67"/>
      <c r="D39" s="69"/>
      <c r="E39" s="68"/>
    </row>
    <row r="40" spans="1:5" ht="4.5" customHeight="1">
      <c r="A40" s="66"/>
      <c r="B40" s="89"/>
      <c r="C40" s="67"/>
      <c r="D40" s="69"/>
      <c r="E40" s="68"/>
    </row>
    <row r="41" spans="1:5" ht="12" customHeight="1">
      <c r="A41" s="91"/>
      <c r="B41" s="92" t="s">
        <v>23</v>
      </c>
      <c r="C41" s="92" t="s">
        <v>24</v>
      </c>
      <c r="D41" s="92" t="s">
        <v>25</v>
      </c>
      <c r="E41" s="92" t="s">
        <v>26</v>
      </c>
    </row>
    <row r="42" spans="1:5" ht="12.75" customHeight="1">
      <c r="A42" s="102">
        <v>39182</v>
      </c>
      <c r="B42" s="103">
        <v>84.7148363</v>
      </c>
      <c r="C42" s="103">
        <v>89.7124692</v>
      </c>
      <c r="D42" s="103">
        <v>16.671044</v>
      </c>
      <c r="E42" s="103">
        <v>84.9008874</v>
      </c>
    </row>
    <row r="43" spans="1:5" ht="12.75" customHeight="1">
      <c r="A43" s="102">
        <v>39183</v>
      </c>
      <c r="B43" s="103">
        <v>84.8924209</v>
      </c>
      <c r="C43" s="103">
        <v>89.8583866</v>
      </c>
      <c r="D43" s="103">
        <v>16.6895244</v>
      </c>
      <c r="E43" s="103">
        <v>85.0529724</v>
      </c>
    </row>
    <row r="44" spans="1:5" ht="12.75" customHeight="1">
      <c r="A44" s="102">
        <v>39184</v>
      </c>
      <c r="B44" s="103">
        <v>84.9544985</v>
      </c>
      <c r="C44" s="103">
        <v>89.9028897</v>
      </c>
      <c r="D44" s="103">
        <v>16.6955118</v>
      </c>
      <c r="E44" s="103">
        <v>85.0881989</v>
      </c>
    </row>
    <row r="45" spans="1:5" ht="12.75" customHeight="1">
      <c r="A45" s="102">
        <v>39185</v>
      </c>
      <c r="B45" s="103">
        <v>85.3611329</v>
      </c>
      <c r="C45" s="103">
        <v>90.3090831</v>
      </c>
      <c r="D45" s="103">
        <v>16.7735965</v>
      </c>
      <c r="E45" s="103">
        <v>85.5036249</v>
      </c>
    </row>
    <row r="46" spans="1:5" ht="12.75" customHeight="1">
      <c r="A46" s="150">
        <v>39188</v>
      </c>
      <c r="B46" s="151">
        <v>86.0325022</v>
      </c>
      <c r="C46" s="151">
        <v>90.977341</v>
      </c>
      <c r="D46" s="151">
        <v>16.8955667</v>
      </c>
      <c r="E46" s="151">
        <v>86.1900167</v>
      </c>
    </row>
    <row r="47" spans="1:5" ht="12.75" customHeight="1">
      <c r="A47" s="102">
        <v>39189</v>
      </c>
      <c r="B47" s="103">
        <v>87.3885923</v>
      </c>
      <c r="C47" s="103">
        <v>92.3555648</v>
      </c>
      <c r="D47" s="103">
        <v>17.1524003</v>
      </c>
      <c r="E47" s="103">
        <v>87.5693586</v>
      </c>
    </row>
    <row r="48" spans="1:5" ht="12.75" customHeight="1">
      <c r="A48" s="102">
        <v>39190</v>
      </c>
      <c r="B48" s="103">
        <v>88.0430281</v>
      </c>
      <c r="C48" s="103">
        <v>92.9552369</v>
      </c>
      <c r="D48" s="103">
        <v>17.2763607</v>
      </c>
      <c r="E48" s="103">
        <v>88.2907544</v>
      </c>
    </row>
    <row r="49" spans="1:5" ht="12.75" customHeight="1">
      <c r="A49" s="102">
        <v>39191</v>
      </c>
      <c r="B49" s="103">
        <v>87.8824922</v>
      </c>
      <c r="C49" s="103">
        <v>92.9942986</v>
      </c>
      <c r="D49" s="103">
        <v>17.2479801</v>
      </c>
      <c r="E49" s="103">
        <v>88.1411605</v>
      </c>
    </row>
    <row r="50" spans="1:5" ht="12.75" customHeight="1">
      <c r="A50" s="150">
        <v>39192</v>
      </c>
      <c r="B50" s="151">
        <v>88.2615281</v>
      </c>
      <c r="C50" s="151">
        <v>93.4070023</v>
      </c>
      <c r="D50" s="151">
        <v>17.3391446</v>
      </c>
      <c r="E50" s="151">
        <v>88.517629</v>
      </c>
    </row>
    <row r="51" spans="1:5" ht="12.75" customHeight="1">
      <c r="A51" s="102">
        <v>39195</v>
      </c>
      <c r="B51" s="103">
        <v>88.6238717</v>
      </c>
      <c r="C51" s="103">
        <v>93.6665891</v>
      </c>
      <c r="D51" s="103">
        <v>17.4235776</v>
      </c>
      <c r="E51" s="103">
        <v>88.932002</v>
      </c>
    </row>
    <row r="52" spans="1:5" ht="12.75" customHeight="1">
      <c r="A52" s="102">
        <v>39196</v>
      </c>
      <c r="B52" s="103">
        <v>88.5594943</v>
      </c>
      <c r="C52" s="103">
        <v>93.5138044</v>
      </c>
      <c r="D52" s="103">
        <v>17.4056073</v>
      </c>
      <c r="E52" s="103">
        <v>88.9140656</v>
      </c>
    </row>
    <row r="53" spans="1:5" ht="12.75" customHeight="1">
      <c r="A53" s="102">
        <v>39197</v>
      </c>
      <c r="B53" s="103">
        <v>88.4538593</v>
      </c>
      <c r="C53" s="103">
        <v>93.4775773</v>
      </c>
      <c r="D53" s="103">
        <v>17.3905188</v>
      </c>
      <c r="E53" s="103">
        <v>88.7592426</v>
      </c>
    </row>
    <row r="54" spans="1:5" ht="12.75" customHeight="1">
      <c r="A54" s="102">
        <v>39198</v>
      </c>
      <c r="B54" s="103">
        <v>88.570165</v>
      </c>
      <c r="C54" s="103">
        <v>93.5571212</v>
      </c>
      <c r="D54" s="103">
        <v>17.40045</v>
      </c>
      <c r="E54" s="103">
        <v>88.8740559</v>
      </c>
    </row>
    <row r="55" spans="1:5" ht="12.75" customHeight="1">
      <c r="A55" s="150">
        <v>39199</v>
      </c>
      <c r="B55" s="151">
        <v>88.7344843</v>
      </c>
      <c r="C55" s="151">
        <v>93.5671694</v>
      </c>
      <c r="D55" s="151">
        <v>17.4279321</v>
      </c>
      <c r="E55" s="151">
        <v>89.0428359</v>
      </c>
    </row>
    <row r="56" spans="1:5" ht="12.75" customHeight="1">
      <c r="A56" s="102">
        <f>+A55+3</f>
        <v>39202</v>
      </c>
      <c r="B56" s="103">
        <v>88.4772957</v>
      </c>
      <c r="C56" s="103">
        <v>93.329535</v>
      </c>
      <c r="D56" s="103">
        <v>17.3619607</v>
      </c>
      <c r="E56" s="103">
        <v>88.7643518</v>
      </c>
    </row>
    <row r="57" spans="1:5" ht="12.75" customHeight="1">
      <c r="A57" s="102">
        <f>+A56+1</f>
        <v>39203</v>
      </c>
      <c r="B57" s="103">
        <v>88.4477447</v>
      </c>
      <c r="C57" s="103">
        <v>93.3020946</v>
      </c>
      <c r="D57" s="103">
        <v>17.3555277</v>
      </c>
      <c r="E57" s="103">
        <v>88.7455211</v>
      </c>
    </row>
    <row r="58" spans="1:5" ht="12.75" customHeight="1">
      <c r="A58" s="102">
        <f>+A57+1</f>
        <v>39204</v>
      </c>
      <c r="B58" s="103">
        <v>89.2418696</v>
      </c>
      <c r="C58" s="103">
        <v>94.0985847</v>
      </c>
      <c r="D58" s="103">
        <v>17.5074781</v>
      </c>
      <c r="E58" s="103">
        <v>89.4917355</v>
      </c>
    </row>
    <row r="59" spans="1:5" ht="12.75" customHeight="1">
      <c r="A59" s="102">
        <f>+A58+1</f>
        <v>39205</v>
      </c>
      <c r="B59" s="103">
        <v>89.6708869</v>
      </c>
      <c r="C59" s="103">
        <v>94.4468931</v>
      </c>
      <c r="D59" s="103">
        <v>17.5985793</v>
      </c>
      <c r="E59" s="103">
        <v>89.9227326</v>
      </c>
    </row>
    <row r="60" spans="1:5" ht="12.75" customHeight="1">
      <c r="A60" s="102">
        <f>+A59+1</f>
        <v>39206</v>
      </c>
      <c r="B60" s="103">
        <v>90.0824288</v>
      </c>
      <c r="C60" s="103">
        <v>94.9548768</v>
      </c>
      <c r="D60" s="103">
        <v>17.6909725</v>
      </c>
      <c r="E60" s="103">
        <v>90.3614924</v>
      </c>
    </row>
    <row r="61" spans="1:7" s="105" customFormat="1" ht="12.75" customHeight="1">
      <c r="A61" s="102">
        <f>+A60+3</f>
        <v>39209</v>
      </c>
      <c r="B61" s="103">
        <v>90.7621195</v>
      </c>
      <c r="C61" s="103">
        <v>95.6017054</v>
      </c>
      <c r="D61" s="103">
        <v>17.8256421</v>
      </c>
      <c r="E61" s="103">
        <v>91.0622522</v>
      </c>
      <c r="F61" s="104"/>
      <c r="G61" s="104"/>
    </row>
    <row r="62" spans="1:7" s="105" customFormat="1" ht="12.75" customHeight="1">
      <c r="A62" s="102">
        <f>+A61+1</f>
        <v>39210</v>
      </c>
      <c r="B62" s="103">
        <v>91.8503905</v>
      </c>
      <c r="C62" s="103">
        <v>96.7851183</v>
      </c>
      <c r="D62" s="103">
        <v>18.037696</v>
      </c>
      <c r="E62" s="103">
        <v>92.1652619</v>
      </c>
      <c r="F62" s="104"/>
      <c r="G62" s="104"/>
    </row>
    <row r="63" spans="1:7" s="105" customFormat="1" ht="12.75" customHeight="1">
      <c r="A63" s="102">
        <f>+A62+1</f>
        <v>39211</v>
      </c>
      <c r="B63" s="103">
        <v>92.8910088</v>
      </c>
      <c r="C63" s="103">
        <v>97.835611</v>
      </c>
      <c r="D63" s="103">
        <v>18.2685814</v>
      </c>
      <c r="E63" s="103">
        <v>93.3111784</v>
      </c>
      <c r="F63" s="104"/>
      <c r="G63" s="104"/>
    </row>
    <row r="64" spans="1:7" s="105" customFormat="1" ht="12.75" customHeight="1">
      <c r="A64" s="102">
        <f>+A63+1</f>
        <v>39212</v>
      </c>
      <c r="B64" s="103">
        <v>93.3674267</v>
      </c>
      <c r="C64" s="103">
        <v>98.196748</v>
      </c>
      <c r="D64" s="103">
        <v>18.3618549</v>
      </c>
      <c r="E64" s="103">
        <v>93.7881279</v>
      </c>
      <c r="F64" s="104"/>
      <c r="G64" s="104"/>
    </row>
    <row r="65" spans="1:7" s="105" customFormat="1" ht="12.75" customHeight="1">
      <c r="A65" s="102">
        <f>+A64+1</f>
        <v>39213</v>
      </c>
      <c r="B65" s="103">
        <v>93.5785913</v>
      </c>
      <c r="C65" s="103">
        <v>98.4599419</v>
      </c>
      <c r="D65" s="103">
        <v>18.419705</v>
      </c>
      <c r="E65" s="103">
        <v>93.9750913</v>
      </c>
      <c r="F65" s="104"/>
      <c r="G65" s="104"/>
    </row>
    <row r="66" spans="1:5" ht="4.5" customHeight="1">
      <c r="A66" s="94"/>
      <c r="B66" s="95"/>
      <c r="C66" s="95"/>
      <c r="D66" s="95"/>
      <c r="E66" s="95"/>
    </row>
    <row r="67" spans="1:5" ht="51" customHeight="1">
      <c r="A67" s="198" t="s">
        <v>118</v>
      </c>
      <c r="B67" s="199"/>
      <c r="C67" s="199"/>
      <c r="D67" s="199"/>
      <c r="E67" s="199"/>
    </row>
    <row r="68" ht="12.75">
      <c r="B68" s="119"/>
    </row>
    <row r="69" spans="2:5" ht="12.75">
      <c r="B69" s="118"/>
      <c r="C69" s="118"/>
      <c r="D69" s="118"/>
      <c r="E69" s="118"/>
    </row>
  </sheetData>
  <sheetProtection/>
  <mergeCells count="2">
    <mergeCell ref="A36:E36"/>
    <mergeCell ref="A67:E67"/>
  </mergeCells>
  <printOptions horizontalCentered="1"/>
  <pageMargins left="0.7874015748031497" right="0.7874015748031497" top="0.984251968503937" bottom="0.984251968503937" header="0" footer="0"/>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 Chang</dc:creator>
  <cp:keywords/>
  <dc:description/>
  <cp:lastModifiedBy>GMonteverde</cp:lastModifiedBy>
  <cp:lastPrinted>2006-12-06T21:32:29Z</cp:lastPrinted>
  <dcterms:created xsi:type="dcterms:W3CDTF">2006-06-28T14:05:03Z</dcterms:created>
  <dcterms:modified xsi:type="dcterms:W3CDTF">2007-06-05T16:42:33Z</dcterms:modified>
  <cp:category/>
  <cp:version/>
  <cp:contentType/>
  <cp:contentStatus/>
</cp:coreProperties>
</file>