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<sst xmlns="http://schemas.openxmlformats.org/spreadsheetml/2006/main" count="29" uniqueCount="29">
  <si>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Activo por Entidad de Desarrollo a la Pequeña y Micro Empresa</t>
  </si>
  <si>
    <t>(En porcentaje)</t>
  </si>
  <si>
    <t>Empresas</t>
  </si>
  <si>
    <t>Disponible</t>
  </si>
  <si>
    <t>Inversiones
Netas</t>
  </si>
  <si>
    <t>Créditos
Netos</t>
  </si>
  <si>
    <t>Cuentas por
Cobrar
Netas y Rend.
Devengados</t>
  </si>
  <si>
    <t>Bienes Realizados,
Recibidos en Pago,
Adjudicados y Fuera
de Uso Netos</t>
  </si>
  <si>
    <t>Activo Fijo
Neto</t>
  </si>
  <si>
    <r>
      <t xml:space="preserve">Otros
Activos </t>
    </r>
    <r>
      <rPr>
        <vertAlign val="superscript"/>
        <sz val="11"/>
        <rFont val="Arial Narrow"/>
        <family val="2"/>
      </rPr>
      <t>1/</t>
    </r>
  </si>
  <si>
    <t>Total Activo
(En miles de
nuevos soles)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</si>
  <si>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</si>
  <si>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</si>
  <si>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</si>
  <si>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</si>
  <si>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</si>
  <si>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</si>
  <si>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</si>
  <si>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</si>
  <si>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</si>
  <si>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Raíz</t>
  </si>
  <si>
    <t>EDPYME Solidaridad</t>
  </si>
  <si>
    <t>EDPYME Pro Negocios</t>
  </si>
  <si>
    <t>Nota: Información obtenida del Balance General.</t>
  </si>
  <si>
    <t xml:space="preserve">1/ Incluye pagos anticipados y cargas diferidas, fondos interbancarios, pagos a cuenta del impuesto de la renta, gastos amortizables, crédito fiscal, bienes diversos y operaciones en trámite. </t>
  </si>
  <si>
    <t>1/ Mediante Resolución SBS N° 2559-2008 del 23/06/2008 se autorizó el funcionamiento de la EDPYME Credijet del Perú, entidad que inició sus operaciones a partir de agosto 2008.</t>
  </si>
  <si>
    <t>2/ Mediante Resolución SBS Nº 3855-2008 del 25/07/2008 se autorizó la fusión por absorción de la CRAC Nor Perú con la CRAC Cajasur y la EDPYME Crear Tacna bajo la denominación  de CRAC Nuestra Gente S.A.A., a partir del 01/08/2008.</t>
  </si>
  <si>
    <r>
      <t>EDPYME Credijet</t>
    </r>
    <r>
      <rPr>
        <vertAlign val="superscript"/>
        <sz val="10.5"/>
        <rFont val="Arial Narrow"/>
        <family val="2"/>
      </rPr>
      <t xml:space="preserve"> 1/</t>
    </r>
  </si>
  <si>
    <r>
      <t>TOTAL EDPYMES</t>
    </r>
    <r>
      <rPr>
        <b/>
        <vertAlign val="superscript"/>
        <sz val="10.5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</si>
</sst>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(* #,##0_);_(* \(#,##0\);_(* &quot;-&quot;??_);_(@_)"/>
    <numFmt numFmtId="177" formatCode="_-* #,##0.00\ ___________-;_-\(#,##0.00\)\ ___________-;_-* &quot;-&quot;\ ??????_-;_-@_-"/>
    <numFmt numFmtId="178" formatCode="_(* #,###,##0_________)\ ;_(* \(#,###,##0\)\ ;* &quot;-&quot;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_ ;_ * \-#,##0_ ;_ * &quot;-&quot;_ ;_ @_ "/>
    <numFmt numFmtId="187" formatCode="_ * #,##0.00_________ ;_ * \-#,##0.00_________ ;_ * &quot;-&quot;????_ ;_ @_ "/>
    <numFmt numFmtId="188" formatCode="_ * #,##0___ ;_ * \-#,##0___ ;_ * &quot;-&quot;___ ;_ @_ "/>
    <numFmt numFmtId="189" formatCode="_(* #\ ###\ ##0_____________________);_(* \(#\ ###\ ##0\)\ ;* &quot;-&quot;????????????;_(@_)"/>
    <numFmt numFmtId="190" formatCode="* #\ ###\ ###__________________;\ * #\ ###\ ###\__________________ ;* &quot;-&quot;?????????;_(@_)"/>
    <numFmt numFmtId="191" formatCode="_(* #,##0___________);_(* \(#,##0\)__________;_(* &quot;-&quot;????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_-* #,##0.0\ ___________-;_-\(#,##0.0\)\ ___________-;_-* &quot;-&quot;\ ??????_-;_-@_-"/>
    <numFmt numFmtId="222" formatCode="\(\A\l\ dd\ &quot;de&quot;\ mmmm\ &quot;de&quot;\ yyyy\)"/>
    <numFmt numFmtId="223" formatCode="0.00000000000"/>
    <numFmt numFmtId="224" formatCode="_(* #,##0.00000_);_(* \(#,##0.00000\);_(* &quot;-&quot;??_);_(@_)"/>
    <numFmt numFmtId="225" formatCode="_(* #,##0.000000000_);_(* \(#,##0.000000000\);_(* &quot;-&quot;??_);_(@_)"/>
    <numFmt numFmtId="226" formatCode="_(* #,###,##0.0000_________)\ ;_(* \(#,###,##0.0000\)\ ;* &quot;-&quot;??????;_(@_)"/>
    <numFmt numFmtId="227" formatCode="[$-280A]dddd\,\ dd&quot; de &quot;mmmm&quot; de &quot;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vertAlign val="superscript"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5" xfId="20" applyNumberFormat="1" applyFont="1" applyBorder="1" applyAlignment="1">
      <alignment horizontal="right"/>
    </xf>
    <xf numFmtId="43" fontId="15" fillId="0" borderId="5" xfId="20" applyNumberFormat="1" applyFont="1" applyBorder="1" applyAlignment="1">
      <alignment horizontal="right" wrapText="1"/>
    </xf>
    <xf numFmtId="176" fontId="15" fillId="0" borderId="5" xfId="20" applyNumberFormat="1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77" fontId="17" fillId="0" borderId="0" xfId="20" applyNumberFormat="1" applyFont="1" applyBorder="1" applyAlignment="1">
      <alignment horizontal="right" vertical="center"/>
    </xf>
    <xf numFmtId="178" fontId="18" fillId="0" borderId="0" xfId="19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/>
    </xf>
    <xf numFmtId="0" fontId="21" fillId="0" borderId="6" xfId="0" applyFont="1" applyBorder="1" applyAlignment="1">
      <alignment horizontal="left" vertical="center" wrapText="1"/>
    </xf>
    <xf numFmtId="177" fontId="21" fillId="0" borderId="6" xfId="20" applyNumberFormat="1" applyFont="1" applyBorder="1" applyAlignment="1">
      <alignment horizontal="right" vertical="center"/>
    </xf>
    <xf numFmtId="178" fontId="21" fillId="0" borderId="6" xfId="19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2" fontId="15" fillId="0" borderId="0" xfId="19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15" fillId="0" borderId="0" xfId="19" applyNumberFormat="1" applyFont="1" applyBorder="1" applyAlignment="1">
      <alignment horizontal="center" vertical="center"/>
    </xf>
    <xf numFmtId="3" fontId="15" fillId="0" borderId="0" xfId="19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 [0]_Estruct%-Activo" xfId="19"/>
    <cellStyle name="Millares_Estruct%-Pasivo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20-Estruct%%20Activo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Estructura%20%%20Ac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-Estruct% ActivoCMAC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  <sheetDataSet>
      <sheetData sheetId="4">
        <row r="2">
          <cell r="B2">
            <v>39691</v>
          </cell>
        </row>
        <row r="8">
          <cell r="C8">
            <v>9726406</v>
          </cell>
          <cell r="D8">
            <v>118052</v>
          </cell>
          <cell r="E8">
            <v>39440368</v>
          </cell>
          <cell r="F8">
            <v>1598007</v>
          </cell>
          <cell r="G8">
            <v>52988</v>
          </cell>
          <cell r="H8">
            <v>1399837</v>
          </cell>
          <cell r="I8">
            <v>1191789</v>
          </cell>
          <cell r="J8">
            <v>53527447</v>
          </cell>
        </row>
        <row r="9">
          <cell r="C9">
            <v>2288799</v>
          </cell>
          <cell r="D9">
            <v>0</v>
          </cell>
          <cell r="E9">
            <v>65971612</v>
          </cell>
          <cell r="F9">
            <v>3067893</v>
          </cell>
          <cell r="G9">
            <v>265589</v>
          </cell>
          <cell r="H9">
            <v>339659</v>
          </cell>
          <cell r="I9">
            <v>2739782</v>
          </cell>
          <cell r="J9">
            <v>74673334</v>
          </cell>
        </row>
        <row r="10">
          <cell r="C10">
            <v>17041358</v>
          </cell>
          <cell r="D10">
            <v>235816</v>
          </cell>
          <cell r="E10">
            <v>215781513</v>
          </cell>
          <cell r="F10">
            <v>6891109</v>
          </cell>
          <cell r="G10">
            <v>290440</v>
          </cell>
          <cell r="H10">
            <v>14085775</v>
          </cell>
          <cell r="I10">
            <v>5846245</v>
          </cell>
          <cell r="J10">
            <v>260172256</v>
          </cell>
        </row>
        <row r="11">
          <cell r="C11">
            <v>44191388</v>
          </cell>
          <cell r="D11">
            <v>0</v>
          </cell>
          <cell r="E11">
            <v>154277469</v>
          </cell>
          <cell r="F11">
            <v>3683785</v>
          </cell>
          <cell r="G11">
            <v>30746</v>
          </cell>
          <cell r="H11">
            <v>4065922</v>
          </cell>
          <cell r="I11">
            <v>2972654</v>
          </cell>
          <cell r="J11">
            <v>209221964</v>
          </cell>
        </row>
        <row r="13">
          <cell r="C13">
            <v>446611</v>
          </cell>
          <cell r="D13">
            <v>0</v>
          </cell>
          <cell r="E13">
            <v>10104909</v>
          </cell>
          <cell r="F13">
            <v>679008</v>
          </cell>
          <cell r="G13">
            <v>3349</v>
          </cell>
          <cell r="H13">
            <v>436465</v>
          </cell>
          <cell r="I13">
            <v>1420839</v>
          </cell>
          <cell r="J13">
            <v>13091181</v>
          </cell>
        </row>
        <row r="14">
          <cell r="C14">
            <v>1015359</v>
          </cell>
          <cell r="D14">
            <v>0</v>
          </cell>
          <cell r="E14">
            <v>19312108</v>
          </cell>
          <cell r="F14">
            <v>667165</v>
          </cell>
          <cell r="G14">
            <v>0</v>
          </cell>
          <cell r="H14">
            <v>344994</v>
          </cell>
          <cell r="I14">
            <v>500212</v>
          </cell>
          <cell r="J14">
            <v>21839838</v>
          </cell>
        </row>
        <row r="15">
          <cell r="C15">
            <v>1190013</v>
          </cell>
          <cell r="D15">
            <v>0</v>
          </cell>
          <cell r="E15">
            <v>14091468</v>
          </cell>
          <cell r="F15">
            <v>188654</v>
          </cell>
          <cell r="G15">
            <v>0</v>
          </cell>
          <cell r="H15">
            <v>680869</v>
          </cell>
          <cell r="I15">
            <v>174598</v>
          </cell>
          <cell r="J15">
            <v>16325602</v>
          </cell>
        </row>
        <row r="16">
          <cell r="C16">
            <v>2869897</v>
          </cell>
          <cell r="D16">
            <v>19756</v>
          </cell>
          <cell r="E16">
            <v>51698825</v>
          </cell>
          <cell r="F16">
            <v>1434771</v>
          </cell>
          <cell r="G16">
            <v>139518</v>
          </cell>
          <cell r="H16">
            <v>2744190</v>
          </cell>
          <cell r="I16">
            <v>863629</v>
          </cell>
          <cell r="J16">
            <v>59770586</v>
          </cell>
        </row>
        <row r="17">
          <cell r="C17">
            <v>9838272</v>
          </cell>
          <cell r="D17">
            <v>0</v>
          </cell>
          <cell r="E17">
            <v>102372702</v>
          </cell>
          <cell r="F17">
            <v>3000254</v>
          </cell>
          <cell r="G17">
            <v>592626</v>
          </cell>
          <cell r="H17">
            <v>6417007</v>
          </cell>
          <cell r="I17">
            <v>1329690</v>
          </cell>
          <cell r="J17">
            <v>123550551</v>
          </cell>
        </row>
        <row r="18">
          <cell r="C18">
            <v>19294814</v>
          </cell>
          <cell r="D18">
            <v>0</v>
          </cell>
          <cell r="E18">
            <v>210651828</v>
          </cell>
          <cell r="F18">
            <v>5929897</v>
          </cell>
          <cell r="G18">
            <v>1203599</v>
          </cell>
          <cell r="H18">
            <v>8900493</v>
          </cell>
          <cell r="I18">
            <v>5584772</v>
          </cell>
          <cell r="J18">
            <v>251565403</v>
          </cell>
        </row>
        <row r="19">
          <cell r="C19">
            <v>1252641</v>
          </cell>
          <cell r="D19">
            <v>0</v>
          </cell>
          <cell r="E19">
            <v>3892441</v>
          </cell>
          <cell r="F19">
            <v>397469</v>
          </cell>
          <cell r="G19">
            <v>26648</v>
          </cell>
          <cell r="H19">
            <v>495805</v>
          </cell>
          <cell r="I19">
            <v>342313</v>
          </cell>
          <cell r="J19">
            <v>6407317</v>
          </cell>
        </row>
        <row r="20">
          <cell r="C20">
            <v>443050</v>
          </cell>
          <cell r="D20">
            <v>0</v>
          </cell>
          <cell r="E20">
            <v>5171587</v>
          </cell>
          <cell r="F20">
            <v>131477</v>
          </cell>
          <cell r="G20">
            <v>0</v>
          </cell>
          <cell r="H20">
            <v>151441</v>
          </cell>
          <cell r="I20">
            <v>195722</v>
          </cell>
          <cell r="J20">
            <v>6093277</v>
          </cell>
        </row>
        <row r="21">
          <cell r="C21">
            <v>4924318</v>
          </cell>
          <cell r="D21">
            <v>0</v>
          </cell>
          <cell r="E21">
            <v>20223</v>
          </cell>
          <cell r="F21">
            <v>21767</v>
          </cell>
          <cell r="G21">
            <v>0</v>
          </cell>
          <cell r="H21">
            <v>229006</v>
          </cell>
          <cell r="I21">
            <v>729605</v>
          </cell>
          <cell r="J21">
            <v>5924919</v>
          </cell>
        </row>
        <row r="22">
          <cell r="C22">
            <v>114522926</v>
          </cell>
          <cell r="D22">
            <v>373624</v>
          </cell>
          <cell r="E22">
            <v>892787053</v>
          </cell>
          <cell r="F22">
            <v>27691256</v>
          </cell>
          <cell r="G22">
            <v>2605503</v>
          </cell>
          <cell r="H22">
            <v>40291463</v>
          </cell>
          <cell r="I22">
            <v>23891850</v>
          </cell>
          <cell r="J22">
            <v>1102163675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FO36"/>
  <sheetViews>
    <sheetView tabSelected="1" zoomScale="75" zoomScaleNormal="75" workbookViewId="0" topLeftCell="A1">
      <selection activeCell="C41" sqref="C41"/>
    </sheetView>
  </sheetViews>
  <sheetFormatPr defaultColWidth="11.421875" defaultRowHeight="12.75"/>
  <cols>
    <col min="1" max="1" width="39.00390625" style="0" customWidth="1"/>
    <col min="2" max="2" width="16.7109375" style="0" customWidth="1"/>
    <col min="3" max="3" width="14.28125" style="0" customWidth="1"/>
    <col min="4" max="4" width="16.140625" style="0" customWidth="1"/>
    <col min="5" max="5" width="15.8515625" style="0" customWidth="1"/>
    <col min="6" max="6" width="16.28125" style="0" customWidth="1"/>
    <col min="7" max="7" width="17.00390625" style="0" customWidth="1"/>
    <col min="8" max="8" width="15.00390625" style="0" customWidth="1"/>
    <col min="9" max="9" width="17.28125" style="0" bestFit="1" customWidth="1"/>
    <col min="10" max="10" width="11.57421875" style="0" bestFit="1" customWidth="1"/>
    <col min="20" max="20" width="12.8515625" style="0" customWidth="1"/>
  </cols>
  <sheetData>
    <row r="1" spans="1:9" s="2" customFormat="1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20.25">
      <c r="A2" s="3">
        <f>+'[4]Edp (1)'!B2</f>
        <v>39691</v>
      </c>
      <c r="B2" s="3"/>
      <c r="C2" s="3"/>
      <c r="D2" s="3"/>
      <c r="E2" s="3"/>
      <c r="F2" s="3"/>
      <c r="G2" s="3"/>
      <c r="H2" s="3"/>
      <c r="I2" s="3"/>
    </row>
    <row r="3" spans="1:9" s="6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="8" customFormat="1" ht="8.25" customHeight="1" thickBot="1">
      <c r="A4" s="7"/>
    </row>
    <row r="5" spans="1:9" s="8" customFormat="1" ht="23.2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1" t="s">
        <v>10</v>
      </c>
    </row>
    <row r="6" spans="1:9" s="8" customFormat="1" ht="45" customHeight="1">
      <c r="A6" s="12"/>
      <c r="B6" s="13"/>
      <c r="C6" s="13"/>
      <c r="D6" s="13"/>
      <c r="E6" s="13"/>
      <c r="F6" s="13"/>
      <c r="G6" s="13"/>
      <c r="H6" s="13"/>
      <c r="I6" s="14"/>
    </row>
    <row r="7" spans="1:9" s="8" customFormat="1" ht="8.25" customHeight="1">
      <c r="A7" s="15"/>
      <c r="B7" s="16"/>
      <c r="C7" s="17"/>
      <c r="D7" s="17"/>
      <c r="E7" s="17"/>
      <c r="F7" s="17"/>
      <c r="G7" s="17"/>
      <c r="H7" s="18"/>
      <c r="I7" s="19"/>
    </row>
    <row r="8" spans="1:171" s="8" customFormat="1" ht="13.5">
      <c r="A8" s="20" t="s">
        <v>11</v>
      </c>
      <c r="B8" s="21">
        <f>+'[4]Edp (1)'!C8/'[4]Edp (1)'!J8*100</f>
        <v>18.170875962008797</v>
      </c>
      <c r="C8" s="21">
        <f>IF(+'[4]Edp (1)'!D8/'[4]Edp (1)'!J8*100&lt;0.005,0,+'[4]Edp (1)'!D8/'[4]Edp (1)'!J8*100)</f>
        <v>0.22054479826022713</v>
      </c>
      <c r="D8" s="21">
        <f>+'[4]Edp (1)'!E8/'[4]Edp (1)'!J8*100</f>
        <v>73.68251282374816</v>
      </c>
      <c r="E8" s="21">
        <f>+'[4]Edp (1)'!F8/'[4]Edp (1)'!J8*100</f>
        <v>2.9853973794042523</v>
      </c>
      <c r="F8" s="21">
        <f>IF(+'[4]Edp (1)'!G8/'[4]Edp (1)'!J8*100&lt;0.005,0,+'[4]Edp (1)'!G8/'[4]Edp (1)'!J8*100)</f>
        <v>0.09899220487762102</v>
      </c>
      <c r="G8" s="21">
        <f>+'[4]Edp (1)'!H8/'[4]Edp (1)'!J8*100</f>
        <v>2.615176098348199</v>
      </c>
      <c r="H8" s="21">
        <f>IF(+'[4]Edp (1)'!I8/'[4]Edp (1)'!J8*100&lt;0.005,0,+'[4]Edp (1)'!I8/'[4]Edp (1)'!J8*100)</f>
        <v>2.2265007333527413</v>
      </c>
      <c r="I8" s="22">
        <f>'[4]Edp (1)'!J8/1000</f>
        <v>53527.447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5"/>
      <c r="W8" s="25"/>
      <c r="X8" s="25"/>
      <c r="Y8" s="25"/>
      <c r="Z8" s="25"/>
      <c r="AA8" s="25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</row>
    <row r="9" spans="1:171" s="8" customFormat="1" ht="13.5">
      <c r="A9" s="20" t="s">
        <v>12</v>
      </c>
      <c r="B9" s="21">
        <f>+'[4]Edp (1)'!C9/'[4]Edp (1)'!J9*100</f>
        <v>3.0650821081592525</v>
      </c>
      <c r="C9" s="21">
        <f>IF(+'[4]Edp (1)'!D9/'[4]Edp (1)'!J9*100&lt;0.005,0,+'[4]Edp (1)'!D9/'[4]Edp (1)'!J9*100)</f>
        <v>0</v>
      </c>
      <c r="D9" s="21">
        <f>+'[4]Edp (1)'!E9/'[4]Edp (1)'!J9*100</f>
        <v>88.34694859077807</v>
      </c>
      <c r="E9" s="21">
        <f>+'[4]Edp (1)'!F9/'[4]Edp (1)'!J9*100</f>
        <v>4.1084184081026835</v>
      </c>
      <c r="F9" s="21">
        <f>IF(+'[4]Edp (1)'!G9/'[4]Edp (1)'!J9*100&lt;0.005,0,+'[4]Edp (1)'!G9/'[4]Edp (1)'!J9*100)</f>
        <v>0.3556677943427569</v>
      </c>
      <c r="G9" s="21">
        <f>+'[4]Edp (1)'!H9/'[4]Edp (1)'!J9*100</f>
        <v>0.454859829882512</v>
      </c>
      <c r="H9" s="21">
        <f>IF(+'[4]Edp (1)'!I9/'[4]Edp (1)'!J9*100&lt;0.005,0,+'[4]Edp (1)'!I9/'[4]Edp (1)'!J9*100)</f>
        <v>3.6690232687347266</v>
      </c>
      <c r="I9" s="22">
        <f>'[4]Edp (1)'!J9/1000</f>
        <v>74673.334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5"/>
      <c r="W9" s="25"/>
      <c r="X9" s="25"/>
      <c r="Y9" s="25"/>
      <c r="Z9" s="25"/>
      <c r="AA9" s="25"/>
      <c r="AB9" s="25"/>
      <c r="AC9" s="2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</row>
    <row r="10" spans="1:171" s="8" customFormat="1" ht="13.5">
      <c r="A10" s="20" t="s">
        <v>13</v>
      </c>
      <c r="B10" s="21">
        <f>+'[4]Edp (1)'!C10/'[4]Edp (1)'!J10*100</f>
        <v>6.550028916226948</v>
      </c>
      <c r="C10" s="21">
        <f>IF(+'[4]Edp (1)'!D10/'[4]Edp (1)'!J10*100&lt;0.005,0,+'[4]Edp (1)'!D10/'[4]Edp (1)'!J10*100)</f>
        <v>0.09063841149918768</v>
      </c>
      <c r="D10" s="21">
        <f>+'[4]Edp (1)'!E10/'[4]Edp (1)'!J10*100</f>
        <v>82.93794131531072</v>
      </c>
      <c r="E10" s="21">
        <f>+'[4]Edp (1)'!F10/'[4]Edp (1)'!J10*100</f>
        <v>2.6486717323156856</v>
      </c>
      <c r="F10" s="21">
        <f>IF(+'[4]Edp (1)'!G10/'[4]Edp (1)'!J10*100&lt;0.005,0,+'[4]Edp (1)'!G10/'[4]Edp (1)'!J10*100)</f>
        <v>0.11163373238382496</v>
      </c>
      <c r="G10" s="21">
        <f>+'[4]Edp (1)'!H10/'[4]Edp (1)'!J10*100</f>
        <v>5.414018856799243</v>
      </c>
      <c r="H10" s="21">
        <f>IF(+'[4]Edp (1)'!I10/'[4]Edp (1)'!J10*100&lt;0.005,0,+'[4]Edp (1)'!I10/'[4]Edp (1)'!J10*100)</f>
        <v>2.2470670354643807</v>
      </c>
      <c r="I10" s="22">
        <f>'[4]Edp (1)'!J10/1000</f>
        <v>260172.256</v>
      </c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5"/>
      <c r="W10" s="25"/>
      <c r="X10" s="25"/>
      <c r="Y10" s="25"/>
      <c r="Z10" s="25"/>
      <c r="AA10" s="25"/>
      <c r="AB10" s="25"/>
      <c r="AC10" s="2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</row>
    <row r="11" spans="1:171" s="8" customFormat="1" ht="13.5">
      <c r="A11" s="20" t="s">
        <v>14</v>
      </c>
      <c r="B11" s="21">
        <f>+'[4]Edp (1)'!C11/'[4]Edp (1)'!J11*100</f>
        <v>21.121772855549718</v>
      </c>
      <c r="C11" s="21">
        <f>IF(+'[4]Edp (1)'!D11/'[4]Edp (1)'!J11*100&lt;0.005,0,+'[4]Edp (1)'!D11/'[4]Edp (1)'!J11*100)</f>
        <v>0</v>
      </c>
      <c r="D11" s="21">
        <f>+'[4]Edp (1)'!E11/'[4]Edp (1)'!J11*100</f>
        <v>73.73865824144544</v>
      </c>
      <c r="E11" s="21">
        <f>+'[4]Edp (1)'!F11/'[4]Edp (1)'!J11*100</f>
        <v>1.7607066340319795</v>
      </c>
      <c r="F11" s="21">
        <f>IF(+'[4]Edp (1)'!G11/'[4]Edp (1)'!J11*100&lt;0.005,0,+'[4]Edp (1)'!G11/'[4]Edp (1)'!J11*100)</f>
        <v>0.014695397850294532</v>
      </c>
      <c r="G11" s="21">
        <f>+'[4]Edp (1)'!H11/'[4]Edp (1)'!J11*100</f>
        <v>1.9433533278561517</v>
      </c>
      <c r="H11" s="21">
        <f>IF(+'[4]Edp (1)'!I11/'[4]Edp (1)'!J11*100&lt;0.005,0,+'[4]Edp (1)'!I11/'[4]Edp (1)'!J11*100)</f>
        <v>1.420813543266423</v>
      </c>
      <c r="I11" s="22">
        <f>'[4]Edp (1)'!J11/1000</f>
        <v>209221.964</v>
      </c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5"/>
      <c r="W11" s="25"/>
      <c r="X11" s="25"/>
      <c r="Y11" s="25"/>
      <c r="Z11" s="25"/>
      <c r="AA11" s="25"/>
      <c r="AB11" s="25"/>
      <c r="AC11" s="2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</row>
    <row r="12" spans="1:171" s="8" customFormat="1" ht="13.5">
      <c r="A12" s="26" t="s">
        <v>15</v>
      </c>
      <c r="B12" s="21">
        <f>+'[4]Edp (1)'!C13/'[4]Edp (1)'!J13*100</f>
        <v>3.411540945007177</v>
      </c>
      <c r="C12" s="21">
        <f>IF(+'[4]Edp (1)'!D13/'[4]Edp (1)'!J13*100&lt;0.005,0,+'[4]Edp (1)'!D13/'[4]Edp (1)'!J13*100)</f>
        <v>0</v>
      </c>
      <c r="D12" s="21">
        <f>+'[4]Edp (1)'!E13/'[4]Edp (1)'!J13*100</f>
        <v>77.1886738102544</v>
      </c>
      <c r="E12" s="21">
        <f>+'[4]Edp (1)'!F13/'[4]Edp (1)'!J13*100</f>
        <v>5.186758933361322</v>
      </c>
      <c r="F12" s="21">
        <f>IF(+'[4]Edp (1)'!G13/'[4]Edp (1)'!J13*100&lt;0.005,0,+'[4]Edp (1)'!G13/'[4]Edp (1)'!J13*100)</f>
        <v>0.025582107527197126</v>
      </c>
      <c r="G12" s="21">
        <f>+'[4]Edp (1)'!H13/'[4]Edp (1)'!J13*100</f>
        <v>3.334038388133202</v>
      </c>
      <c r="H12" s="21">
        <f>IF(+'[4]Edp (1)'!I13/'[4]Edp (1)'!J13*100&lt;0.005,0,+'[4]Edp (1)'!I13/'[4]Edp (1)'!J13*100)</f>
        <v>10.853405815716703</v>
      </c>
      <c r="I12" s="22">
        <f>'[4]Edp (1)'!J13/1000</f>
        <v>13091.181</v>
      </c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</row>
    <row r="13" spans="1:171" s="8" customFormat="1" ht="13.5">
      <c r="A13" s="20" t="s">
        <v>16</v>
      </c>
      <c r="B13" s="21">
        <f>+'[4]Edp (1)'!C14/'[4]Edp (1)'!J14*100</f>
        <v>4.649114155517087</v>
      </c>
      <c r="C13" s="21">
        <f>IF(+'[4]Edp (1)'!D14/'[4]Edp (1)'!J14*100&lt;0.005,0,+'[4]Edp (1)'!D14/'[4]Edp (1)'!J14*100)</f>
        <v>0</v>
      </c>
      <c r="D13" s="21">
        <f>+'[4]Edp (1)'!E14/'[4]Edp (1)'!J14*100</f>
        <v>88.42605883798223</v>
      </c>
      <c r="E13" s="21">
        <f>+'[4]Edp (1)'!F14/'[4]Edp (1)'!J14*100</f>
        <v>3.054807457820887</v>
      </c>
      <c r="F13" s="21">
        <f>IF(+'[4]Edp (1)'!G14/'[4]Edp (1)'!J14*100&lt;0.005,0,+'[4]Edp (1)'!G14/'[4]Edp (1)'!J14*100)</f>
        <v>0</v>
      </c>
      <c r="G13" s="21">
        <f>+'[4]Edp (1)'!H14/'[4]Edp (1)'!J14*100</f>
        <v>1.5796545743608539</v>
      </c>
      <c r="H13" s="21">
        <f>IF(+'[4]Edp (1)'!I14/'[4]Edp (1)'!J14*100&lt;0.005,0,+'[4]Edp (1)'!I14/'[4]Edp (1)'!J14*100)</f>
        <v>2.290364974318949</v>
      </c>
      <c r="I13" s="22">
        <f>'[4]Edp (1)'!J14/1000</f>
        <v>21839.838</v>
      </c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</row>
    <row r="14" spans="1:171" s="8" customFormat="1" ht="13.5">
      <c r="A14" s="20" t="s">
        <v>17</v>
      </c>
      <c r="B14" s="21">
        <f>+'[4]Edp (1)'!C15/'[4]Edp (1)'!J15*100</f>
        <v>7.289244218988065</v>
      </c>
      <c r="C14" s="21">
        <f>IF(+'[4]Edp (1)'!D15/'[4]Edp (1)'!J15*100&lt;0.005,0,+'[4]Edp (1)'!D15/'[4]Edp (1)'!J15*100)</f>
        <v>0</v>
      </c>
      <c r="D14" s="21">
        <f>+'[4]Edp (1)'!E15/'[4]Edp (1)'!J15*100</f>
        <v>86.31515088999474</v>
      </c>
      <c r="E14" s="21">
        <f>+'[4]Edp (1)'!F15/'[4]Edp (1)'!J15*100</f>
        <v>1.1555714760166271</v>
      </c>
      <c r="F14" s="21">
        <f>IF(+'[4]Edp (1)'!G15/'[4]Edp (1)'!J15*100&lt;0.005,0,+'[4]Edp (1)'!G15/'[4]Edp (1)'!J15*100)</f>
        <v>0</v>
      </c>
      <c r="G14" s="21">
        <f>+'[4]Edp (1)'!H15/'[4]Edp (1)'!J15*100</f>
        <v>4.170559836017073</v>
      </c>
      <c r="H14" s="21">
        <f>IF(+'[4]Edp (1)'!I15/'[4]Edp (1)'!J15*100&lt;0.005,0,+'[4]Edp (1)'!I15/'[4]Edp (1)'!J15*100)</f>
        <v>1.0694735789834886</v>
      </c>
      <c r="I14" s="22">
        <f>'[4]Edp (1)'!J15/1000</f>
        <v>16325.602</v>
      </c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</row>
    <row r="15" spans="1:171" s="8" customFormat="1" ht="13.5">
      <c r="A15" s="20" t="s">
        <v>18</v>
      </c>
      <c r="B15" s="21">
        <f>+'[4]Edp (1)'!C16/'[4]Edp (1)'!J16*100</f>
        <v>4.801520600785142</v>
      </c>
      <c r="C15" s="21">
        <f>IF(+'[4]Edp (1)'!D16/'[4]Edp (1)'!J16*100&lt;0.005,0,+'[4]Edp (1)'!D16/'[4]Edp (1)'!J16*100)</f>
        <v>0.033053047196157655</v>
      </c>
      <c r="D15" s="21">
        <f>+'[4]Edp (1)'!E16/'[4]Edp (1)'!J16*100</f>
        <v>86.49542937390642</v>
      </c>
      <c r="E15" s="21">
        <f>+'[4]Edp (1)'!F16/'[4]Edp (1)'!J16*100</f>
        <v>2.4004633315791817</v>
      </c>
      <c r="F15" s="21">
        <f>IF(+'[4]Edp (1)'!G16/'[4]Edp (1)'!J16*100&lt;0.005,0,+'[4]Edp (1)'!G16/'[4]Edp (1)'!J16*100)</f>
        <v>0.23342250651516117</v>
      </c>
      <c r="G15" s="21">
        <f>+'[4]Edp (1)'!H16/'[4]Edp (1)'!J16*100</f>
        <v>4.59120477754727</v>
      </c>
      <c r="H15" s="21">
        <f>IF(+'[4]Edp (1)'!I16/'[4]Edp (1)'!J16*100&lt;0.005,0,+'[4]Edp (1)'!I16/'[4]Edp (1)'!J16*100)</f>
        <v>1.444906362470664</v>
      </c>
      <c r="I15" s="22">
        <f>'[4]Edp (1)'!J16/1000</f>
        <v>59770.586</v>
      </c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</row>
    <row r="16" spans="1:171" s="8" customFormat="1" ht="13.5">
      <c r="A16" s="20" t="s">
        <v>19</v>
      </c>
      <c r="B16" s="21">
        <f>+'[4]Edp (1)'!C17/'[4]Edp (1)'!J17*100</f>
        <v>7.962952751218406</v>
      </c>
      <c r="C16" s="21">
        <f>IF(+'[4]Edp (1)'!D17/'[4]Edp (1)'!J17*100&lt;0.005,0,+'[4]Edp (1)'!D17/'[4]Edp (1)'!J17*100)</f>
        <v>0</v>
      </c>
      <c r="D16" s="21">
        <f>+'[4]Edp (1)'!E17/'[4]Edp (1)'!J17*100</f>
        <v>82.85896029714995</v>
      </c>
      <c r="E16" s="21">
        <f>+'[4]Edp (1)'!F17/'[4]Edp (1)'!J17*100</f>
        <v>2.428361489055601</v>
      </c>
      <c r="F16" s="21">
        <f>IF(+'[4]Edp (1)'!G17/'[4]Edp (1)'!J17*100&lt;0.005,0,+'[4]Edp (1)'!G17/'[4]Edp (1)'!J17*100)</f>
        <v>0.4796627738228379</v>
      </c>
      <c r="G16" s="21">
        <f>+'[4]Edp (1)'!H17/'[4]Edp (1)'!J17*100</f>
        <v>5.193831146896302</v>
      </c>
      <c r="H16" s="21">
        <f>IF(+'[4]Edp (1)'!I17/'[4]Edp (1)'!J17*100&lt;0.005,0,+'[4]Edp (1)'!I17/'[4]Edp (1)'!J17*100)</f>
        <v>1.0762315418569035</v>
      </c>
      <c r="I16" s="22">
        <f>'[4]Edp (1)'!J17/1000</f>
        <v>123550.551</v>
      </c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</row>
    <row r="17" spans="1:171" s="8" customFormat="1" ht="13.5">
      <c r="A17" s="20" t="s">
        <v>20</v>
      </c>
      <c r="B17" s="21">
        <f>+'[4]Edp (1)'!C18/'[4]Edp (1)'!J18*100</f>
        <v>7.669899664223701</v>
      </c>
      <c r="C17" s="21">
        <f>IF(+'[4]Edp (1)'!D18/'[4]Edp (1)'!J18*100&lt;0.005,0,+'[4]Edp (1)'!D18/'[4]Edp (1)'!J18*100)</f>
        <v>0</v>
      </c>
      <c r="D17" s="21">
        <f>+'[4]Edp (1)'!E18/'[4]Edp (1)'!J18*100</f>
        <v>83.7364063133912</v>
      </c>
      <c r="E17" s="21">
        <f>+'[4]Edp (1)'!F18/'[4]Edp (1)'!J18*100</f>
        <v>2.357198934863074</v>
      </c>
      <c r="F17" s="21">
        <f>IF(+'[4]Edp (1)'!G18/'[4]Edp (1)'!J18*100&lt;0.005,0,+'[4]Edp (1)'!G18/'[4]Edp (1)'!J18*100)</f>
        <v>0.47844377074378547</v>
      </c>
      <c r="G17" s="21">
        <f>+'[4]Edp (1)'!H18/'[4]Edp (1)'!J18*100</f>
        <v>3.5380433453323463</v>
      </c>
      <c r="H17" s="21">
        <f>IF(+'[4]Edp (1)'!I18/'[4]Edp (1)'!J18*100&lt;0.005,0,+'[4]Edp (1)'!I18/'[4]Edp (1)'!J18*100)</f>
        <v>2.2200079714458987</v>
      </c>
      <c r="I17" s="22">
        <f>'[4]Edp (1)'!J18/1000</f>
        <v>251565.403</v>
      </c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</row>
    <row r="18" spans="1:171" s="8" customFormat="1" ht="13.5">
      <c r="A18" s="20" t="s">
        <v>21</v>
      </c>
      <c r="B18" s="21">
        <f>+'[4]Edp (1)'!C19/'[4]Edp (1)'!J19*100</f>
        <v>19.55016428873427</v>
      </c>
      <c r="C18" s="21">
        <f>IF(+'[4]Edp (1)'!D19/'[4]Edp (1)'!J19*100&lt;0.005,0,+'[4]Edp (1)'!D19/'[4]Edp (1)'!J19*100)</f>
        <v>0</v>
      </c>
      <c r="D18" s="21">
        <f>+'[4]Edp (1)'!E19/'[4]Edp (1)'!J19*100</f>
        <v>60.74993636181883</v>
      </c>
      <c r="E18" s="21">
        <f>+'[4]Edp (1)'!F19/'[4]Edp (1)'!J19*100</f>
        <v>6.203360938751742</v>
      </c>
      <c r="F18" s="21">
        <f>IF(+'[4]Edp (1)'!G19/'[4]Edp (1)'!J19*100&lt;0.005,0,+'[4]Edp (1)'!G19/'[4]Edp (1)'!J19*100)</f>
        <v>0.4158995098884603</v>
      </c>
      <c r="G18" s="21">
        <f>+'[4]Edp (1)'!H19/'[4]Edp (1)'!J19*100</f>
        <v>7.738106293164518</v>
      </c>
      <c r="H18" s="21">
        <f>IF(+'[4]Edp (1)'!I19/'[4]Edp (1)'!J19*100&lt;0.005,0,+'[4]Edp (1)'!I19/'[4]Edp (1)'!J19*100)</f>
        <v>5.342532607642169</v>
      </c>
      <c r="I18" s="22">
        <f>'[4]Edp (1)'!J19/1000</f>
        <v>6407.317</v>
      </c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</row>
    <row r="19" spans="1:171" s="8" customFormat="1" ht="13.5">
      <c r="A19" s="20" t="s">
        <v>22</v>
      </c>
      <c r="B19" s="21">
        <f>+'[4]Edp (1)'!C20/'[4]Edp (1)'!J20*100</f>
        <v>7.27112849128638</v>
      </c>
      <c r="C19" s="21">
        <f>IF(+'[4]Edp (1)'!D20/'[4]Edp (1)'!J20*100&lt;0.005,0,+'[4]Edp (1)'!D20/'[4]Edp (1)'!J20*100)</f>
        <v>0</v>
      </c>
      <c r="D19" s="21">
        <f>+'[4]Edp (1)'!E20/'[4]Edp (1)'!J20*100</f>
        <v>84.87365665470321</v>
      </c>
      <c r="E19" s="21">
        <f>+'[4]Edp (1)'!F20/'[4]Edp (1)'!J20*100</f>
        <v>2.157738766840897</v>
      </c>
      <c r="F19" s="21">
        <f>IF(+'[4]Edp (1)'!G20/'[4]Edp (1)'!J20*100&lt;0.005,0,+'[4]Edp (1)'!G20/'[4]Edp (1)'!J20*100)</f>
        <v>0</v>
      </c>
      <c r="G19" s="21">
        <f>+'[4]Edp (1)'!H20/'[4]Edp (1)'!J20*100</f>
        <v>2.485378557383818</v>
      </c>
      <c r="H19" s="21">
        <f>IF(+'[4]Edp (1)'!I20/'[4]Edp (1)'!J20*100&lt;0.005,0,+'[4]Edp (1)'!I20/'[4]Edp (1)'!J20*100)</f>
        <v>3.2120975297856966</v>
      </c>
      <c r="I19" s="22">
        <f>'[4]Edp (1)'!J20/1000</f>
        <v>6093.277</v>
      </c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</row>
    <row r="20" spans="1:171" s="8" customFormat="1" ht="15.75">
      <c r="A20" s="20" t="s">
        <v>27</v>
      </c>
      <c r="B20" s="21">
        <f>+'[4]Edp (1)'!C21/'[4]Edp (1)'!J21*100</f>
        <v>83.11198853520192</v>
      </c>
      <c r="C20" s="21">
        <f>IF(+'[4]Edp (1)'!D21/'[4]Edp (1)'!J21*100&lt;0.005,0,+'[4]Edp (1)'!D21/'[4]Edp (1)'!J21*100)</f>
        <v>0</v>
      </c>
      <c r="D20" s="21">
        <f>+'[4]Edp (1)'!E21/'[4]Edp (1)'!J21*100</f>
        <v>0.34132112185837477</v>
      </c>
      <c r="E20" s="21">
        <f>+'[4]Edp (1)'!F21/'[4]Edp (1)'!J21*100</f>
        <v>0.3673805498438038</v>
      </c>
      <c r="F20" s="21">
        <f>IF(+'[4]Edp (1)'!G21/'[4]Edp (1)'!J21*100&lt;0.005,0,+'[4]Edp (1)'!G21/'[4]Edp (1)'!J21*100)</f>
        <v>0</v>
      </c>
      <c r="G20" s="21">
        <f>+'[4]Edp (1)'!H21/'[4]Edp (1)'!J21*100</f>
        <v>3.8651330085694</v>
      </c>
      <c r="H20" s="21">
        <f>IF(+'[4]Edp (1)'!I21/'[4]Edp (1)'!J21*100&lt;0.005,0,+'[4]Edp (1)'!I21/'[4]Edp (1)'!J21*100)</f>
        <v>12.314176784526506</v>
      </c>
      <c r="I20" s="22">
        <f>'[4]Edp (1)'!J21/1000</f>
        <v>5924.919</v>
      </c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</row>
    <row r="21" spans="1:171" s="8" customFormat="1" ht="10.5" customHeight="1">
      <c r="A21" s="20"/>
      <c r="B21" s="21"/>
      <c r="C21" s="21"/>
      <c r="D21" s="21"/>
      <c r="E21" s="21"/>
      <c r="F21" s="21"/>
      <c r="G21" s="21"/>
      <c r="H21" s="21"/>
      <c r="I21" s="22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5"/>
      <c r="W21" s="25"/>
      <c r="X21" s="25"/>
      <c r="Y21" s="25"/>
      <c r="Z21" s="25"/>
      <c r="AA21" s="25"/>
      <c r="AB21" s="25"/>
      <c r="AC21" s="25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</row>
    <row r="22" spans="1:171" s="8" customFormat="1" ht="27" customHeight="1">
      <c r="A22" s="27" t="s">
        <v>28</v>
      </c>
      <c r="B22" s="21">
        <f>+'[4]Edp (1)'!C22/'[4]Edp (1)'!J22*100</f>
        <v>10.39073674787912</v>
      </c>
      <c r="C22" s="21">
        <f>IF(+'[4]Edp (1)'!D22/'[4]Edp (1)'!J22*100&lt;0.005,0,+'[4]Edp (1)'!D22/'[4]Edp (1)'!J22*100)</f>
        <v>0.033899139345161235</v>
      </c>
      <c r="D22" s="21">
        <f>+'[4]Edp (1)'!E22/'[4]Edp (1)'!J22*100</f>
        <v>81.00312805173878</v>
      </c>
      <c r="E22" s="21">
        <f>+'[4]Edp (1)'!F22/'[4]Edp (1)'!J22*100</f>
        <v>2.512444986902694</v>
      </c>
      <c r="F22" s="21">
        <f>IF(+'[4]Edp (1)'!G22/'[4]Edp (1)'!J22*100&lt;0.005,0,+'[4]Edp (1)'!G22/'[4]Edp (1)'!J22*100)</f>
        <v>0.23639891779231428</v>
      </c>
      <c r="G22" s="21">
        <f>+'[4]Edp (1)'!H22/'[4]Edp (1)'!J22*100</f>
        <v>3.6556696536020388</v>
      </c>
      <c r="H22" s="21">
        <f>IF(+'[4]Edp (1)'!I22/'[4]Edp (1)'!J22*100&lt;0.005,0,+'[4]Edp (1)'!I22/'[4]Edp (1)'!J22*100)</f>
        <v>2.167722502739895</v>
      </c>
      <c r="I22" s="22">
        <f>'[4]Edp (1)'!J22/1000</f>
        <v>1102163.675</v>
      </c>
      <c r="J22" s="28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</row>
    <row r="23" spans="1:171" s="8" customFormat="1" ht="9.75" customHeight="1" thickBot="1">
      <c r="A23" s="29"/>
      <c r="B23" s="30"/>
      <c r="C23" s="30"/>
      <c r="D23" s="30"/>
      <c r="E23" s="30"/>
      <c r="F23" s="30"/>
      <c r="G23" s="30"/>
      <c r="H23" s="30"/>
      <c r="I23" s="31"/>
      <c r="J23" s="32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</row>
    <row r="24" spans="1:170" s="8" customFormat="1" ht="8.25" customHeight="1">
      <c r="A24" s="33"/>
      <c r="B24" s="34"/>
      <c r="C24" s="34"/>
      <c r="D24" s="34"/>
      <c r="E24" s="34"/>
      <c r="F24" s="34"/>
      <c r="G24" s="34"/>
      <c r="H24" s="34"/>
      <c r="I24" s="3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</row>
    <row r="25" spans="1:170" s="8" customFormat="1" ht="10.5" customHeight="1">
      <c r="A25" s="35" t="s">
        <v>23</v>
      </c>
      <c r="B25" s="36"/>
      <c r="C25" s="36"/>
      <c r="D25" s="36"/>
      <c r="E25" s="36"/>
      <c r="F25" s="36"/>
      <c r="G25" s="36"/>
      <c r="H25" s="37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</row>
    <row r="26" spans="1:170" s="8" customFormat="1" ht="10.5" customHeight="1">
      <c r="A26" s="35" t="s">
        <v>24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</row>
    <row r="27" spans="1:170" s="8" customFormat="1" ht="10.5" customHeight="1">
      <c r="A27" s="38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</row>
    <row r="28" spans="1:8" s="8" customFormat="1" ht="10.5" customHeight="1">
      <c r="A28" s="38" t="s">
        <v>26</v>
      </c>
      <c r="B28" s="24"/>
      <c r="C28" s="24"/>
      <c r="D28" s="24"/>
      <c r="E28" s="24"/>
      <c r="F28" s="24"/>
      <c r="G28" s="24"/>
      <c r="H28" s="24"/>
    </row>
    <row r="29" spans="2:8" s="8" customFormat="1" ht="12.75">
      <c r="B29" s="24"/>
      <c r="C29" s="24"/>
      <c r="D29" s="24"/>
      <c r="E29" s="24"/>
      <c r="F29" s="24"/>
      <c r="G29" s="24"/>
      <c r="H29" s="24"/>
    </row>
    <row r="30" spans="2:8" s="8" customFormat="1" ht="12.75">
      <c r="B30" s="24"/>
      <c r="C30" s="24"/>
      <c r="D30" s="24"/>
      <c r="E30" s="24"/>
      <c r="F30" s="24"/>
      <c r="G30" s="24"/>
      <c r="H30" s="24"/>
    </row>
    <row r="31" spans="2:8" s="8" customFormat="1" ht="12.75">
      <c r="B31" s="24"/>
      <c r="C31" s="24"/>
      <c r="D31" s="24"/>
      <c r="E31" s="24"/>
      <c r="F31" s="24"/>
      <c r="G31" s="24"/>
      <c r="H31" s="24"/>
    </row>
    <row r="32" spans="2:8" s="8" customFormat="1" ht="12.75">
      <c r="B32" s="24"/>
      <c r="C32" s="24"/>
      <c r="D32" s="24"/>
      <c r="E32" s="24"/>
      <c r="F32" s="24"/>
      <c r="G32" s="24"/>
      <c r="H32" s="24"/>
    </row>
    <row r="33" spans="2:8" s="8" customFormat="1" ht="12.75">
      <c r="B33" s="24"/>
      <c r="C33" s="24"/>
      <c r="D33" s="24"/>
      <c r="E33" s="24"/>
      <c r="F33" s="24"/>
      <c r="G33" s="24"/>
      <c r="H33" s="24"/>
    </row>
    <row r="34" spans="2:8" s="40" customFormat="1" ht="12.75">
      <c r="B34" s="39"/>
      <c r="C34" s="39"/>
      <c r="D34" s="39"/>
      <c r="E34" s="39"/>
      <c r="F34" s="39"/>
      <c r="G34" s="39"/>
      <c r="H34" s="39"/>
    </row>
    <row r="35" spans="2:8" s="40" customFormat="1" ht="12.75">
      <c r="B35" s="39"/>
      <c r="C35" s="39"/>
      <c r="D35" s="39"/>
      <c r="E35" s="39"/>
      <c r="F35" s="39"/>
      <c r="G35" s="39"/>
      <c r="H35" s="39"/>
    </row>
    <row r="36" spans="2:8" s="40" customFormat="1" ht="12.75">
      <c r="B36" s="39"/>
      <c r="C36" s="39"/>
      <c r="D36" s="39"/>
      <c r="E36" s="39"/>
      <c r="F36" s="39"/>
      <c r="G36" s="39"/>
      <c r="H36" s="39"/>
    </row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</sheetData>
  <mergeCells count="12">
    <mergeCell ref="A1:I1"/>
    <mergeCell ref="A2:I2"/>
    <mergeCell ref="A3:I3"/>
    <mergeCell ref="A5:A6"/>
    <mergeCell ref="B5:B6"/>
    <mergeCell ref="C5:C6"/>
    <mergeCell ref="D5:D6"/>
    <mergeCell ref="I5:I6"/>
    <mergeCell ref="E5:E6"/>
    <mergeCell ref="F5:F6"/>
    <mergeCell ref="G5:G6"/>
    <mergeCell ref="H5:H6"/>
  </mergeCells>
  <printOptions horizontalCentered="1" verticalCentered="1"/>
  <pageMargins left="1.299212598425197" right="1.1023622047244095" top="1.299212598425197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2008-09-29T16:32:28Z</dcterms:created>
  <dcterms:modified xsi:type="dcterms:W3CDTF">2008-09-29T16:32:37Z</dcterms:modified>
  <cp:category/>
  <cp:version/>
  <cp:contentType/>
  <cp:contentStatus/>
</cp:coreProperties>
</file>