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9045" activeTab="0"/>
  </bookViews>
  <sheets>
    <sheet name="Empresas" sheetId="1" r:id="rId1"/>
    <sheet name="Fondos Transferidos" sheetId="2" r:id="rId2"/>
    <sheet name="Por países" sheetId="3" r:id="rId3"/>
  </sheets>
  <definedNames>
    <definedName name="_xlnm.Print_Area" localSheetId="0">'Empresas'!$B$3:$G$21</definedName>
    <definedName name="_xlnm.Print_Area" localSheetId="1">'Fondos Transferidos'!$B$3:$F$22</definedName>
  </definedNames>
  <calcPr fullCalcOnLoad="1"/>
</workbook>
</file>

<file path=xl/sharedStrings.xml><?xml version="1.0" encoding="utf-8"?>
<sst xmlns="http://schemas.openxmlformats.org/spreadsheetml/2006/main" count="111" uniqueCount="90">
  <si>
    <t>Anexo N° 3</t>
  </si>
  <si>
    <t>FONDOS RECIBIDOS Y ENVIADOS INTERNACIONAL POR PAÍS</t>
  </si>
  <si>
    <t>(Monto en miles de US$)</t>
  </si>
  <si>
    <t>TOTAL</t>
  </si>
  <si>
    <t>PROMEDIOS</t>
  </si>
  <si>
    <t>PORCENTAJES TOTALES (*)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</si>
  <si>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</si>
  <si>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</si>
  <si>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</si>
  <si>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</si>
  <si>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</si>
  <si>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</si>
  <si>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</si>
  <si>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</si>
  <si>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</si>
  <si>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</si>
  <si>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Estados Unidos de América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</si>
  <si>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</si>
  <si>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</si>
  <si>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</si>
  <si>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</si>
  <si>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</si>
  <si>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</si>
  <si>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</si>
  <si>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</si>
  <si>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Venezuela</t>
  </si>
  <si>
    <t>México</t>
  </si>
  <si>
    <t>Suiza</t>
  </si>
  <si>
    <t>Reino Unido (Inglaterra)</t>
  </si>
  <si>
    <t>Otros</t>
  </si>
  <si>
    <t>-</t>
  </si>
  <si>
    <t>(*) Los porcentajes corresponden a "Total Recibido" y "Total Enviado" en el período.</t>
  </si>
  <si>
    <t>ENERO - MARZO 2008</t>
  </si>
  <si>
    <t>Bolivia</t>
  </si>
  <si>
    <t>Uruguay</t>
  </si>
  <si>
    <t>EMPRESAS DE TRANSFERENCIA DE FONDOS  (ETFs)</t>
  </si>
  <si>
    <t>E.T.F.</t>
  </si>
  <si>
    <t>Fecha de
Autorización
SBS</t>
  </si>
  <si>
    <t>Vínculos
Internacionales</t>
  </si>
  <si>
    <t>Cobertura de Servicio</t>
  </si>
  <si>
    <t>A.Serviban</t>
  </si>
  <si>
    <t>Western Union</t>
  </si>
  <si>
    <t>Nacional e Internacional</t>
  </si>
  <si>
    <t xml:space="preserve">Jet Perú                                                       </t>
  </si>
  <si>
    <t>Red propia (*)</t>
  </si>
  <si>
    <t>Perú Express Servicios Internacionales</t>
  </si>
  <si>
    <t>Money Gram y otros</t>
  </si>
  <si>
    <t xml:space="preserve">Argenper                                                      </t>
  </si>
  <si>
    <t xml:space="preserve"> 06/04/2001</t>
  </si>
  <si>
    <t>Red propia</t>
  </si>
  <si>
    <t xml:space="preserve">Peru Services Courier                               </t>
  </si>
  <si>
    <t xml:space="preserve"> 07/04/2000</t>
  </si>
  <si>
    <t>Union Express (antes Vigo del Perú)</t>
  </si>
  <si>
    <t>Internacional</t>
  </si>
  <si>
    <t>GFP International</t>
  </si>
  <si>
    <t>Josilva</t>
  </si>
  <si>
    <t xml:space="preserve">Falen Money Transfer                                </t>
  </si>
  <si>
    <t>(*) Red propia indica que la ETF ha firmado contratos con uno o más corresponsales en el extranjero no vinculados a las grandes cadenas de transferencias de fondos como Western Union, Vigo, Money Gram, y otras.</t>
  </si>
  <si>
    <t>(1) ETF concesionario del servicio de remesa postal autorizado por  la Dirección General de Servicios Postales del MTC.</t>
  </si>
  <si>
    <t>PRINCIPALES NORMAS APLICABLES.</t>
  </si>
  <si>
    <t>PARA LA REGULACIÓN Y SUPERVISIÓN DE LAS ETF: Reglamento de Empresas de Transferencia de Fondos-ETF</t>
  </si>
  <si>
    <t xml:space="preserve"> aprobado  por  Resolución  SBS  Nº  1025 - 2005  del  12.07.05.</t>
  </si>
  <si>
    <t xml:space="preserve">PARA   LA   ORGANIZACIÓN  DE  UNA  ETF:  Reglamento para la Constitución y Establecimiento de Empresas y Representantes de los Sistemas Financiero y de Seguros, aprobado por  Resolución SBS Nº 600-98 de 24.06.98.   Normas contenidas en los artículos 7º y </t>
  </si>
  <si>
    <t>PARA LA ADECUACIÓN DE EMPRESAS (De envíos, de Remesa Postal,u otras)  A  LA LEY GENERAL: Normas contenidas en los artículos  2º  y 10º del Reglamento de las ETF.</t>
  </si>
  <si>
    <t>RESOLUCIONES DE AUTORIZACIÓN DE ORGANIZACIÓN.</t>
  </si>
  <si>
    <t>Resolución SBS Nº 1238-2006 del 22.09.2006</t>
  </si>
  <si>
    <r>
      <t xml:space="preserve">Se autoriza la organización de la Empresa de Transferencia de Fondos - </t>
    </r>
    <r>
      <rPr>
        <b/>
        <sz val="10"/>
        <rFont val="Arial Narrow"/>
        <family val="2"/>
      </rPr>
      <t>ETF Money King's Payment Systems S.A.C.</t>
    </r>
  </si>
  <si>
    <r>
      <t xml:space="preserve">DHL Express Peru                                        </t>
    </r>
    <r>
      <rPr>
        <b/>
        <sz val="8"/>
        <rFont val="Arial Narrow"/>
        <family val="2"/>
      </rPr>
      <t>(1)</t>
    </r>
  </si>
  <si>
    <r>
      <t xml:space="preserve">Red Perú Mundo                                         </t>
    </r>
    <r>
      <rPr>
        <b/>
        <sz val="8"/>
        <rFont val="Arial Narrow"/>
        <family val="2"/>
      </rPr>
      <t>(2)</t>
    </r>
    <r>
      <rPr>
        <b/>
        <sz val="10"/>
        <rFont val="Arial Narrow"/>
        <family val="2"/>
      </rPr>
      <t xml:space="preserve"> </t>
    </r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</si>
  <si>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</si>
  <si>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</si>
  <si>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</si>
  <si>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</si>
  <si>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</si>
  <si>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</si>
  <si>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</si>
  <si>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</si>
  <si>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</si>
  <si>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</si>
  <si>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Promedio Trimestral 2007</t>
  </si>
  <si>
    <t>Promedio Trimestral 2006</t>
  </si>
  <si>
    <t>(AL 31/03/2008)</t>
  </si>
  <si>
    <t>Fondos Recibidos
del Exterior
Enero-Marzo 2008
(Miles de US$)</t>
  </si>
  <si>
    <t>Fondos Enviados
al Exterior
Enero-Marzo 2008
(Miles de US$)</t>
  </si>
  <si>
    <t>Enero - Marzo 2006</t>
  </si>
  <si>
    <t>Año 2008</t>
  </si>
  <si>
    <t>Enero - Marzo 2007</t>
  </si>
  <si>
    <t xml:space="preserve">(2) La ETF que no reportó operaciones de  transferencias de fondos en el periodo enero-marzo 2008. </t>
  </si>
  <si>
    <t xml:space="preserve">PARA EL FUNCIONAMIENTO Y OPERACIÓN DE UNA ETF(Complementariamente al Reglamento de las ETF): Reglamentos de Control Interno, de Auditorías Interna y Externa, aprobados por Resoluciones SBS N° 1040 / 1041 /  1042 - 99  del 26.11.1999.    </t>
  </si>
  <si>
    <t>PARA LA PRESENTACIÓN DE INFORMACIÓN CONTABLE Y ESTADÍSTICA: Normas contenidas en los artículos Art. 15º, 16º, 17º del Reglamento de las ETF. Plan Contable General Revisado. Normas Complementarias para la presentación uniforme de Estados Financieros.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</si>
</sst>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0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#,##0.0"/>
    <numFmt numFmtId="174" formatCode="_(* #,##0_);_(* \(#,##0\);_(* &quot;-&quot;??_);_(@_)"/>
    <numFmt numFmtId="175" formatCode="0.0%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9.5"/>
      <color indexed="12"/>
      <name val="Arial Narrow"/>
      <family val="2"/>
    </font>
    <font>
      <sz val="11"/>
      <color indexed="57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2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" xfId="20" applyNumberFormat="1" applyFont="1" applyFill="1" applyBorder="1" applyAlignment="1" applyProtection="1">
      <alignment horizontal="centerContinuous"/>
      <protection/>
    </xf>
    <xf numFmtId="0" fontId="2" fillId="0" borderId="2" xfId="20" applyNumberFormat="1" applyFont="1" applyFill="1" applyBorder="1" applyAlignment="1" applyProtection="1">
      <alignment horizontal="centerContinuous"/>
      <protection/>
    </xf>
    <xf numFmtId="0" fontId="2" fillId="0" borderId="3" xfId="20" applyNumberFormat="1" applyFont="1" applyFill="1" applyBorder="1" applyAlignment="1" applyProtection="1">
      <alignment horizontal="centerContinuous"/>
      <protection/>
    </xf>
    <xf numFmtId="0" fontId="2" fillId="0" borderId="4" xfId="20" applyNumberFormat="1" applyFont="1" applyFill="1" applyBorder="1" applyAlignment="1" applyProtection="1">
      <alignment horizontal="centerContinuous"/>
      <protection/>
    </xf>
    <xf numFmtId="0" fontId="2" fillId="0" borderId="5" xfId="20" applyNumberFormat="1" applyFont="1" applyFill="1" applyBorder="1" applyAlignment="1" applyProtection="1">
      <alignment horizontal="centerContinuous"/>
      <protection/>
    </xf>
    <xf numFmtId="0" fontId="2" fillId="0" borderId="6" xfId="20" applyNumberFormat="1" applyFont="1" applyFill="1" applyBorder="1" applyAlignment="1" applyProtection="1">
      <alignment horizontal="centerContinuous"/>
      <protection/>
    </xf>
    <xf numFmtId="0" fontId="2" fillId="2" borderId="7" xfId="20" applyNumberFormat="1" applyFont="1" applyFill="1" applyBorder="1" applyAlignment="1" applyProtection="1">
      <alignment horizontal="center" wrapText="1"/>
      <protection/>
    </xf>
    <xf numFmtId="0" fontId="2" fillId="2" borderId="8" xfId="20" applyNumberFormat="1" applyFont="1" applyFill="1" applyBorder="1" applyAlignment="1" applyProtection="1">
      <alignment horizontal="center" wrapText="1"/>
      <protection/>
    </xf>
    <xf numFmtId="2" fontId="2" fillId="0" borderId="8" xfId="20" applyNumberFormat="1" applyFont="1" applyFill="1" applyBorder="1" applyAlignment="1" applyProtection="1">
      <alignment horizontal="center" wrapText="1"/>
      <protection/>
    </xf>
    <xf numFmtId="2" fontId="2" fillId="0" borderId="0" xfId="20" applyNumberFormat="1" applyFont="1" applyFill="1" applyBorder="1" applyAlignment="1" applyProtection="1">
      <alignment horizontal="center" wrapText="1"/>
      <protection/>
    </xf>
    <xf numFmtId="0" fontId="2" fillId="2" borderId="9" xfId="20" applyNumberFormat="1" applyFont="1" applyFill="1" applyBorder="1" applyAlignment="1" applyProtection="1">
      <alignment horizontal="center"/>
      <protection/>
    </xf>
    <xf numFmtId="0" fontId="2" fillId="2" borderId="0" xfId="20" applyNumberFormat="1" applyFont="1" applyFill="1" applyBorder="1" applyAlignment="1" applyProtection="1">
      <alignment horizontal="center"/>
      <protection/>
    </xf>
    <xf numFmtId="0" fontId="2" fillId="3" borderId="10" xfId="20" applyNumberFormat="1" applyFont="1" applyFill="1" applyBorder="1" applyAlignment="1" applyProtection="1">
      <alignment horizontal="center"/>
      <protection/>
    </xf>
    <xf numFmtId="0" fontId="2" fillId="3" borderId="6" xfId="20" applyNumberFormat="1" applyFont="1" applyFill="1" applyBorder="1" applyAlignment="1" applyProtection="1">
      <alignment horizontal="center"/>
      <protection/>
    </xf>
    <xf numFmtId="3" fontId="3" fillId="2" borderId="11" xfId="20" applyNumberFormat="1" applyFont="1" applyFill="1" applyBorder="1" applyAlignment="1" applyProtection="1">
      <alignment horizontal="center"/>
      <protection/>
    </xf>
    <xf numFmtId="3" fontId="3" fillId="2" borderId="12" xfId="20" applyNumberFormat="1" applyFont="1" applyFill="1" applyBorder="1" applyAlignment="1" applyProtection="1">
      <alignment horizontal="center"/>
      <protection/>
    </xf>
    <xf numFmtId="164" fontId="3" fillId="0" borderId="11" xfId="20" applyNumberFormat="1" applyFont="1" applyFill="1" applyBorder="1" applyAlignment="1" applyProtection="1">
      <alignment horizontal="center"/>
      <protection/>
    </xf>
    <xf numFmtId="164" fontId="3" fillId="0" borderId="13" xfId="20" applyNumberFormat="1" applyFont="1" applyFill="1" applyBorder="1" applyAlignment="1" applyProtection="1">
      <alignment horizontal="center"/>
      <protection/>
    </xf>
    <xf numFmtId="10" fontId="3" fillId="2" borderId="14" xfId="20" applyNumberFormat="1" applyFont="1" applyFill="1" applyBorder="1" applyAlignment="1" applyProtection="1">
      <alignment horizontal="center"/>
      <protection/>
    </xf>
    <xf numFmtId="10" fontId="3" fillId="2" borderId="5" xfId="20" applyNumberFormat="1" applyFont="1" applyFill="1" applyBorder="1" applyAlignment="1" applyProtection="1">
      <alignment horizontal="center"/>
      <protection/>
    </xf>
    <xf numFmtId="10" fontId="3" fillId="3" borderId="14" xfId="20" applyNumberFormat="1" applyFont="1" applyFill="1" applyBorder="1" applyAlignment="1" applyProtection="1">
      <alignment horizontal="center"/>
      <protection/>
    </xf>
    <xf numFmtId="10" fontId="3" fillId="3" borderId="6" xfId="20" applyNumberFormat="1" applyFont="1" applyFill="1" applyBorder="1" applyAlignment="1" applyProtection="1">
      <alignment horizontal="center"/>
      <protection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8" xfId="20" applyNumberFormat="1" applyFont="1" applyFill="1" applyBorder="1" applyAlignment="1" applyProtection="1">
      <alignment horizontal="center"/>
      <protection/>
    </xf>
    <xf numFmtId="164" fontId="3" fillId="0" borderId="7" xfId="20" applyNumberFormat="1" applyFont="1" applyFill="1" applyBorder="1" applyAlignment="1" applyProtection="1">
      <alignment horizontal="center"/>
      <protection/>
    </xf>
    <xf numFmtId="164" fontId="3" fillId="0" borderId="15" xfId="20" applyNumberFormat="1" applyFont="1" applyFill="1" applyBorder="1" applyAlignment="1" applyProtection="1">
      <alignment horizontal="center"/>
      <protection/>
    </xf>
    <xf numFmtId="10" fontId="3" fillId="2" borderId="16" xfId="20" applyNumberFormat="1" applyFont="1" applyFill="1" applyBorder="1" applyAlignment="1" applyProtection="1">
      <alignment horizontal="center"/>
      <protection/>
    </xf>
    <xf numFmtId="10" fontId="3" fillId="2" borderId="0" xfId="20" applyNumberFormat="1" applyFont="1" applyFill="1" applyBorder="1" applyAlignment="1" applyProtection="1">
      <alignment horizontal="center"/>
      <protection/>
    </xf>
    <xf numFmtId="10" fontId="3" fillId="3" borderId="16" xfId="20" applyNumberFormat="1" applyFont="1" applyFill="1" applyBorder="1" applyAlignment="1" applyProtection="1">
      <alignment horizontal="center"/>
      <protection/>
    </xf>
    <xf numFmtId="10" fontId="3" fillId="3" borderId="17" xfId="20" applyNumberFormat="1" applyFont="1" applyFill="1" applyBorder="1" applyAlignment="1" applyProtection="1">
      <alignment horizontal="center"/>
      <protection/>
    </xf>
    <xf numFmtId="4" fontId="3" fillId="0" borderId="7" xfId="20" applyNumberFormat="1" applyFont="1" applyFill="1" applyBorder="1" applyAlignment="1" applyProtection="1">
      <alignment horizontal="center"/>
      <protection/>
    </xf>
    <xf numFmtId="10" fontId="3" fillId="2" borderId="18" xfId="20" applyNumberFormat="1" applyFont="1" applyFill="1" applyBorder="1" applyAlignment="1" applyProtection="1">
      <alignment horizontal="center"/>
      <protection/>
    </xf>
    <xf numFmtId="10" fontId="3" fillId="3" borderId="18" xfId="20" applyNumberFormat="1" applyFont="1" applyFill="1" applyBorder="1" applyAlignment="1" applyProtection="1">
      <alignment horizontal="center"/>
      <protection/>
    </xf>
    <xf numFmtId="0" fontId="2" fillId="0" borderId="1" xfId="20" applyNumberFormat="1" applyFont="1" applyFill="1" applyBorder="1" applyAlignment="1" applyProtection="1">
      <alignment/>
      <protection/>
    </xf>
    <xf numFmtId="4" fontId="2" fillId="0" borderId="19" xfId="20" applyNumberFormat="1" applyFont="1" applyFill="1" applyBorder="1" applyAlignment="1" applyProtection="1">
      <alignment horizontal="center"/>
      <protection/>
    </xf>
    <xf numFmtId="10" fontId="2" fillId="2" borderId="20" xfId="20" applyNumberFormat="1" applyFont="1" applyFill="1" applyBorder="1" applyAlignment="1" applyProtection="1">
      <alignment horizontal="center"/>
      <protection/>
    </xf>
    <xf numFmtId="10" fontId="2" fillId="2" borderId="19" xfId="20" applyNumberFormat="1" applyFont="1" applyFill="1" applyBorder="1" applyAlignment="1" applyProtection="1">
      <alignment horizontal="center"/>
      <protection/>
    </xf>
    <xf numFmtId="10" fontId="2" fillId="3" borderId="20" xfId="20" applyNumberFormat="1" applyFont="1" applyFill="1" applyBorder="1" applyAlignment="1" applyProtection="1">
      <alignment horizontal="center"/>
      <protection/>
    </xf>
    <xf numFmtId="10" fontId="3" fillId="3" borderId="21" xfId="2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3" fontId="2" fillId="2" borderId="1" xfId="20" applyNumberFormat="1" applyFont="1" applyFill="1" applyBorder="1" applyAlignment="1" applyProtection="1">
      <alignment horizontal="center"/>
      <protection/>
    </xf>
    <xf numFmtId="0" fontId="2" fillId="2" borderId="0" xfId="20" applyNumberFormat="1" applyFont="1" applyFill="1" applyBorder="1" applyAlignment="1" applyProtection="1">
      <alignment horizontal="center" wrapText="1"/>
      <protection/>
    </xf>
    <xf numFmtId="3" fontId="3" fillId="2" borderId="5" xfId="20" applyNumberFormat="1" applyFont="1" applyFill="1" applyBorder="1" applyAlignment="1" applyProtection="1">
      <alignment horizontal="center"/>
      <protection/>
    </xf>
    <xf numFmtId="3" fontId="3" fillId="2" borderId="0" xfId="2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0" fontId="2" fillId="0" borderId="14" xfId="20" applyNumberFormat="1" applyFont="1" applyFill="1" applyBorder="1" applyAlignment="1" applyProtection="1">
      <alignment/>
      <protection/>
    </xf>
    <xf numFmtId="0" fontId="2" fillId="0" borderId="16" xfId="20" applyNumberFormat="1" applyFont="1" applyFill="1" applyBorder="1" applyAlignment="1" applyProtection="1">
      <alignment horizontal="center" wrapText="1"/>
      <protection/>
    </xf>
    <xf numFmtId="0" fontId="3" fillId="0" borderId="16" xfId="19" applyNumberFormat="1" applyFont="1" applyFill="1" applyBorder="1" applyAlignment="1" applyProtection="1">
      <alignment/>
      <protection/>
    </xf>
    <xf numFmtId="0" fontId="3" fillId="0" borderId="18" xfId="2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4" borderId="22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14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14" fontId="3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14" fontId="3" fillId="0" borderId="2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indent="3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27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 indent="2"/>
    </xf>
    <xf numFmtId="0" fontId="1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7" fillId="0" borderId="0" xfId="0" applyFont="1" applyAlignment="1">
      <alignment/>
    </xf>
    <xf numFmtId="3" fontId="3" fillId="0" borderId="23" xfId="0" applyNumberFormat="1" applyFont="1" applyBorder="1" applyAlignment="1">
      <alignment horizontal="right" indent="2"/>
    </xf>
    <xf numFmtId="3" fontId="3" fillId="0" borderId="30" xfId="0" applyNumberFormat="1" applyFont="1" applyBorder="1" applyAlignment="1">
      <alignment horizontal="right" indent="2"/>
    </xf>
    <xf numFmtId="3" fontId="3" fillId="0" borderId="24" xfId="0" applyNumberFormat="1" applyFont="1" applyBorder="1" applyAlignment="1">
      <alignment horizontal="right" indent="2"/>
    </xf>
    <xf numFmtId="3" fontId="3" fillId="0" borderId="31" xfId="0" applyNumberFormat="1" applyFont="1" applyBorder="1" applyAlignment="1">
      <alignment horizontal="right" indent="2"/>
    </xf>
    <xf numFmtId="3" fontId="3" fillId="4" borderId="19" xfId="0" applyNumberFormat="1" applyFont="1" applyFill="1" applyBorder="1" applyAlignment="1">
      <alignment horizontal="right" indent="2"/>
    </xf>
    <xf numFmtId="3" fontId="3" fillId="4" borderId="21" xfId="0" applyNumberFormat="1" applyFont="1" applyFill="1" applyBorder="1" applyAlignment="1">
      <alignment horizontal="right" indent="2"/>
    </xf>
    <xf numFmtId="0" fontId="3" fillId="0" borderId="1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indent="2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13" fillId="0" borderId="0" xfId="0" applyNumberFormat="1" applyFont="1" applyFill="1" applyAlignment="1">
      <alignment/>
    </xf>
    <xf numFmtId="0" fontId="2" fillId="4" borderId="32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3" fontId="3" fillId="0" borderId="19" xfId="0" applyNumberFormat="1" applyFont="1" applyFill="1" applyBorder="1" applyAlignment="1">
      <alignment horizontal="right" indent="2"/>
    </xf>
    <xf numFmtId="3" fontId="3" fillId="0" borderId="21" xfId="0" applyNumberFormat="1" applyFont="1" applyFill="1" applyBorder="1" applyAlignment="1">
      <alignment horizontal="right" indent="2"/>
    </xf>
    <xf numFmtId="3" fontId="3" fillId="0" borderId="3" xfId="0" applyNumberFormat="1" applyFont="1" applyFill="1" applyBorder="1" applyAlignment="1">
      <alignment horizontal="right" indent="2"/>
    </xf>
    <xf numFmtId="3" fontId="3" fillId="0" borderId="4" xfId="0" applyNumberFormat="1" applyFont="1" applyFill="1" applyBorder="1" applyAlignment="1">
      <alignment horizontal="right" indent="2"/>
    </xf>
    <xf numFmtId="3" fontId="3" fillId="0" borderId="23" xfId="0" applyNumberFormat="1" applyFont="1" applyFill="1" applyBorder="1" applyAlignment="1">
      <alignment horizontal="right" indent="2"/>
    </xf>
    <xf numFmtId="3" fontId="3" fillId="0" borderId="30" xfId="0" applyNumberFormat="1" applyFont="1" applyFill="1" applyBorder="1" applyAlignment="1">
      <alignment horizontal="right" indent="2"/>
    </xf>
    <xf numFmtId="0" fontId="2" fillId="0" borderId="24" xfId="0" applyFont="1" applyFill="1" applyBorder="1" applyAlignment="1">
      <alignment horizontal="left" wrapText="1"/>
    </xf>
    <xf numFmtId="14" fontId="3" fillId="0" borderId="24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1" fillId="0" borderId="25" xfId="15" applyFont="1" applyBorder="1" applyAlignment="1">
      <alignment horizontal="left" vertical="center" wrapText="1"/>
    </xf>
    <xf numFmtId="0" fontId="11" fillId="0" borderId="33" xfId="15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justify" vertical="justify" wrapText="1"/>
    </xf>
    <xf numFmtId="0" fontId="2" fillId="0" borderId="25" xfId="0" applyFont="1" applyBorder="1" applyAlignment="1">
      <alignment horizontal="justify" vertical="justify" wrapText="1"/>
    </xf>
    <xf numFmtId="0" fontId="2" fillId="0" borderId="33" xfId="0" applyFont="1" applyBorder="1" applyAlignment="1">
      <alignment horizontal="justify" vertical="justify" wrapText="1"/>
    </xf>
    <xf numFmtId="0" fontId="2" fillId="0" borderId="2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34" xfId="20" applyNumberFormat="1" applyFont="1" applyFill="1" applyBorder="1" applyAlignment="1" applyProtection="1">
      <alignment horizontal="center"/>
      <protection/>
    </xf>
    <xf numFmtId="0" fontId="2" fillId="0" borderId="2" xfId="20" applyNumberFormat="1" applyFont="1" applyFill="1" applyBorder="1" applyAlignment="1" applyProtection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Millares_Transferencias Internacionales BCRP Ene-Dic2007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35"/>
  <sheetViews>
    <sheetView tabSelected="1" workbookViewId="0" topLeftCell="A8">
      <selection activeCell="B16" sqref="B16"/>
    </sheetView>
  </sheetViews>
  <sheetFormatPr defaultColWidth="11.421875" defaultRowHeight="12.75"/>
  <cols>
    <col min="1" max="1" width="4.140625" style="2" customWidth="1"/>
    <col min="2" max="2" width="35.140625" style="58" customWidth="1"/>
    <col min="3" max="3" width="12.7109375" style="2" customWidth="1"/>
    <col min="4" max="4" width="15.57421875" style="2" customWidth="1"/>
    <col min="5" max="5" width="17.28125" style="2" customWidth="1"/>
    <col min="6" max="6" width="24.57421875" style="2" customWidth="1"/>
    <col min="7" max="7" width="21.421875" style="2" customWidth="1"/>
    <col min="8" max="8" width="11.421875" style="2" customWidth="1"/>
    <col min="9" max="9" width="6.28125" style="2" customWidth="1"/>
    <col min="10" max="16384" width="11.421875" style="2" customWidth="1"/>
  </cols>
  <sheetData>
    <row r="2" ht="13.5" thickBot="1"/>
    <row r="3" spans="1:255" ht="16.5" thickBot="1">
      <c r="A3" s="1"/>
      <c r="B3" s="127" t="s">
        <v>35</v>
      </c>
      <c r="C3" s="128"/>
      <c r="D3" s="128"/>
      <c r="E3" s="128"/>
      <c r="F3" s="128"/>
      <c r="G3" s="12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30" t="s">
        <v>81</v>
      </c>
      <c r="C4" s="130"/>
      <c r="D4" s="130"/>
      <c r="E4" s="130"/>
      <c r="F4" s="130"/>
      <c r="G4" s="1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ht="7.5" customHeight="1"/>
    <row r="6" spans="2:7" s="59" customFormat="1" ht="51.75" thickBot="1">
      <c r="B6" s="60" t="s">
        <v>36</v>
      </c>
      <c r="C6" s="61" t="s">
        <v>37</v>
      </c>
      <c r="D6" s="61" t="s">
        <v>38</v>
      </c>
      <c r="E6" s="61" t="s">
        <v>39</v>
      </c>
      <c r="F6" s="61" t="s">
        <v>82</v>
      </c>
      <c r="G6" s="61" t="s">
        <v>83</v>
      </c>
    </row>
    <row r="7" spans="1:7" ht="13.5" thickTop="1">
      <c r="A7" s="2">
        <v>1</v>
      </c>
      <c r="B7" s="62" t="s">
        <v>40</v>
      </c>
      <c r="C7" s="63">
        <v>35921</v>
      </c>
      <c r="D7" s="64" t="s">
        <v>41</v>
      </c>
      <c r="E7" s="64" t="s">
        <v>42</v>
      </c>
      <c r="F7" s="65">
        <v>95060</v>
      </c>
      <c r="G7" s="65">
        <v>11249</v>
      </c>
    </row>
    <row r="8" spans="1:7" ht="12.75">
      <c r="A8" s="2">
        <v>2</v>
      </c>
      <c r="B8" s="66" t="s">
        <v>43</v>
      </c>
      <c r="C8" s="67">
        <v>36552</v>
      </c>
      <c r="D8" s="68" t="s">
        <v>44</v>
      </c>
      <c r="E8" s="68" t="s">
        <v>42</v>
      </c>
      <c r="F8" s="69">
        <v>50608</v>
      </c>
      <c r="G8" s="69">
        <v>3434</v>
      </c>
    </row>
    <row r="9" spans="1:7" ht="13.5">
      <c r="A9" s="2">
        <v>3</v>
      </c>
      <c r="B9" s="70" t="s">
        <v>67</v>
      </c>
      <c r="C9" s="67">
        <v>37531</v>
      </c>
      <c r="D9" s="68" t="s">
        <v>41</v>
      </c>
      <c r="E9" s="68" t="s">
        <v>42</v>
      </c>
      <c r="F9" s="69">
        <v>40277</v>
      </c>
      <c r="G9" s="69">
        <v>7271</v>
      </c>
    </row>
    <row r="10" spans="1:7" ht="12.75">
      <c r="A10" s="2">
        <v>4</v>
      </c>
      <c r="B10" s="123" t="s">
        <v>45</v>
      </c>
      <c r="C10" s="124">
        <v>37672</v>
      </c>
      <c r="D10" s="125" t="s">
        <v>46</v>
      </c>
      <c r="E10" s="125" t="s">
        <v>42</v>
      </c>
      <c r="F10" s="126">
        <v>21277</v>
      </c>
      <c r="G10" s="126">
        <v>6155</v>
      </c>
    </row>
    <row r="11" spans="1:7" ht="12.75">
      <c r="A11" s="2">
        <v>5</v>
      </c>
      <c r="B11" s="66" t="s">
        <v>47</v>
      </c>
      <c r="C11" s="71" t="s">
        <v>48</v>
      </c>
      <c r="D11" s="68" t="s">
        <v>49</v>
      </c>
      <c r="E11" s="68" t="s">
        <v>42</v>
      </c>
      <c r="F11" s="69">
        <v>14968</v>
      </c>
      <c r="G11" s="69">
        <v>2562</v>
      </c>
    </row>
    <row r="12" spans="1:7" ht="12.75">
      <c r="A12" s="2">
        <v>6</v>
      </c>
      <c r="B12" s="70" t="s">
        <v>50</v>
      </c>
      <c r="C12" s="71" t="s">
        <v>51</v>
      </c>
      <c r="D12" s="68" t="s">
        <v>49</v>
      </c>
      <c r="E12" s="68" t="s">
        <v>42</v>
      </c>
      <c r="F12" s="69">
        <v>10309</v>
      </c>
      <c r="G12" s="69">
        <v>1131</v>
      </c>
    </row>
    <row r="13" spans="1:7" ht="12.75">
      <c r="A13" s="2">
        <v>7</v>
      </c>
      <c r="B13" s="70" t="s">
        <v>52</v>
      </c>
      <c r="C13" s="67">
        <v>37502</v>
      </c>
      <c r="D13" s="68" t="s">
        <v>49</v>
      </c>
      <c r="E13" s="68" t="s">
        <v>53</v>
      </c>
      <c r="F13" s="69">
        <v>9911</v>
      </c>
      <c r="G13" s="69">
        <v>213</v>
      </c>
    </row>
    <row r="14" spans="1:7" ht="12.75">
      <c r="A14" s="2">
        <v>8</v>
      </c>
      <c r="B14" s="66" t="s">
        <v>54</v>
      </c>
      <c r="C14" s="67">
        <v>36872</v>
      </c>
      <c r="D14" s="68" t="s">
        <v>49</v>
      </c>
      <c r="E14" s="68" t="s">
        <v>53</v>
      </c>
      <c r="F14" s="69">
        <v>4449</v>
      </c>
      <c r="G14" s="69">
        <v>33</v>
      </c>
    </row>
    <row r="15" spans="1:7" ht="12.75">
      <c r="A15" s="2">
        <v>9</v>
      </c>
      <c r="B15" s="66" t="s">
        <v>56</v>
      </c>
      <c r="C15" s="67">
        <v>38272</v>
      </c>
      <c r="D15" s="68" t="s">
        <v>49</v>
      </c>
      <c r="E15" s="68" t="s">
        <v>53</v>
      </c>
      <c r="F15" s="69">
        <v>1854</v>
      </c>
      <c r="G15" s="69">
        <v>52</v>
      </c>
    </row>
    <row r="16" spans="1:7" ht="12.75">
      <c r="A16" s="2">
        <v>10</v>
      </c>
      <c r="B16" s="70" t="s">
        <v>55</v>
      </c>
      <c r="C16" s="67">
        <v>36810</v>
      </c>
      <c r="D16" s="71" t="s">
        <v>49</v>
      </c>
      <c r="E16" s="71" t="s">
        <v>53</v>
      </c>
      <c r="F16" s="69">
        <v>826</v>
      </c>
      <c r="G16" s="69">
        <v>4</v>
      </c>
    </row>
    <row r="17" spans="1:7" ht="14.25" thickBot="1">
      <c r="A17" s="2">
        <v>11</v>
      </c>
      <c r="B17" s="70" t="s">
        <v>68</v>
      </c>
      <c r="C17" s="72">
        <v>37414</v>
      </c>
      <c r="D17" s="68" t="s">
        <v>49</v>
      </c>
      <c r="E17" s="68" t="s">
        <v>53</v>
      </c>
      <c r="F17" s="69" t="s">
        <v>30</v>
      </c>
      <c r="G17" s="69" t="s">
        <v>30</v>
      </c>
    </row>
    <row r="18" spans="2:7" ht="13.5" thickBot="1">
      <c r="B18" s="73"/>
      <c r="C18" s="74"/>
      <c r="D18" s="75"/>
      <c r="E18" s="76"/>
      <c r="F18" s="77">
        <f>SUM(F7:F17)</f>
        <v>249539</v>
      </c>
      <c r="G18" s="78">
        <f>SUM(G7:G17)</f>
        <v>32104</v>
      </c>
    </row>
    <row r="19" spans="2:7" ht="12.75">
      <c r="B19" s="73"/>
      <c r="C19" s="74"/>
      <c r="D19" s="75"/>
      <c r="E19" s="76"/>
      <c r="F19" s="79"/>
      <c r="G19" s="79"/>
    </row>
    <row r="20" spans="2:7" ht="12.75">
      <c r="B20" s="131" t="s">
        <v>57</v>
      </c>
      <c r="C20" s="132"/>
      <c r="D20" s="132"/>
      <c r="E20" s="132"/>
      <c r="F20" s="132"/>
      <c r="G20" s="132"/>
    </row>
    <row r="21" spans="2:7" ht="12.75" customHeight="1">
      <c r="B21" s="132"/>
      <c r="C21" s="132"/>
      <c r="D21" s="132"/>
      <c r="E21" s="132"/>
      <c r="F21" s="132"/>
      <c r="G21" s="132"/>
    </row>
    <row r="22" spans="2:7" ht="12.75">
      <c r="B22" s="139" t="s">
        <v>58</v>
      </c>
      <c r="C22" s="140"/>
      <c r="D22" s="140"/>
      <c r="E22" s="140"/>
      <c r="F22" s="140"/>
      <c r="G22" s="140"/>
    </row>
    <row r="23" spans="2:7" ht="12.75" customHeight="1">
      <c r="B23" s="149" t="s">
        <v>87</v>
      </c>
      <c r="C23" s="149"/>
      <c r="D23" s="149"/>
      <c r="E23" s="149"/>
      <c r="F23" s="149"/>
      <c r="G23" s="149"/>
    </row>
    <row r="24" spans="3:7" ht="12.75">
      <c r="C24" s="58"/>
      <c r="D24" s="58"/>
      <c r="E24" s="58"/>
      <c r="F24" s="58"/>
      <c r="G24" s="58"/>
    </row>
    <row r="25" spans="2:7" ht="12.75">
      <c r="B25" s="2"/>
      <c r="C25" s="81"/>
      <c r="D25" s="81"/>
      <c r="E25" s="81"/>
      <c r="F25" s="81"/>
      <c r="G25" s="81"/>
    </row>
    <row r="26" spans="2:7" ht="13.5">
      <c r="B26" s="82" t="s">
        <v>59</v>
      </c>
      <c r="C26" s="81"/>
      <c r="D26" s="81"/>
      <c r="E26" s="81"/>
      <c r="F26" s="81"/>
      <c r="G26" s="81"/>
    </row>
    <row r="27" spans="2:12" ht="12.75" customHeight="1">
      <c r="B27" s="133" t="s">
        <v>60</v>
      </c>
      <c r="C27" s="134"/>
      <c r="D27" s="134"/>
      <c r="E27" s="134"/>
      <c r="F27" s="135" t="s">
        <v>61</v>
      </c>
      <c r="G27" s="136"/>
      <c r="I27" s="80"/>
      <c r="J27" s="80"/>
      <c r="K27" s="80"/>
      <c r="L27" s="80"/>
    </row>
    <row r="28" spans="2:7" ht="25.5" customHeight="1">
      <c r="B28" s="141" t="s">
        <v>62</v>
      </c>
      <c r="C28" s="142"/>
      <c r="D28" s="142"/>
      <c r="E28" s="142"/>
      <c r="F28" s="142"/>
      <c r="G28" s="143"/>
    </row>
    <row r="29" spans="2:7" ht="12.75" customHeight="1">
      <c r="B29" s="141" t="s">
        <v>63</v>
      </c>
      <c r="C29" s="147"/>
      <c r="D29" s="147"/>
      <c r="E29" s="147"/>
      <c r="F29" s="147"/>
      <c r="G29" s="148"/>
    </row>
    <row r="30" spans="2:7" ht="24" customHeight="1">
      <c r="B30" s="144" t="s">
        <v>88</v>
      </c>
      <c r="C30" s="145"/>
      <c r="D30" s="145"/>
      <c r="E30" s="145"/>
      <c r="F30" s="145"/>
      <c r="G30" s="146"/>
    </row>
    <row r="31" spans="2:7" ht="25.5" customHeight="1">
      <c r="B31" s="141" t="s">
        <v>89</v>
      </c>
      <c r="C31" s="147"/>
      <c r="D31" s="147"/>
      <c r="E31" s="147"/>
      <c r="F31" s="147"/>
      <c r="G31" s="148"/>
    </row>
    <row r="32" spans="2:7" ht="12.75">
      <c r="B32" s="2"/>
      <c r="C32" s="83"/>
      <c r="D32" s="83"/>
      <c r="E32" s="83"/>
      <c r="F32" s="83"/>
      <c r="G32" s="83"/>
    </row>
    <row r="33" spans="2:7" ht="12.75">
      <c r="B33" s="84"/>
      <c r="C33" s="83"/>
      <c r="D33" s="83"/>
      <c r="E33" s="83"/>
      <c r="F33" s="83"/>
      <c r="G33" s="83"/>
    </row>
    <row r="34" spans="2:8" ht="15.75">
      <c r="B34" s="85" t="s">
        <v>64</v>
      </c>
      <c r="C34" s="86"/>
      <c r="D34" s="86"/>
      <c r="E34" s="86"/>
      <c r="F34" s="86"/>
      <c r="G34" s="86"/>
      <c r="H34" s="87"/>
    </row>
    <row r="35" spans="2:7" ht="12.75">
      <c r="B35" s="88" t="s">
        <v>65</v>
      </c>
      <c r="C35" s="137" t="s">
        <v>66</v>
      </c>
      <c r="D35" s="137"/>
      <c r="E35" s="137"/>
      <c r="F35" s="137"/>
      <c r="G35" s="138"/>
    </row>
  </sheetData>
  <mergeCells count="12">
    <mergeCell ref="C35:G35"/>
    <mergeCell ref="B22:G22"/>
    <mergeCell ref="B28:G28"/>
    <mergeCell ref="B30:G30"/>
    <mergeCell ref="B31:G31"/>
    <mergeCell ref="B29:G29"/>
    <mergeCell ref="B23:G23"/>
    <mergeCell ref="B3:G3"/>
    <mergeCell ref="B4:G4"/>
    <mergeCell ref="B20:G21"/>
    <mergeCell ref="B27:E27"/>
    <mergeCell ref="F27:G27"/>
  </mergeCells>
  <hyperlinks>
    <hyperlink ref="F27:G27" r:id="rId1" display=" aprobado  por  Resolución  SBS  Nº  1025 - 2005  del  12.07.05."/>
  </hyperlinks>
  <printOptions horizontalCentered="1" verticalCentered="1"/>
  <pageMargins left="0.38" right="0.25" top="0.22" bottom="0.2" header="0" footer="0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workbookViewId="0" topLeftCell="A2">
      <selection activeCell="A1" sqref="A1:F14"/>
    </sheetView>
  </sheetViews>
  <sheetFormatPr defaultColWidth="11.421875" defaultRowHeight="12.75"/>
  <cols>
    <col min="1" max="1" width="4.140625" style="89" customWidth="1"/>
    <col min="2" max="2" width="18.421875" style="90" bestFit="1" customWidth="1"/>
    <col min="3" max="3" width="19.7109375" style="89" customWidth="1"/>
    <col min="4" max="4" width="16.57421875" style="89" customWidth="1"/>
    <col min="5" max="5" width="16.7109375" style="89" customWidth="1"/>
    <col min="6" max="6" width="18.7109375" style="89" customWidth="1"/>
    <col min="7" max="7" width="3.8515625" style="89" customWidth="1"/>
    <col min="8" max="16384" width="11.421875" style="89" customWidth="1"/>
  </cols>
  <sheetData>
    <row r="2" spans="2:6" ht="16.5">
      <c r="B2" s="130" t="s">
        <v>69</v>
      </c>
      <c r="C2" s="130"/>
      <c r="D2" s="130"/>
      <c r="E2" s="130"/>
      <c r="F2" s="130"/>
    </row>
    <row r="3" ht="17.25" thickBot="1"/>
    <row r="4" spans="2:6" ht="54.75" customHeight="1" thickBot="1">
      <c r="B4" s="113" t="s">
        <v>85</v>
      </c>
      <c r="C4" s="114" t="s">
        <v>70</v>
      </c>
      <c r="D4" s="115" t="s">
        <v>71</v>
      </c>
      <c r="E4" s="114" t="s">
        <v>72</v>
      </c>
      <c r="F4" s="115" t="s">
        <v>73</v>
      </c>
    </row>
    <row r="5" spans="2:6" ht="21" customHeight="1">
      <c r="B5" s="91" t="s">
        <v>74</v>
      </c>
      <c r="C5" s="121">
        <v>249537</v>
      </c>
      <c r="D5" s="122">
        <v>32104</v>
      </c>
      <c r="E5" s="102">
        <v>4187</v>
      </c>
      <c r="F5" s="103">
        <v>13839</v>
      </c>
    </row>
    <row r="6" spans="2:6" ht="19.5" customHeight="1">
      <c r="B6" s="92" t="s">
        <v>75</v>
      </c>
      <c r="C6" s="104"/>
      <c r="D6" s="105"/>
      <c r="E6" s="104"/>
      <c r="F6" s="105"/>
    </row>
    <row r="7" spans="2:6" ht="20.25" customHeight="1">
      <c r="B7" s="92" t="s">
        <v>76</v>
      </c>
      <c r="C7" s="104"/>
      <c r="D7" s="105"/>
      <c r="E7" s="104"/>
      <c r="F7" s="105"/>
    </row>
    <row r="8" spans="2:6" ht="21.75" customHeight="1" thickBot="1">
      <c r="B8" s="92" t="s">
        <v>77</v>
      </c>
      <c r="C8" s="104"/>
      <c r="D8" s="105"/>
      <c r="E8" s="104"/>
      <c r="F8" s="105"/>
    </row>
    <row r="9" spans="2:6" ht="17.25" thickBot="1">
      <c r="B9" s="93" t="s">
        <v>78</v>
      </c>
      <c r="C9" s="106">
        <f>SUM(C5:C8)</f>
        <v>249537</v>
      </c>
      <c r="D9" s="107">
        <f>SUM(D5:D8)</f>
        <v>32104</v>
      </c>
      <c r="E9" s="106">
        <f>SUM(E5:E8)</f>
        <v>4187</v>
      </c>
      <c r="F9" s="107">
        <f>SUM(F5:F8)</f>
        <v>13839</v>
      </c>
    </row>
    <row r="10" spans="2:6" ht="17.25" thickBot="1">
      <c r="B10" s="94"/>
      <c r="C10" s="95"/>
      <c r="D10" s="95"/>
      <c r="E10" s="95"/>
      <c r="F10" s="95"/>
    </row>
    <row r="11" spans="2:6" ht="17.25" thickBot="1">
      <c r="B11" s="108" t="s">
        <v>86</v>
      </c>
      <c r="C11" s="117">
        <v>226732</v>
      </c>
      <c r="D11" s="118">
        <v>24870</v>
      </c>
      <c r="E11" s="117">
        <v>2568</v>
      </c>
      <c r="F11" s="118">
        <v>3954</v>
      </c>
    </row>
    <row r="12" spans="2:6" ht="17.25" thickBot="1">
      <c r="B12" s="108" t="s">
        <v>84</v>
      </c>
      <c r="C12" s="117">
        <v>192215</v>
      </c>
      <c r="D12" s="118">
        <v>23031</v>
      </c>
      <c r="E12" s="117">
        <v>1010</v>
      </c>
      <c r="F12" s="118">
        <v>4479</v>
      </c>
    </row>
    <row r="13" spans="2:6" ht="17.25" thickBot="1">
      <c r="B13" s="108" t="s">
        <v>79</v>
      </c>
      <c r="C13" s="117">
        <v>246727</v>
      </c>
      <c r="D13" s="118">
        <v>28659</v>
      </c>
      <c r="E13" s="117">
        <v>2639</v>
      </c>
      <c r="F13" s="118">
        <v>6570</v>
      </c>
    </row>
    <row r="14" spans="2:6" ht="21" customHeight="1" thickBot="1">
      <c r="B14" s="108" t="s">
        <v>80</v>
      </c>
      <c r="C14" s="117">
        <v>218131</v>
      </c>
      <c r="D14" s="118">
        <v>23680</v>
      </c>
      <c r="E14" s="119">
        <v>1506</v>
      </c>
      <c r="F14" s="120">
        <v>4913</v>
      </c>
    </row>
    <row r="15" spans="2:7" ht="16.5">
      <c r="B15" s="150"/>
      <c r="C15" s="150"/>
      <c r="D15" s="150"/>
      <c r="E15" s="150"/>
      <c r="F15" s="150"/>
      <c r="G15" s="96"/>
    </row>
    <row r="16" spans="2:7" ht="16.5">
      <c r="B16" s="81"/>
      <c r="C16" s="97"/>
      <c r="D16" s="97"/>
      <c r="E16" s="97"/>
      <c r="F16" s="97"/>
      <c r="G16" s="96"/>
    </row>
    <row r="17" spans="2:8" ht="16.5">
      <c r="B17" s="81"/>
      <c r="C17" s="97"/>
      <c r="D17" s="97"/>
      <c r="E17" s="97"/>
      <c r="F17" s="97"/>
      <c r="G17" s="96"/>
      <c r="H17" s="116"/>
    </row>
    <row r="18" spans="2:8" ht="16.5">
      <c r="B18" s="81"/>
      <c r="C18" s="109"/>
      <c r="D18" s="109"/>
      <c r="E18" s="97"/>
      <c r="F18" s="97"/>
      <c r="G18" s="96"/>
      <c r="H18" s="116"/>
    </row>
    <row r="19" spans="2:7" ht="16.5">
      <c r="B19" s="81"/>
      <c r="C19" s="97"/>
      <c r="D19" s="97"/>
      <c r="E19" s="97"/>
      <c r="F19" s="109"/>
      <c r="G19" s="96"/>
    </row>
    <row r="20" spans="2:6" ht="16.5" customHeight="1">
      <c r="B20" s="81"/>
      <c r="C20" s="97"/>
      <c r="D20" s="97"/>
      <c r="E20" s="97"/>
      <c r="F20" s="109"/>
    </row>
    <row r="21" spans="2:7" ht="17.25" customHeight="1">
      <c r="B21" s="110"/>
      <c r="C21" s="110"/>
      <c r="D21" s="110"/>
      <c r="E21" s="110"/>
      <c r="F21" s="110"/>
      <c r="G21" s="98"/>
    </row>
    <row r="22" spans="2:7" ht="14.25" customHeight="1">
      <c r="B22" s="111"/>
      <c r="C22" s="111"/>
      <c r="D22" s="111"/>
      <c r="E22" s="111"/>
      <c r="F22" s="111"/>
      <c r="G22" s="98"/>
    </row>
    <row r="23" spans="2:7" ht="16.5">
      <c r="B23" s="99"/>
      <c r="C23" s="112"/>
      <c r="D23" s="112"/>
      <c r="E23" s="100"/>
      <c r="G23" s="101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2">
      <selection activeCell="B5" sqref="B5:L5"/>
    </sheetView>
  </sheetViews>
  <sheetFormatPr defaultColWidth="11.421875" defaultRowHeight="12.75"/>
  <cols>
    <col min="1" max="1" width="5.28125" style="6" customWidth="1"/>
    <col min="2" max="2" width="22.140625" style="6" customWidth="1"/>
    <col min="3" max="16384" width="11.421875" style="6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" t="s">
        <v>0</v>
      </c>
    </row>
    <row r="2" spans="2:12" ht="13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3.5" thickBot="1">
      <c r="B3" s="151" t="s">
        <v>1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12.75">
      <c r="B4" s="154" t="s">
        <v>32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2.75">
      <c r="A5" s="7"/>
      <c r="B5" s="155" t="s">
        <v>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thickBot="1">
      <c r="A7" s="3"/>
      <c r="B7" s="54"/>
      <c r="C7" s="9" t="s">
        <v>3</v>
      </c>
      <c r="D7" s="9"/>
      <c r="E7" s="9"/>
      <c r="F7" s="10"/>
      <c r="G7" s="156" t="s">
        <v>4</v>
      </c>
      <c r="H7" s="157"/>
      <c r="I7" s="8" t="s">
        <v>5</v>
      </c>
      <c r="J7" s="11"/>
      <c r="K7" s="12"/>
      <c r="L7" s="13"/>
    </row>
    <row r="8" spans="1:12" ht="39" thickBot="1">
      <c r="A8" s="3"/>
      <c r="B8" s="55" t="s">
        <v>6</v>
      </c>
      <c r="C8" s="50" t="s">
        <v>7</v>
      </c>
      <c r="D8" s="15" t="s">
        <v>8</v>
      </c>
      <c r="E8" s="50" t="s">
        <v>9</v>
      </c>
      <c r="F8" s="14" t="s">
        <v>10</v>
      </c>
      <c r="G8" s="16" t="s">
        <v>11</v>
      </c>
      <c r="H8" s="17" t="s">
        <v>12</v>
      </c>
      <c r="I8" s="18" t="s">
        <v>13</v>
      </c>
      <c r="J8" s="19" t="s">
        <v>14</v>
      </c>
      <c r="K8" s="20" t="s">
        <v>15</v>
      </c>
      <c r="L8" s="21" t="s">
        <v>14</v>
      </c>
    </row>
    <row r="9" spans="1:12" ht="12.75">
      <c r="A9" s="3">
        <v>1</v>
      </c>
      <c r="B9" s="56" t="s">
        <v>16</v>
      </c>
      <c r="C9" s="51">
        <v>114165.87</v>
      </c>
      <c r="D9" s="23">
        <v>537790</v>
      </c>
      <c r="E9" s="51">
        <v>10148.48</v>
      </c>
      <c r="F9" s="22">
        <v>19664</v>
      </c>
      <c r="G9" s="24">
        <f aca="true" t="shared" si="0" ref="G9:G24">IF(D9=0,,C9/D9)</f>
        <v>0.21228708231837706</v>
      </c>
      <c r="H9" s="25">
        <f>IF(F9=0,,E9/F9)</f>
        <v>0.5160943856794141</v>
      </c>
      <c r="I9" s="26">
        <f>C9/$C$25</f>
        <v>0.45751035097580905</v>
      </c>
      <c r="J9" s="27">
        <f>I9</f>
        <v>0.45751035097580905</v>
      </c>
      <c r="K9" s="28">
        <f>E9/$E$25</f>
        <v>0.31611672312313155</v>
      </c>
      <c r="L9" s="29">
        <f>K9</f>
        <v>0.31611672312313155</v>
      </c>
    </row>
    <row r="10" spans="1:12" ht="12.75">
      <c r="A10" s="3">
        <v>2</v>
      </c>
      <c r="B10" s="56" t="s">
        <v>17</v>
      </c>
      <c r="C10" s="52">
        <v>30637.53</v>
      </c>
      <c r="D10" s="31">
        <v>104553</v>
      </c>
      <c r="E10" s="52">
        <v>2863.65</v>
      </c>
      <c r="F10" s="30">
        <v>4835</v>
      </c>
      <c r="G10" s="32">
        <f t="shared" si="0"/>
        <v>0.2930334854093139</v>
      </c>
      <c r="H10" s="33">
        <f aca="true" t="shared" si="1" ref="H10:H25">IF(F10=0,,E10/F10)</f>
        <v>0.5922750775594623</v>
      </c>
      <c r="I10" s="34">
        <f aca="true" t="shared" si="2" ref="I10:I24">C10/$C$25</f>
        <v>0.12277738612539701</v>
      </c>
      <c r="J10" s="35">
        <f aca="true" t="shared" si="3" ref="J10:J23">J9+I10</f>
        <v>0.5802877371012061</v>
      </c>
      <c r="K10" s="36">
        <f aca="true" t="shared" si="4" ref="K10:K24">E10/$E$25</f>
        <v>0.0892003190794637</v>
      </c>
      <c r="L10" s="37">
        <f aca="true" t="shared" si="5" ref="L10:L23">L9+K10</f>
        <v>0.40531704220259523</v>
      </c>
    </row>
    <row r="11" spans="1:12" ht="12.75">
      <c r="A11" s="3">
        <v>3</v>
      </c>
      <c r="B11" s="56" t="s">
        <v>24</v>
      </c>
      <c r="C11" s="52">
        <v>17925.25</v>
      </c>
      <c r="D11" s="31">
        <v>116244</v>
      </c>
      <c r="E11" s="52">
        <v>4801.32</v>
      </c>
      <c r="F11" s="30">
        <v>17304</v>
      </c>
      <c r="G11" s="32">
        <f t="shared" si="0"/>
        <v>0.15420365782319947</v>
      </c>
      <c r="H11" s="33">
        <f t="shared" si="1"/>
        <v>0.27746879334257973</v>
      </c>
      <c r="I11" s="34">
        <f t="shared" si="2"/>
        <v>0.07183396770706624</v>
      </c>
      <c r="J11" s="35">
        <f t="shared" si="3"/>
        <v>0.6521217048082724</v>
      </c>
      <c r="K11" s="36">
        <f t="shared" si="4"/>
        <v>0.1495571302367994</v>
      </c>
      <c r="L11" s="37">
        <f t="shared" si="5"/>
        <v>0.5548741724393946</v>
      </c>
    </row>
    <row r="12" spans="1:12" ht="12.75">
      <c r="A12" s="3">
        <v>4</v>
      </c>
      <c r="B12" s="56" t="s">
        <v>18</v>
      </c>
      <c r="C12" s="52">
        <v>16970.01</v>
      </c>
      <c r="D12" s="31">
        <v>58320</v>
      </c>
      <c r="E12" s="52">
        <v>473.38</v>
      </c>
      <c r="F12" s="30">
        <v>697</v>
      </c>
      <c r="G12" s="32">
        <f t="shared" si="0"/>
        <v>0.29098096707818927</v>
      </c>
      <c r="H12" s="33">
        <f t="shared" si="1"/>
        <v>0.679167862266858</v>
      </c>
      <c r="I12" s="34">
        <f t="shared" si="2"/>
        <v>0.06800592183253182</v>
      </c>
      <c r="J12" s="35">
        <f t="shared" si="3"/>
        <v>0.7201276266408042</v>
      </c>
      <c r="K12" s="36">
        <f t="shared" si="4"/>
        <v>0.014745393831591335</v>
      </c>
      <c r="L12" s="37">
        <f t="shared" si="5"/>
        <v>0.569619566270986</v>
      </c>
    </row>
    <row r="13" spans="1:12" ht="12.75">
      <c r="A13" s="3">
        <v>5</v>
      </c>
      <c r="B13" s="56" t="s">
        <v>20</v>
      </c>
      <c r="C13" s="52">
        <v>16050.51</v>
      </c>
      <c r="D13" s="31">
        <v>106695</v>
      </c>
      <c r="E13" s="52">
        <v>2391.66</v>
      </c>
      <c r="F13" s="30">
        <v>8357</v>
      </c>
      <c r="G13" s="32">
        <f t="shared" si="0"/>
        <v>0.15043357233234922</v>
      </c>
      <c r="H13" s="33">
        <f t="shared" si="1"/>
        <v>0.2861864305372741</v>
      </c>
      <c r="I13" s="34">
        <f t="shared" si="2"/>
        <v>0.06432110107373362</v>
      </c>
      <c r="J13" s="35">
        <f t="shared" si="3"/>
        <v>0.7844487277145378</v>
      </c>
      <c r="K13" s="36">
        <f t="shared" si="4"/>
        <v>0.07449822259340008</v>
      </c>
      <c r="L13" s="37">
        <f t="shared" si="5"/>
        <v>0.6441177888643861</v>
      </c>
    </row>
    <row r="14" spans="1:12" ht="12.75">
      <c r="A14" s="3">
        <v>6</v>
      </c>
      <c r="B14" s="56" t="s">
        <v>25</v>
      </c>
      <c r="C14" s="52">
        <v>5323.76</v>
      </c>
      <c r="D14" s="31">
        <v>17150</v>
      </c>
      <c r="E14" s="52">
        <v>75.8</v>
      </c>
      <c r="F14" s="30">
        <v>365</v>
      </c>
      <c r="G14" s="32">
        <f t="shared" si="0"/>
        <v>0.31042332361516034</v>
      </c>
      <c r="H14" s="33">
        <f t="shared" si="1"/>
        <v>0.20767123287671233</v>
      </c>
      <c r="I14" s="34">
        <f t="shared" si="2"/>
        <v>0.021334531117846108</v>
      </c>
      <c r="J14" s="35">
        <f t="shared" si="3"/>
        <v>0.8057832588323839</v>
      </c>
      <c r="K14" s="36">
        <f t="shared" si="4"/>
        <v>0.002361107043885722</v>
      </c>
      <c r="L14" s="37">
        <f t="shared" si="5"/>
        <v>0.6464788959082718</v>
      </c>
    </row>
    <row r="15" spans="1:12" ht="12.75">
      <c r="A15" s="3">
        <v>7</v>
      </c>
      <c r="B15" s="56" t="s">
        <v>19</v>
      </c>
      <c r="C15" s="52">
        <v>5323.02</v>
      </c>
      <c r="D15" s="31">
        <v>22952</v>
      </c>
      <c r="E15" s="52">
        <v>1061.21</v>
      </c>
      <c r="F15" s="30">
        <v>2693</v>
      </c>
      <c r="G15" s="32">
        <f t="shared" si="0"/>
        <v>0.23191965841756712</v>
      </c>
      <c r="H15" s="33">
        <f t="shared" si="1"/>
        <v>0.3940623839584107</v>
      </c>
      <c r="I15" s="34">
        <f t="shared" si="2"/>
        <v>0.02133156562860031</v>
      </c>
      <c r="J15" s="35">
        <f t="shared" si="3"/>
        <v>0.8271148244609842</v>
      </c>
      <c r="K15" s="36">
        <f t="shared" si="4"/>
        <v>0.033055810106094555</v>
      </c>
      <c r="L15" s="37">
        <f t="shared" si="5"/>
        <v>0.6795347060143664</v>
      </c>
    </row>
    <row r="16" spans="1:12" ht="12.75">
      <c r="A16" s="3">
        <v>8</v>
      </c>
      <c r="B16" s="56" t="s">
        <v>33</v>
      </c>
      <c r="C16" s="52">
        <v>4438.42</v>
      </c>
      <c r="D16" s="31">
        <v>8877</v>
      </c>
      <c r="E16" s="52">
        <v>1226.49</v>
      </c>
      <c r="F16" s="30">
        <v>4032</v>
      </c>
      <c r="G16" s="32">
        <f t="shared" si="0"/>
        <v>0.4999909879463783</v>
      </c>
      <c r="H16" s="33">
        <f t="shared" si="1"/>
        <v>0.3041889880952381</v>
      </c>
      <c r="I16" s="34">
        <f t="shared" si="2"/>
        <v>0.017786603754502556</v>
      </c>
      <c r="J16" s="35">
        <f t="shared" si="3"/>
        <v>0.8449014282154867</v>
      </c>
      <c r="K16" s="36">
        <f t="shared" si="4"/>
        <v>0.038204144831865426</v>
      </c>
      <c r="L16" s="37">
        <f t="shared" si="5"/>
        <v>0.7177388508462318</v>
      </c>
    </row>
    <row r="17" spans="1:12" ht="12.75">
      <c r="A17" s="3">
        <v>9</v>
      </c>
      <c r="B17" s="56" t="s">
        <v>34</v>
      </c>
      <c r="C17" s="52">
        <v>3961.65</v>
      </c>
      <c r="D17" s="31">
        <v>14716</v>
      </c>
      <c r="E17" s="52">
        <v>204.28</v>
      </c>
      <c r="F17" s="30">
        <v>704</v>
      </c>
      <c r="G17" s="32">
        <f t="shared" si="0"/>
        <v>0.2692069855939114</v>
      </c>
      <c r="H17" s="33">
        <f t="shared" si="1"/>
        <v>0.29017045454545454</v>
      </c>
      <c r="I17" s="34">
        <f t="shared" si="2"/>
        <v>0.015875987122450117</v>
      </c>
      <c r="J17" s="35">
        <f t="shared" si="3"/>
        <v>0.8607774153379368</v>
      </c>
      <c r="K17" s="36">
        <f t="shared" si="4"/>
        <v>0.006363152334102577</v>
      </c>
      <c r="L17" s="37">
        <f t="shared" si="5"/>
        <v>0.7241020031803344</v>
      </c>
    </row>
    <row r="18" spans="1:12" ht="12.75">
      <c r="A18" s="3">
        <v>10</v>
      </c>
      <c r="B18" s="56" t="s">
        <v>23</v>
      </c>
      <c r="C18" s="52">
        <v>3709.37</v>
      </c>
      <c r="D18" s="31">
        <v>12383</v>
      </c>
      <c r="E18" s="52">
        <v>387.37</v>
      </c>
      <c r="F18" s="30">
        <v>665</v>
      </c>
      <c r="G18" s="32">
        <f t="shared" si="0"/>
        <v>0.2995534200113058</v>
      </c>
      <c r="H18" s="33">
        <f t="shared" si="1"/>
        <v>0.5825112781954888</v>
      </c>
      <c r="I18" s="34">
        <f t="shared" si="2"/>
        <v>0.014864995734707202</v>
      </c>
      <c r="J18" s="35">
        <f t="shared" si="3"/>
        <v>0.8756424110726441</v>
      </c>
      <c r="K18" s="36">
        <f t="shared" si="4"/>
        <v>0.01206625376767826</v>
      </c>
      <c r="L18" s="37">
        <f t="shared" si="5"/>
        <v>0.7361682569480126</v>
      </c>
    </row>
    <row r="19" spans="1:12" ht="12.75">
      <c r="A19" s="3">
        <v>11</v>
      </c>
      <c r="B19" s="56" t="s">
        <v>21</v>
      </c>
      <c r="C19" s="52">
        <v>3065.32</v>
      </c>
      <c r="D19" s="31">
        <v>7090</v>
      </c>
      <c r="E19" s="52">
        <v>420.62</v>
      </c>
      <c r="F19" s="30">
        <v>514</v>
      </c>
      <c r="G19" s="32">
        <f t="shared" si="0"/>
        <v>0.4323441466854725</v>
      </c>
      <c r="H19" s="33">
        <f t="shared" si="1"/>
        <v>0.8183268482490272</v>
      </c>
      <c r="I19" s="34">
        <f t="shared" si="2"/>
        <v>0.012284018236388574</v>
      </c>
      <c r="J19" s="35">
        <f t="shared" si="3"/>
        <v>0.8879264293090326</v>
      </c>
      <c r="K19" s="36">
        <f t="shared" si="4"/>
        <v>0.01310196365170465</v>
      </c>
      <c r="L19" s="37">
        <f t="shared" si="5"/>
        <v>0.7492702205997173</v>
      </c>
    </row>
    <row r="20" spans="1:12" ht="12.75">
      <c r="A20" s="3">
        <v>12</v>
      </c>
      <c r="B20" s="56" t="s">
        <v>22</v>
      </c>
      <c r="C20" s="52">
        <v>3016.22</v>
      </c>
      <c r="D20" s="31">
        <v>7336</v>
      </c>
      <c r="E20" s="52">
        <v>217.66</v>
      </c>
      <c r="F20" s="30">
        <v>293</v>
      </c>
      <c r="G20" s="32">
        <f t="shared" si="0"/>
        <v>0.4111532170119956</v>
      </c>
      <c r="H20" s="33">
        <f t="shared" si="1"/>
        <v>0.7428668941979522</v>
      </c>
      <c r="I20" s="34">
        <f t="shared" si="2"/>
        <v>0.012087254017512018</v>
      </c>
      <c r="J20" s="35">
        <f t="shared" si="3"/>
        <v>0.9000136833265446</v>
      </c>
      <c r="K20" s="36">
        <f t="shared" si="4"/>
        <v>0.006779928221268684</v>
      </c>
      <c r="L20" s="37">
        <f t="shared" si="5"/>
        <v>0.756050148820986</v>
      </c>
    </row>
    <row r="21" spans="1:12" ht="12.75">
      <c r="A21" s="3">
        <v>13</v>
      </c>
      <c r="B21" s="56" t="s">
        <v>26</v>
      </c>
      <c r="C21" s="52">
        <v>2831.74</v>
      </c>
      <c r="D21" s="31">
        <v>5795</v>
      </c>
      <c r="E21" s="52">
        <v>789.75</v>
      </c>
      <c r="F21" s="30">
        <v>1498</v>
      </c>
      <c r="G21" s="32">
        <f t="shared" si="0"/>
        <v>0.48865228645383946</v>
      </c>
      <c r="H21" s="33">
        <f t="shared" si="1"/>
        <v>0.5272029372496663</v>
      </c>
      <c r="I21" s="34">
        <f t="shared" si="2"/>
        <v>0.011347965563370538</v>
      </c>
      <c r="J21" s="35">
        <f t="shared" si="3"/>
        <v>0.9113616488899152</v>
      </c>
      <c r="K21" s="36">
        <f t="shared" si="4"/>
        <v>0.024600056568717006</v>
      </c>
      <c r="L21" s="37">
        <f t="shared" si="5"/>
        <v>0.780650205389703</v>
      </c>
    </row>
    <row r="22" spans="1:12" ht="12.75">
      <c r="A22" s="3">
        <v>14</v>
      </c>
      <c r="B22" s="56" t="s">
        <v>27</v>
      </c>
      <c r="C22" s="52">
        <v>2251.16</v>
      </c>
      <c r="D22" s="31">
        <v>6704</v>
      </c>
      <c r="E22" s="52">
        <v>72.01</v>
      </c>
      <c r="F22" s="30">
        <v>111</v>
      </c>
      <c r="G22" s="32">
        <f t="shared" si="0"/>
        <v>0.3357935560859188</v>
      </c>
      <c r="H22" s="33">
        <f t="shared" si="1"/>
        <v>0.6487387387387388</v>
      </c>
      <c r="I22" s="34">
        <f t="shared" si="2"/>
        <v>0.009021338879147528</v>
      </c>
      <c r="J22" s="35">
        <f t="shared" si="3"/>
        <v>0.9203829877690628</v>
      </c>
      <c r="K22" s="36">
        <f t="shared" si="4"/>
        <v>0.002243051691691436</v>
      </c>
      <c r="L22" s="37">
        <f t="shared" si="5"/>
        <v>0.7828932570813945</v>
      </c>
    </row>
    <row r="23" spans="1:12" ht="12.75">
      <c r="A23" s="3">
        <v>15</v>
      </c>
      <c r="B23" s="56" t="s">
        <v>28</v>
      </c>
      <c r="C23" s="52">
        <v>2065.36</v>
      </c>
      <c r="D23" s="31">
        <v>4256</v>
      </c>
      <c r="E23" s="52">
        <v>204.17</v>
      </c>
      <c r="F23" s="30">
        <v>246</v>
      </c>
      <c r="G23" s="32">
        <f t="shared" si="0"/>
        <v>0.4852819548872181</v>
      </c>
      <c r="H23" s="33">
        <f t="shared" si="1"/>
        <v>0.8299593495934959</v>
      </c>
      <c r="I23" s="34">
        <f t="shared" si="2"/>
        <v>0.00827676063337841</v>
      </c>
      <c r="J23" s="35">
        <f t="shared" si="3"/>
        <v>0.9286597484024413</v>
      </c>
      <c r="K23" s="36">
        <f t="shared" si="4"/>
        <v>0.006359725925463692</v>
      </c>
      <c r="L23" s="37">
        <f t="shared" si="5"/>
        <v>0.7892529830068582</v>
      </c>
    </row>
    <row r="24" spans="1:12" ht="13.5" thickBot="1">
      <c r="A24" s="3"/>
      <c r="B24" s="57" t="s">
        <v>29</v>
      </c>
      <c r="C24" s="52">
        <f>C25-SUM(C9:C23)</f>
        <v>17802.04944496401</v>
      </c>
      <c r="D24" s="30">
        <f>D25-SUM(D9:D23)</f>
        <v>40211</v>
      </c>
      <c r="E24" s="30">
        <f>E25-SUM(E9:E23)</f>
        <v>6765.734713065111</v>
      </c>
      <c r="F24" s="30">
        <f>F25-SUM(F9:F23)</f>
        <v>13626</v>
      </c>
      <c r="G24" s="38">
        <f t="shared" si="0"/>
        <v>0.44271590970043045</v>
      </c>
      <c r="H24" s="33">
        <f t="shared" si="1"/>
        <v>0.49653124270256205</v>
      </c>
      <c r="I24" s="39">
        <f t="shared" si="2"/>
        <v>0.07134025159755882</v>
      </c>
      <c r="J24" s="35">
        <v>1</v>
      </c>
      <c r="K24" s="40">
        <f t="shared" si="4"/>
        <v>0.2107470169931422</v>
      </c>
      <c r="L24" s="37">
        <v>1</v>
      </c>
    </row>
    <row r="25" spans="1:12" ht="13.5" thickBot="1">
      <c r="A25" s="3"/>
      <c r="B25" s="41" t="s">
        <v>3</v>
      </c>
      <c r="C25" s="49">
        <v>249537.239444964</v>
      </c>
      <c r="D25" s="49">
        <v>1071072</v>
      </c>
      <c r="E25" s="49">
        <v>32103.584713065102</v>
      </c>
      <c r="F25" s="49">
        <v>75604</v>
      </c>
      <c r="G25" s="42">
        <f>IF(D25=0,,C25/D25)</f>
        <v>0.2329789588794815</v>
      </c>
      <c r="H25" s="42">
        <f t="shared" si="1"/>
        <v>0.42462812434613384</v>
      </c>
      <c r="I25" s="43">
        <f>SUM(I9:I24)</f>
        <v>1</v>
      </c>
      <c r="J25" s="44" t="s">
        <v>30</v>
      </c>
      <c r="K25" s="45">
        <f>SUM(K9:K24)</f>
        <v>1.0000000000000004</v>
      </c>
      <c r="L25" s="46" t="s">
        <v>30</v>
      </c>
    </row>
    <row r="26" spans="3:12" ht="7.5" customHeight="1">
      <c r="C26" s="53"/>
      <c r="D26" s="53"/>
      <c r="E26" s="53"/>
      <c r="F26" s="53"/>
      <c r="G26" s="47"/>
      <c r="H26" s="47"/>
      <c r="I26" s="47"/>
      <c r="J26" s="47"/>
      <c r="K26" s="47"/>
      <c r="L26" s="47"/>
    </row>
    <row r="27" spans="2:5" ht="12.75">
      <c r="B27" s="48" t="s">
        <v>31</v>
      </c>
      <c r="C27" s="4"/>
      <c r="D27" s="4"/>
      <c r="E27" s="4"/>
    </row>
  </sheetData>
  <mergeCells count="4">
    <mergeCell ref="B3:L3"/>
    <mergeCell ref="B4:L4"/>
    <mergeCell ref="B5:L5"/>
    <mergeCell ref="G7:H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MPajuelo</cp:lastModifiedBy>
  <cp:lastPrinted>2008-06-04T13:58:28Z</cp:lastPrinted>
  <dcterms:created xsi:type="dcterms:W3CDTF">2008-05-12T16:14:57Z</dcterms:created>
  <dcterms:modified xsi:type="dcterms:W3CDTF">2008-06-11T17:05:18Z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