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0"/>
  </bookViews>
  <sheets>
    <sheet name="Empresas" sheetId="1" r:id="rId1"/>
    <sheet name="Fondos Transferidos" sheetId="2" r:id="rId2"/>
    <sheet name="Por países" sheetId="3" r:id="rId3"/>
  </sheets>
  <definedNames>
    <definedName name="_xlnm.Print_Area" localSheetId="0">'Empresas'!$B$2:$G$16</definedName>
    <definedName name="_xlnm.Print_Area" localSheetId="1">'Fondos Transferidos'!#REF!</definedName>
  </definedNames>
  <calcPr fullCalcOnLoad="1"/>
</workbook>
</file>

<file path=xl/sharedStrings.xml><?xml version="1.0" encoding="utf-8"?>
<sst xmlns="http://schemas.openxmlformats.org/spreadsheetml/2006/main" count="123" uniqueCount="89">
  <si>
    <t>(Monto en miles de US$)</t>
  </si>
  <si>
    <t>TOTAL</t>
  </si>
  <si>
    <t>PROMEDIOS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</si>
  <si>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</si>
  <si>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</si>
  <si>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</si>
  <si>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</si>
  <si>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</si>
  <si>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</si>
  <si>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</si>
  <si>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</si>
  <si>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</si>
  <si>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</si>
  <si>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</si>
  <si>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</si>
  <si>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</si>
  <si>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</si>
  <si>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</si>
  <si>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</si>
  <si>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</si>
  <si>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</si>
  <si>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(*) Los porcentajes corresponden a "Total Recibido" y "Total Enviado" en el período.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</si>
  <si>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</si>
  <si>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</si>
  <si>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</si>
  <si>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</si>
  <si>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</si>
  <si>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</si>
  <si>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</si>
  <si>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</si>
  <si>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</si>
  <si>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</si>
  <si>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</si>
  <si>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</si>
  <si>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</si>
  <si>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</si>
  <si>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</si>
  <si>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</si>
  <si>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</si>
  <si>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</si>
  <si>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</si>
  <si>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</si>
  <si>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</si>
  <si>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</si>
  <si>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</si>
  <si>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</si>
  <si>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</si>
  <si>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</si>
  <si>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</si>
  <si>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</si>
  <si>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</si>
  <si>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</si>
  <si>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</si>
  <si>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</si>
  <si>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</si>
  <si>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</si>
  <si>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</si>
  <si>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</si>
  <si>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</si>
  <si>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</si>
  <si>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</si>
  <si>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 xml:space="preserve">RED PERU MUNDO S.A.                            </t>
  </si>
  <si>
    <t>Promedio Trimestre 2009</t>
  </si>
  <si>
    <t>Colombia</t>
  </si>
  <si>
    <t>Otros Países</t>
  </si>
  <si>
    <t>FONDOS RECIBIDOS Y ENVIADOS INTERNACIONALES POR PAÍS</t>
  </si>
  <si>
    <t>Año 2011</t>
  </si>
  <si>
    <t>Promedio Trimestre 2010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</si>
  <si>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</si>
  <si>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</si>
  <si>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</si>
  <si>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</si>
  <si>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Δ %</t>
  </si>
  <si>
    <t>EE.UU.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</si>
  <si>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</si>
  <si>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</si>
  <si>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</si>
  <si>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</si>
  <si>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 países</t>
  </si>
  <si>
    <t xml:space="preserve">Estados Unidos </t>
  </si>
  <si>
    <t>Suma</t>
  </si>
  <si>
    <t>Abril - Junio 2010</t>
  </si>
  <si>
    <t>Abril - Junio 2009</t>
  </si>
  <si>
    <t>(Al 30.06.2011)</t>
  </si>
  <si>
    <t>Fondos Recibidos
del Exterior
Enero - Junio 2011
(Miles de US$)</t>
  </si>
  <si>
    <t>Fondos Enviados
al Exterior
Enero - Junio 2011
(Miles de US$)</t>
  </si>
  <si>
    <t>ENERO - JUNIO 2011</t>
  </si>
  <si>
    <t>Suiza</t>
  </si>
  <si>
    <t>ENE - JUN 2010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</si>
</sst>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 indent="2"/>
    </xf>
    <xf numFmtId="3" fontId="4" fillId="0" borderId="14" xfId="0" applyNumberFormat="1" applyFont="1" applyBorder="1" applyAlignment="1">
      <alignment horizontal="right" indent="2"/>
    </xf>
    <xf numFmtId="3" fontId="4" fillId="0" borderId="15" xfId="0" applyNumberFormat="1" applyFont="1" applyBorder="1" applyAlignment="1">
      <alignment horizontal="right" indent="2"/>
    </xf>
    <xf numFmtId="3" fontId="4" fillId="0" borderId="16" xfId="0" applyNumberFormat="1" applyFont="1" applyBorder="1" applyAlignment="1">
      <alignment horizontal="right" indent="2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indent="2"/>
    </xf>
    <xf numFmtId="3" fontId="4" fillId="0" borderId="14" xfId="0" applyNumberFormat="1" applyFont="1" applyFill="1" applyBorder="1" applyAlignment="1">
      <alignment horizontal="right" indent="2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/>
    </xf>
    <xf numFmtId="3" fontId="3" fillId="33" borderId="17" xfId="0" applyNumberFormat="1" applyFont="1" applyFill="1" applyBorder="1" applyAlignment="1">
      <alignment horizontal="right" indent="2"/>
    </xf>
    <xf numFmtId="3" fontId="3" fillId="33" borderId="18" xfId="0" applyNumberFormat="1" applyFont="1" applyFill="1" applyBorder="1" applyAlignment="1">
      <alignment horizontal="right" indent="2"/>
    </xf>
    <xf numFmtId="0" fontId="3" fillId="33" borderId="21" xfId="0" applyFont="1" applyFill="1" applyBorder="1" applyAlignment="1">
      <alignment horizontal="center" vertical="center" wrapText="1"/>
    </xf>
    <xf numFmtId="0" fontId="16" fillId="34" borderId="22" xfId="50" applyNumberFormat="1" applyFont="1" applyFill="1" applyBorder="1" applyAlignment="1" applyProtection="1">
      <alignment/>
      <protection/>
    </xf>
    <xf numFmtId="0" fontId="16" fillId="34" borderId="23" xfId="50" applyNumberFormat="1" applyFont="1" applyFill="1" applyBorder="1" applyAlignment="1" applyProtection="1">
      <alignment horizontal="center" vertical="center" wrapText="1"/>
      <protection/>
    </xf>
    <xf numFmtId="0" fontId="16" fillId="32" borderId="20" xfId="50" applyNumberFormat="1" applyFont="1" applyFill="1" applyBorder="1" applyAlignment="1" applyProtection="1">
      <alignment horizontal="center" vertical="center" wrapText="1"/>
      <protection/>
    </xf>
    <xf numFmtId="0" fontId="18" fillId="7" borderId="17" xfId="50" applyNumberFormat="1" applyFont="1" applyFill="1" applyBorder="1" applyAlignment="1" applyProtection="1">
      <alignment horizontal="center" vertical="center" wrapText="1"/>
      <protection/>
    </xf>
    <xf numFmtId="0" fontId="16" fillId="32" borderId="24" xfId="50" applyNumberFormat="1" applyFont="1" applyFill="1" applyBorder="1" applyAlignment="1" applyProtection="1">
      <alignment horizontal="center" vertical="center" wrapText="1"/>
      <protection/>
    </xf>
    <xf numFmtId="0" fontId="3" fillId="7" borderId="24" xfId="50" applyNumberFormat="1" applyFont="1" applyFill="1" applyBorder="1" applyAlignment="1" applyProtection="1">
      <alignment horizontal="center" vertical="center" wrapText="1"/>
      <protection/>
    </xf>
    <xf numFmtId="2" fontId="16" fillId="32" borderId="21" xfId="50" applyNumberFormat="1" applyFont="1" applyFill="1" applyBorder="1" applyAlignment="1" applyProtection="1">
      <alignment horizontal="center" vertical="center" wrapText="1"/>
      <protection/>
    </xf>
    <xf numFmtId="2" fontId="3" fillId="7" borderId="25" xfId="50" applyNumberFormat="1" applyFont="1" applyFill="1" applyBorder="1" applyAlignment="1" applyProtection="1">
      <alignment horizontal="center" vertical="center" wrapText="1"/>
      <protection/>
    </xf>
    <xf numFmtId="2" fontId="16" fillId="32" borderId="26" xfId="50" applyNumberFormat="1" applyFont="1" applyFill="1" applyBorder="1" applyAlignment="1" applyProtection="1">
      <alignment horizontal="center" vertical="center" wrapText="1"/>
      <protection/>
    </xf>
    <xf numFmtId="2" fontId="3" fillId="7" borderId="18" xfId="50" applyNumberFormat="1" applyFont="1" applyFill="1" applyBorder="1" applyAlignment="1" applyProtection="1">
      <alignment horizontal="center" vertical="center" wrapText="1"/>
      <protection/>
    </xf>
    <xf numFmtId="0" fontId="16" fillId="6" borderId="21" xfId="50" applyNumberFormat="1" applyFont="1" applyFill="1" applyBorder="1" applyAlignment="1" applyProtection="1">
      <alignment horizontal="center" vertical="center"/>
      <protection/>
    </xf>
    <xf numFmtId="0" fontId="16" fillId="6" borderId="26" xfId="50" applyNumberFormat="1" applyFont="1" applyFill="1" applyBorder="1" applyAlignment="1" applyProtection="1">
      <alignment horizontal="center" vertical="center"/>
      <protection/>
    </xf>
    <xf numFmtId="0" fontId="16" fillId="35" borderId="21" xfId="50" applyNumberFormat="1" applyFont="1" applyFill="1" applyBorder="1" applyAlignment="1" applyProtection="1">
      <alignment horizontal="center" vertical="center"/>
      <protection/>
    </xf>
    <xf numFmtId="0" fontId="16" fillId="35" borderId="27" xfId="50" applyNumberFormat="1" applyFont="1" applyFill="1" applyBorder="1" applyAlignment="1" applyProtection="1">
      <alignment horizontal="center" vertical="center"/>
      <protection/>
    </xf>
    <xf numFmtId="0" fontId="19" fillId="34" borderId="28" xfId="0" applyNumberFormat="1" applyFont="1" applyFill="1" applyBorder="1" applyAlignment="1" applyProtection="1">
      <alignment/>
      <protection/>
    </xf>
    <xf numFmtId="3" fontId="19" fillId="32" borderId="29" xfId="0" applyNumberFormat="1" applyFont="1" applyFill="1" applyBorder="1" applyAlignment="1" applyProtection="1">
      <alignment horizontal="center"/>
      <protection/>
    </xf>
    <xf numFmtId="3" fontId="19" fillId="32" borderId="30" xfId="0" applyNumberFormat="1" applyFont="1" applyFill="1" applyBorder="1" applyAlignment="1" applyProtection="1">
      <alignment horizontal="center"/>
      <protection/>
    </xf>
    <xf numFmtId="3" fontId="19" fillId="32" borderId="31" xfId="0" applyNumberFormat="1" applyFont="1" applyFill="1" applyBorder="1" applyAlignment="1" applyProtection="1">
      <alignment horizontal="center"/>
      <protection/>
    </xf>
    <xf numFmtId="164" fontId="19" fillId="32" borderId="32" xfId="50" applyNumberFormat="1" applyFont="1" applyFill="1" applyBorder="1" applyAlignment="1" applyProtection="1">
      <alignment horizontal="center"/>
      <protection/>
    </xf>
    <xf numFmtId="164" fontId="19" fillId="32" borderId="33" xfId="50" applyNumberFormat="1" applyFont="1" applyFill="1" applyBorder="1" applyAlignment="1" applyProtection="1">
      <alignment horizontal="center"/>
      <protection/>
    </xf>
    <xf numFmtId="10" fontId="19" fillId="6" borderId="32" xfId="50" applyNumberFormat="1" applyFont="1" applyFill="1" applyBorder="1" applyAlignment="1" applyProtection="1">
      <alignment horizontal="center"/>
      <protection/>
    </xf>
    <xf numFmtId="10" fontId="19" fillId="6" borderId="34" xfId="50" applyNumberFormat="1" applyFont="1" applyFill="1" applyBorder="1" applyAlignment="1" applyProtection="1">
      <alignment horizontal="center"/>
      <protection/>
    </xf>
    <xf numFmtId="10" fontId="19" fillId="35" borderId="33" xfId="50" applyNumberFormat="1" applyFont="1" applyFill="1" applyBorder="1" applyAlignment="1" applyProtection="1">
      <alignment horizontal="center"/>
      <protection/>
    </xf>
    <xf numFmtId="10" fontId="19" fillId="35" borderId="35" xfId="50" applyNumberFormat="1" applyFont="1" applyFill="1" applyBorder="1" applyAlignment="1" applyProtection="1">
      <alignment horizontal="center"/>
      <protection/>
    </xf>
    <xf numFmtId="3" fontId="19" fillId="32" borderId="28" xfId="0" applyNumberFormat="1" applyFont="1" applyFill="1" applyBorder="1" applyAlignment="1" applyProtection="1">
      <alignment horizontal="center"/>
      <protection/>
    </xf>
    <xf numFmtId="164" fontId="19" fillId="32" borderId="36" xfId="50" applyNumberFormat="1" applyFont="1" applyFill="1" applyBorder="1" applyAlignment="1" applyProtection="1">
      <alignment horizontal="center"/>
      <protection/>
    </xf>
    <xf numFmtId="164" fontId="19" fillId="32" borderId="37" xfId="50" applyNumberFormat="1" applyFont="1" applyFill="1" applyBorder="1" applyAlignment="1" applyProtection="1">
      <alignment horizontal="center"/>
      <protection/>
    </xf>
    <xf numFmtId="10" fontId="19" fillId="6" borderId="36" xfId="50" applyNumberFormat="1" applyFont="1" applyFill="1" applyBorder="1" applyAlignment="1" applyProtection="1">
      <alignment horizontal="center"/>
      <protection/>
    </xf>
    <xf numFmtId="10" fontId="19" fillId="6" borderId="35" xfId="50" applyNumberFormat="1" applyFont="1" applyFill="1" applyBorder="1" applyAlignment="1" applyProtection="1">
      <alignment horizontal="center"/>
      <protection/>
    </xf>
    <xf numFmtId="10" fontId="19" fillId="35" borderId="37" xfId="50" applyNumberFormat="1" applyFont="1" applyFill="1" applyBorder="1" applyAlignment="1" applyProtection="1">
      <alignment horizontal="center"/>
      <protection/>
    </xf>
    <xf numFmtId="10" fontId="19" fillId="35" borderId="38" xfId="50" applyNumberFormat="1" applyFont="1" applyFill="1" applyBorder="1" applyAlignment="1" applyProtection="1">
      <alignment horizontal="center"/>
      <protection/>
    </xf>
    <xf numFmtId="0" fontId="16" fillId="34" borderId="23" xfId="0" applyNumberFormat="1" applyFont="1" applyFill="1" applyBorder="1" applyAlignment="1" applyProtection="1">
      <alignment/>
      <protection/>
    </xf>
    <xf numFmtId="3" fontId="16" fillId="32" borderId="20" xfId="0" applyNumberFormat="1" applyFont="1" applyFill="1" applyBorder="1" applyAlignment="1" applyProtection="1">
      <alignment horizontal="center"/>
      <protection/>
    </xf>
    <xf numFmtId="3" fontId="16" fillId="32" borderId="24" xfId="0" applyNumberFormat="1" applyFont="1" applyFill="1" applyBorder="1" applyAlignment="1" applyProtection="1">
      <alignment horizontal="center"/>
      <protection/>
    </xf>
    <xf numFmtId="164" fontId="16" fillId="32" borderId="21" xfId="50" applyNumberFormat="1" applyFont="1" applyFill="1" applyBorder="1" applyAlignment="1" applyProtection="1">
      <alignment horizontal="center"/>
      <protection/>
    </xf>
    <xf numFmtId="164" fontId="16" fillId="32" borderId="25" xfId="50" applyNumberFormat="1" applyFont="1" applyFill="1" applyBorder="1" applyAlignment="1" applyProtection="1">
      <alignment horizontal="center"/>
      <protection/>
    </xf>
    <xf numFmtId="10" fontId="16" fillId="6" borderId="21" xfId="50" applyNumberFormat="1" applyFont="1" applyFill="1" applyBorder="1" applyAlignment="1" applyProtection="1">
      <alignment horizontal="center"/>
      <protection/>
    </xf>
    <xf numFmtId="10" fontId="16" fillId="6" borderId="27" xfId="50" applyNumberFormat="1" applyFont="1" applyFill="1" applyBorder="1" applyAlignment="1" applyProtection="1">
      <alignment horizontal="center"/>
      <protection/>
    </xf>
    <xf numFmtId="10" fontId="16" fillId="35" borderId="21" xfId="50" applyNumberFormat="1" applyFont="1" applyFill="1" applyBorder="1" applyAlignment="1" applyProtection="1">
      <alignment horizontal="center"/>
      <protection/>
    </xf>
    <xf numFmtId="10" fontId="16" fillId="35" borderId="27" xfId="50" applyNumberFormat="1" applyFont="1" applyFill="1" applyBorder="1" applyAlignment="1" applyProtection="1">
      <alignment horizontal="center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19" fillId="36" borderId="0" xfId="0" applyNumberFormat="1" applyFont="1" applyFill="1" applyBorder="1" applyAlignment="1" applyProtection="1">
      <alignment/>
      <protection/>
    </xf>
    <xf numFmtId="0" fontId="22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15" fillId="36" borderId="0" xfId="0" applyNumberFormat="1" applyFont="1" applyFill="1" applyBorder="1" applyAlignment="1" applyProtection="1">
      <alignment/>
      <protection/>
    </xf>
    <xf numFmtId="0" fontId="24" fillId="34" borderId="22" xfId="50" applyNumberFormat="1" applyFont="1" applyFill="1" applyBorder="1" applyAlignment="1" applyProtection="1">
      <alignment horizontal="center"/>
      <protection/>
    </xf>
    <xf numFmtId="0" fontId="24" fillId="34" borderId="23" xfId="50" applyNumberFormat="1" applyFont="1" applyFill="1" applyBorder="1" applyAlignment="1" applyProtection="1">
      <alignment horizontal="center" vertical="center" wrapText="1"/>
      <protection/>
    </xf>
    <xf numFmtId="0" fontId="24" fillId="32" borderId="20" xfId="50" applyNumberFormat="1" applyFont="1" applyFill="1" applyBorder="1" applyAlignment="1" applyProtection="1">
      <alignment horizontal="center" vertical="center" wrapText="1"/>
      <protection/>
    </xf>
    <xf numFmtId="0" fontId="24" fillId="32" borderId="24" xfId="50" applyNumberFormat="1" applyFont="1" applyFill="1" applyBorder="1" applyAlignment="1" applyProtection="1">
      <alignment horizontal="center" vertical="center" wrapText="1"/>
      <protection/>
    </xf>
    <xf numFmtId="2" fontId="24" fillId="32" borderId="20" xfId="50" applyNumberFormat="1" applyFont="1" applyFill="1" applyBorder="1" applyAlignment="1" applyProtection="1">
      <alignment horizontal="center" vertical="center" wrapText="1"/>
      <protection/>
    </xf>
    <xf numFmtId="2" fontId="24" fillId="32" borderId="18" xfId="50" applyNumberFormat="1" applyFont="1" applyFill="1" applyBorder="1" applyAlignment="1" applyProtection="1">
      <alignment horizontal="center" vertical="center" wrapText="1"/>
      <protection/>
    </xf>
    <xf numFmtId="0" fontId="25" fillId="34" borderId="28" xfId="0" applyNumberFormat="1" applyFont="1" applyFill="1" applyBorder="1" applyAlignment="1" applyProtection="1">
      <alignment/>
      <protection/>
    </xf>
    <xf numFmtId="3" fontId="25" fillId="32" borderId="36" xfId="0" applyNumberFormat="1" applyFont="1" applyFill="1" applyBorder="1" applyAlignment="1" applyProtection="1">
      <alignment/>
      <protection/>
    </xf>
    <xf numFmtId="3" fontId="25" fillId="32" borderId="30" xfId="0" applyNumberFormat="1" applyFont="1" applyFill="1" applyBorder="1" applyAlignment="1" applyProtection="1">
      <alignment/>
      <protection/>
    </xf>
    <xf numFmtId="164" fontId="25" fillId="32" borderId="28" xfId="50" applyNumberFormat="1" applyFont="1" applyFill="1" applyBorder="1" applyAlignment="1" applyProtection="1">
      <alignment horizontal="center"/>
      <protection/>
    </xf>
    <xf numFmtId="164" fontId="25" fillId="32" borderId="39" xfId="50" applyNumberFormat="1" applyFont="1" applyFill="1" applyBorder="1" applyAlignment="1" applyProtection="1">
      <alignment horizontal="center"/>
      <protection/>
    </xf>
    <xf numFmtId="0" fontId="24" fillId="34" borderId="20" xfId="50" applyNumberFormat="1" applyFont="1" applyFill="1" applyBorder="1" applyAlignment="1" applyProtection="1">
      <alignment/>
      <protection/>
    </xf>
    <xf numFmtId="3" fontId="24" fillId="32" borderId="20" xfId="50" applyNumberFormat="1" applyFont="1" applyFill="1" applyBorder="1" applyAlignment="1" applyProtection="1">
      <alignment horizontal="center"/>
      <protection/>
    </xf>
    <xf numFmtId="3" fontId="24" fillId="32" borderId="24" xfId="50" applyNumberFormat="1" applyFont="1" applyFill="1" applyBorder="1" applyAlignment="1" applyProtection="1">
      <alignment horizontal="center"/>
      <protection/>
    </xf>
    <xf numFmtId="164" fontId="24" fillId="32" borderId="20" xfId="50" applyNumberFormat="1" applyFont="1" applyFill="1" applyBorder="1" applyAlignment="1" applyProtection="1">
      <alignment horizontal="center"/>
      <protection/>
    </xf>
    <xf numFmtId="164" fontId="24" fillId="32" borderId="18" xfId="50" applyNumberFormat="1" applyFont="1" applyFill="1" applyBorder="1" applyAlignment="1" applyProtection="1">
      <alignment horizontal="center"/>
      <protection/>
    </xf>
    <xf numFmtId="165" fontId="4" fillId="7" borderId="40" xfId="56" applyNumberFormat="1" applyFont="1" applyFill="1" applyBorder="1" applyAlignment="1" applyProtection="1">
      <alignment horizontal="center"/>
      <protection/>
    </xf>
    <xf numFmtId="165" fontId="4" fillId="7" borderId="41" xfId="56" applyNumberFormat="1" applyFont="1" applyFill="1" applyBorder="1" applyAlignment="1" applyProtection="1">
      <alignment horizontal="center"/>
      <protection/>
    </xf>
    <xf numFmtId="165" fontId="4" fillId="7" borderId="17" xfId="56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6" borderId="0" xfId="0" applyNumberFormat="1" applyFont="1" applyFill="1" applyBorder="1" applyAlignment="1" applyProtection="1">
      <alignment/>
      <protection/>
    </xf>
    <xf numFmtId="0" fontId="4" fillId="36" borderId="0" xfId="50" applyNumberFormat="1" applyFont="1" applyFill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6" fillId="36" borderId="0" xfId="0" applyFont="1" applyFill="1" applyAlignment="1">
      <alignment/>
    </xf>
    <xf numFmtId="3" fontId="15" fillId="36" borderId="0" xfId="0" applyNumberFormat="1" applyFont="1" applyFill="1" applyBorder="1" applyAlignment="1" applyProtection="1">
      <alignment/>
      <protection/>
    </xf>
    <xf numFmtId="10" fontId="15" fillId="36" borderId="0" xfId="0" applyNumberFormat="1" applyFont="1" applyFill="1" applyBorder="1" applyAlignment="1" applyProtection="1">
      <alignment/>
      <protection/>
    </xf>
    <xf numFmtId="0" fontId="12" fillId="36" borderId="0" xfId="0" applyFont="1" applyFill="1" applyAlignment="1">
      <alignment horizontal="left"/>
    </xf>
    <xf numFmtId="0" fontId="12" fillId="36" borderId="0" xfId="0" applyFont="1" applyFill="1" applyAlignment="1">
      <alignment/>
    </xf>
    <xf numFmtId="0" fontId="4" fillId="36" borderId="26" xfId="0" applyFont="1" applyFill="1" applyBorder="1" applyAlignment="1">
      <alignment horizontal="left"/>
    </xf>
    <xf numFmtId="3" fontId="4" fillId="36" borderId="26" xfId="0" applyNumberFormat="1" applyFont="1" applyFill="1" applyBorder="1" applyAlignment="1">
      <alignment horizontal="right" indent="2"/>
    </xf>
    <xf numFmtId="0" fontId="4" fillId="36" borderId="20" xfId="0" applyFont="1" applyFill="1" applyBorder="1" applyAlignment="1">
      <alignment horizontal="left"/>
    </xf>
    <xf numFmtId="3" fontId="4" fillId="36" borderId="13" xfId="0" applyNumberFormat="1" applyFont="1" applyFill="1" applyBorder="1" applyAlignment="1">
      <alignment horizontal="right" indent="2"/>
    </xf>
    <xf numFmtId="3" fontId="4" fillId="36" borderId="14" xfId="0" applyNumberFormat="1" applyFont="1" applyFill="1" applyBorder="1" applyAlignment="1">
      <alignment horizontal="right" indent="2"/>
    </xf>
    <xf numFmtId="3" fontId="4" fillId="36" borderId="17" xfId="0" applyNumberFormat="1" applyFont="1" applyFill="1" applyBorder="1" applyAlignment="1">
      <alignment horizontal="right" indent="2"/>
    </xf>
    <xf numFmtId="3" fontId="4" fillId="36" borderId="18" xfId="0" applyNumberFormat="1" applyFont="1" applyFill="1" applyBorder="1" applyAlignment="1">
      <alignment horizontal="right" indent="2"/>
    </xf>
    <xf numFmtId="0" fontId="12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3" fontId="4" fillId="36" borderId="0" xfId="0" applyNumberFormat="1" applyFont="1" applyFill="1" applyBorder="1" applyAlignment="1">
      <alignment horizontal="right" indent="2"/>
    </xf>
    <xf numFmtId="0" fontId="8" fillId="36" borderId="0" xfId="0" applyFont="1" applyFill="1" applyAlignment="1">
      <alignment horizontal="left"/>
    </xf>
    <xf numFmtId="3" fontId="12" fillId="36" borderId="0" xfId="0" applyNumberFormat="1" applyFont="1" applyFill="1" applyAlignment="1">
      <alignment/>
    </xf>
    <xf numFmtId="3" fontId="12" fillId="36" borderId="0" xfId="0" applyNumberFormat="1" applyFont="1" applyFill="1" applyAlignment="1">
      <alignment horizontal="center"/>
    </xf>
    <xf numFmtId="0" fontId="1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3" fillId="36" borderId="15" xfId="0" applyFont="1" applyFill="1" applyBorder="1" applyAlignment="1">
      <alignment horizontal="left" wrapText="1"/>
    </xf>
    <xf numFmtId="14" fontId="4" fillId="36" borderId="13" xfId="0" applyNumberFormat="1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3" fontId="4" fillId="36" borderId="15" xfId="0" applyNumberFormat="1" applyFont="1" applyFill="1" applyBorder="1" applyAlignment="1" applyProtection="1">
      <alignment horizontal="center"/>
      <protection/>
    </xf>
    <xf numFmtId="14" fontId="4" fillId="36" borderId="15" xfId="0" applyNumberFormat="1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wrapText="1"/>
    </xf>
    <xf numFmtId="0" fontId="4" fillId="36" borderId="43" xfId="0" applyFont="1" applyFill="1" applyBorder="1" applyAlignment="1">
      <alignment horizontal="center" wrapText="1"/>
    </xf>
    <xf numFmtId="14" fontId="4" fillId="36" borderId="44" xfId="0" applyNumberFormat="1" applyFont="1" applyFill="1" applyBorder="1" applyAlignment="1">
      <alignment horizontal="center" wrapText="1"/>
    </xf>
    <xf numFmtId="3" fontId="4" fillId="36" borderId="13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14" fontId="4" fillId="36" borderId="0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3" fontId="3" fillId="36" borderId="20" xfId="0" applyNumberFormat="1" applyFont="1" applyFill="1" applyBorder="1" applyAlignment="1">
      <alignment horizontal="center"/>
    </xf>
    <xf numFmtId="3" fontId="3" fillId="36" borderId="23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left" vertical="top"/>
    </xf>
    <xf numFmtId="0" fontId="0" fillId="36" borderId="0" xfId="0" applyFont="1" applyFill="1" applyAlignment="1">
      <alignment horizontal="justify" vertical="top" wrapText="1"/>
    </xf>
    <xf numFmtId="0" fontId="9" fillId="36" borderId="0" xfId="0" applyFont="1" applyFill="1" applyAlignment="1">
      <alignment/>
    </xf>
    <xf numFmtId="0" fontId="8" fillId="36" borderId="0" xfId="0" applyFont="1" applyFill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 horizontal="left"/>
    </xf>
    <xf numFmtId="0" fontId="7" fillId="36" borderId="0" xfId="0" applyFont="1" applyFill="1" applyAlignment="1">
      <alignment horizontal="left"/>
    </xf>
    <xf numFmtId="0" fontId="11" fillId="36" borderId="0" xfId="0" applyFont="1" applyFill="1" applyAlignment="1">
      <alignment/>
    </xf>
    <xf numFmtId="0" fontId="4" fillId="36" borderId="0" xfId="0" applyFont="1" applyFill="1" applyBorder="1" applyAlignment="1">
      <alignment horizontal="left" wrapText="1"/>
    </xf>
    <xf numFmtId="0" fontId="3" fillId="36" borderId="0" xfId="0" applyFont="1" applyFill="1" applyAlignment="1">
      <alignment horizontal="center"/>
    </xf>
    <xf numFmtId="0" fontId="4" fillId="36" borderId="43" xfId="0" applyFont="1" applyFill="1" applyBorder="1" applyAlignment="1">
      <alignment horizontal="left"/>
    </xf>
    <xf numFmtId="0" fontId="4" fillId="36" borderId="44" xfId="0" applyFont="1" applyFill="1" applyBorder="1" applyAlignment="1">
      <alignment horizontal="left"/>
    </xf>
    <xf numFmtId="0" fontId="10" fillId="36" borderId="44" xfId="45" applyFont="1" applyFill="1" applyBorder="1" applyAlignment="1" applyProtection="1">
      <alignment horizontal="left" vertical="center" wrapText="1"/>
      <protection/>
    </xf>
    <xf numFmtId="0" fontId="10" fillId="36" borderId="45" xfId="45" applyFont="1" applyFill="1" applyBorder="1" applyAlignment="1" applyProtection="1">
      <alignment horizontal="left" vertical="center" wrapText="1"/>
      <protection/>
    </xf>
    <xf numFmtId="0" fontId="7" fillId="36" borderId="20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justify" vertical="top" wrapText="1"/>
    </xf>
    <xf numFmtId="0" fontId="0" fillId="36" borderId="0" xfId="0" applyFont="1" applyFill="1" applyAlignment="1">
      <alignment horizontal="justify" vertical="top" wrapText="1"/>
    </xf>
    <xf numFmtId="0" fontId="4" fillId="36" borderId="0" xfId="0" applyFont="1" applyFill="1" applyBorder="1" applyAlignment="1">
      <alignment horizontal="left" wrapText="1"/>
    </xf>
    <xf numFmtId="0" fontId="4" fillId="36" borderId="43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justify" wrapText="1"/>
    </xf>
    <xf numFmtId="0" fontId="3" fillId="36" borderId="44" xfId="0" applyFont="1" applyFill="1" applyBorder="1" applyAlignment="1">
      <alignment horizontal="left" vertical="justify" wrapText="1"/>
    </xf>
    <xf numFmtId="0" fontId="3" fillId="36" borderId="45" xfId="0" applyFont="1" applyFill="1" applyBorder="1" applyAlignment="1">
      <alignment horizontal="left" vertical="justify" wrapText="1"/>
    </xf>
    <xf numFmtId="0" fontId="3" fillId="36" borderId="44" xfId="0" applyFont="1" applyFill="1" applyBorder="1" applyAlignment="1">
      <alignment horizontal="left" vertical="center" wrapText="1"/>
    </xf>
    <xf numFmtId="0" fontId="3" fillId="36" borderId="45" xfId="0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0" fontId="16" fillId="34" borderId="20" xfId="50" applyNumberFormat="1" applyFont="1" applyFill="1" applyBorder="1" applyAlignment="1" applyProtection="1">
      <alignment horizontal="center"/>
      <protection/>
    </xf>
    <xf numFmtId="0" fontId="16" fillId="34" borderId="26" xfId="50" applyNumberFormat="1" applyFont="1" applyFill="1" applyBorder="1" applyAlignment="1" applyProtection="1">
      <alignment horizontal="center"/>
      <protection/>
    </xf>
    <xf numFmtId="0" fontId="16" fillId="34" borderId="27" xfId="50" applyNumberFormat="1" applyFont="1" applyFill="1" applyBorder="1" applyAlignment="1" applyProtection="1">
      <alignment horizontal="center"/>
      <protection/>
    </xf>
    <xf numFmtId="0" fontId="24" fillId="34" borderId="20" xfId="50" applyNumberFormat="1" applyFont="1" applyFill="1" applyBorder="1" applyAlignment="1" applyProtection="1">
      <alignment horizontal="center"/>
      <protection/>
    </xf>
    <xf numFmtId="0" fontId="24" fillId="34" borderId="26" xfId="50" applyNumberFormat="1" applyFont="1" applyFill="1" applyBorder="1" applyAlignment="1" applyProtection="1">
      <alignment horizontal="center"/>
      <protection/>
    </xf>
    <xf numFmtId="0" fontId="24" fillId="34" borderId="27" xfId="50" applyNumberFormat="1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Transferencias Internacionales BCRP Ene-Dic2007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4.140625" style="84" customWidth="1"/>
    <col min="2" max="2" width="43.28125" style="107" customWidth="1"/>
    <col min="3" max="3" width="15.8515625" style="84" customWidth="1"/>
    <col min="4" max="4" width="15.00390625" style="84" customWidth="1"/>
    <col min="5" max="5" width="17.28125" style="84" customWidth="1"/>
    <col min="6" max="6" width="24.57421875" style="84" customWidth="1"/>
    <col min="7" max="7" width="21.421875" style="84" customWidth="1"/>
    <col min="8" max="8" width="11.421875" style="84" customWidth="1"/>
    <col min="9" max="9" width="6.28125" style="84" customWidth="1"/>
    <col min="10" max="16384" width="11.421875" style="84" customWidth="1"/>
  </cols>
  <sheetData>
    <row r="1" ht="13.5" thickBot="1"/>
    <row r="2" spans="1:255" ht="16.5" thickBot="1">
      <c r="A2" s="83"/>
      <c r="B2" s="140" t="s">
        <v>53</v>
      </c>
      <c r="C2" s="141"/>
      <c r="D2" s="141"/>
      <c r="E2" s="141"/>
      <c r="F2" s="141"/>
      <c r="G2" s="14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12.75">
      <c r="A3" s="83"/>
      <c r="B3" s="143" t="s">
        <v>83</v>
      </c>
      <c r="C3" s="143"/>
      <c r="D3" s="143"/>
      <c r="E3" s="143"/>
      <c r="F3" s="143"/>
      <c r="G3" s="14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ht="7.5" customHeight="1"/>
    <row r="5" spans="2:7" s="135" customFormat="1" ht="51.75" thickBot="1">
      <c r="B5" s="12" t="s">
        <v>23</v>
      </c>
      <c r="C5" s="1" t="s">
        <v>24</v>
      </c>
      <c r="D5" s="1" t="s">
        <v>25</v>
      </c>
      <c r="E5" s="1" t="s">
        <v>26</v>
      </c>
      <c r="F5" s="13" t="s">
        <v>84</v>
      </c>
      <c r="G5" s="13" t="s">
        <v>85</v>
      </c>
    </row>
    <row r="6" spans="1:7" ht="13.5" thickTop="1">
      <c r="A6" s="84">
        <v>1</v>
      </c>
      <c r="B6" s="108" t="s">
        <v>48</v>
      </c>
      <c r="C6" s="109">
        <v>35921</v>
      </c>
      <c r="D6" s="110" t="s">
        <v>27</v>
      </c>
      <c r="E6" s="111" t="s">
        <v>28</v>
      </c>
      <c r="F6" s="112">
        <v>180926.33532104729</v>
      </c>
      <c r="G6" s="112">
        <v>54164.8501687772</v>
      </c>
    </row>
    <row r="7" spans="1:7" ht="12.75">
      <c r="A7" s="84">
        <v>2</v>
      </c>
      <c r="B7" s="108" t="s">
        <v>51</v>
      </c>
      <c r="C7" s="113">
        <v>36552</v>
      </c>
      <c r="D7" s="114" t="s">
        <v>44</v>
      </c>
      <c r="E7" s="115" t="s">
        <v>28</v>
      </c>
      <c r="F7" s="112">
        <v>89526.4778</v>
      </c>
      <c r="G7" s="112">
        <v>6919.4525699999995</v>
      </c>
    </row>
    <row r="8" spans="1:7" ht="12.75">
      <c r="A8" s="84">
        <v>3</v>
      </c>
      <c r="B8" s="108" t="s">
        <v>49</v>
      </c>
      <c r="C8" s="113">
        <v>37531</v>
      </c>
      <c r="D8" s="114" t="s">
        <v>27</v>
      </c>
      <c r="E8" s="115" t="s">
        <v>28</v>
      </c>
      <c r="F8" s="112">
        <v>83465.8429195979</v>
      </c>
      <c r="G8" s="112">
        <v>36643.3634019716</v>
      </c>
    </row>
    <row r="9" spans="1:7" ht="12.75" customHeight="1">
      <c r="A9" s="84">
        <v>4</v>
      </c>
      <c r="B9" s="108" t="s">
        <v>46</v>
      </c>
      <c r="C9" s="116" t="s">
        <v>30</v>
      </c>
      <c r="D9" s="114" t="s">
        <v>31</v>
      </c>
      <c r="E9" s="115" t="s">
        <v>28</v>
      </c>
      <c r="F9" s="112">
        <v>64519.68096</v>
      </c>
      <c r="G9" s="112">
        <v>10328.68901</v>
      </c>
    </row>
    <row r="10" spans="1:7" ht="12.75">
      <c r="A10" s="84">
        <v>5</v>
      </c>
      <c r="B10" s="108" t="s">
        <v>50</v>
      </c>
      <c r="C10" s="113">
        <v>37672</v>
      </c>
      <c r="D10" s="116" t="s">
        <v>29</v>
      </c>
      <c r="E10" s="117" t="s">
        <v>28</v>
      </c>
      <c r="F10" s="112">
        <v>26503.131</v>
      </c>
      <c r="G10" s="112">
        <v>10093.241</v>
      </c>
    </row>
    <row r="11" spans="1:7" ht="12.75">
      <c r="A11" s="84">
        <v>6</v>
      </c>
      <c r="B11" s="108" t="s">
        <v>47</v>
      </c>
      <c r="C11" s="113">
        <v>37502</v>
      </c>
      <c r="D11" s="114" t="s">
        <v>31</v>
      </c>
      <c r="E11" s="115" t="s">
        <v>32</v>
      </c>
      <c r="F11" s="112">
        <v>12658.11408</v>
      </c>
      <c r="G11" s="112">
        <v>440.23203</v>
      </c>
    </row>
    <row r="12" spans="1:7" ht="13.5" thickBot="1">
      <c r="A12" s="84">
        <v>7</v>
      </c>
      <c r="B12" s="108" t="s">
        <v>61</v>
      </c>
      <c r="C12" s="118">
        <v>37414</v>
      </c>
      <c r="D12" s="114" t="s">
        <v>31</v>
      </c>
      <c r="E12" s="114" t="s">
        <v>32</v>
      </c>
      <c r="F12" s="119">
        <v>21490.11175</v>
      </c>
      <c r="G12" s="119">
        <v>0</v>
      </c>
    </row>
    <row r="13" spans="2:7" ht="13.5" thickBot="1">
      <c r="B13" s="120"/>
      <c r="C13" s="121"/>
      <c r="D13" s="122"/>
      <c r="E13" s="123"/>
      <c r="F13" s="124">
        <f>SUM(F6:F12)</f>
        <v>479089.69383064524</v>
      </c>
      <c r="G13" s="125">
        <f>SUM(G6:G12)</f>
        <v>118589.8281807488</v>
      </c>
    </row>
    <row r="14" ht="12.75">
      <c r="B14" s="84"/>
    </row>
    <row r="15" spans="2:7" ht="12.75">
      <c r="B15" s="144" t="s">
        <v>45</v>
      </c>
      <c r="C15" s="145"/>
      <c r="D15" s="145"/>
      <c r="E15" s="145"/>
      <c r="F15" s="145"/>
      <c r="G15" s="145"/>
    </row>
    <row r="16" spans="2:7" ht="12.75" customHeight="1">
      <c r="B16" s="145"/>
      <c r="C16" s="145"/>
      <c r="D16" s="145"/>
      <c r="E16" s="145"/>
      <c r="F16" s="145"/>
      <c r="G16" s="145"/>
    </row>
    <row r="17" spans="2:7" ht="12.75" customHeight="1">
      <c r="B17" s="126"/>
      <c r="C17" s="127"/>
      <c r="D17" s="127"/>
      <c r="E17" s="127"/>
      <c r="F17" s="127"/>
      <c r="G17" s="127"/>
    </row>
    <row r="18" spans="2:7" ht="12.75">
      <c r="B18" s="84"/>
      <c r="C18" s="101"/>
      <c r="D18" s="101"/>
      <c r="E18" s="101"/>
      <c r="F18" s="101"/>
      <c r="G18" s="101"/>
    </row>
    <row r="19" spans="2:7" ht="13.5">
      <c r="B19" s="128" t="s">
        <v>33</v>
      </c>
      <c r="C19" s="101"/>
      <c r="D19" s="101"/>
      <c r="E19" s="101"/>
      <c r="F19" s="101"/>
      <c r="G19" s="101"/>
    </row>
    <row r="20" spans="2:7" ht="12.75" customHeight="1">
      <c r="B20" s="136" t="s">
        <v>54</v>
      </c>
      <c r="C20" s="137"/>
      <c r="D20" s="137"/>
      <c r="E20" s="137"/>
      <c r="F20" s="138" t="s">
        <v>55</v>
      </c>
      <c r="G20" s="139"/>
    </row>
    <row r="21" spans="2:7" ht="25.5" customHeight="1">
      <c r="B21" s="147" t="s">
        <v>59</v>
      </c>
      <c r="C21" s="148"/>
      <c r="D21" s="148"/>
      <c r="E21" s="148"/>
      <c r="F21" s="148"/>
      <c r="G21" s="149"/>
    </row>
    <row r="22" spans="2:7" ht="19.5" customHeight="1">
      <c r="B22" s="147" t="s">
        <v>56</v>
      </c>
      <c r="C22" s="153"/>
      <c r="D22" s="153"/>
      <c r="E22" s="153"/>
      <c r="F22" s="153"/>
      <c r="G22" s="154"/>
    </row>
    <row r="23" spans="2:7" ht="51" customHeight="1">
      <c r="B23" s="150" t="s">
        <v>60</v>
      </c>
      <c r="C23" s="151"/>
      <c r="D23" s="151"/>
      <c r="E23" s="151"/>
      <c r="F23" s="151"/>
      <c r="G23" s="152"/>
    </row>
    <row r="24" spans="2:7" ht="25.5" customHeight="1">
      <c r="B24" s="147" t="s">
        <v>57</v>
      </c>
      <c r="C24" s="153"/>
      <c r="D24" s="153"/>
      <c r="E24" s="153"/>
      <c r="F24" s="153"/>
      <c r="G24" s="154"/>
    </row>
    <row r="25" spans="2:7" ht="12.75">
      <c r="B25" s="84"/>
      <c r="C25" s="129"/>
      <c r="D25" s="129"/>
      <c r="E25" s="129"/>
      <c r="F25" s="129"/>
      <c r="G25" s="129"/>
    </row>
    <row r="26" spans="2:7" ht="12.75">
      <c r="B26" s="130"/>
      <c r="C26" s="129"/>
      <c r="D26" s="129"/>
      <c r="E26" s="129"/>
      <c r="F26" s="129"/>
      <c r="G26" s="129"/>
    </row>
    <row r="27" spans="2:8" ht="15.75">
      <c r="B27" s="131"/>
      <c r="C27" s="132"/>
      <c r="D27" s="132"/>
      <c r="E27" s="132"/>
      <c r="F27" s="132"/>
      <c r="G27" s="132"/>
      <c r="H27" s="133"/>
    </row>
    <row r="28" spans="2:7" ht="12.75">
      <c r="B28" s="134"/>
      <c r="C28" s="146"/>
      <c r="D28" s="146"/>
      <c r="E28" s="146"/>
      <c r="F28" s="146"/>
      <c r="G28" s="146"/>
    </row>
  </sheetData>
  <sheetProtection/>
  <mergeCells count="10">
    <mergeCell ref="B20:E20"/>
    <mergeCell ref="F20:G20"/>
    <mergeCell ref="B2:G2"/>
    <mergeCell ref="B3:G3"/>
    <mergeCell ref="B15:G16"/>
    <mergeCell ref="C28:G28"/>
    <mergeCell ref="B21:G21"/>
    <mergeCell ref="B23:G23"/>
    <mergeCell ref="B24:G24"/>
    <mergeCell ref="B22:G22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="90" zoomScaleNormal="90" zoomScalePageLayoutView="0" workbookViewId="0" topLeftCell="A1">
      <selection activeCell="H12" sqref="H12"/>
    </sheetView>
  </sheetViews>
  <sheetFormatPr defaultColWidth="11.421875" defaultRowHeight="12.75"/>
  <cols>
    <col min="1" max="1" width="4.140625" style="92" customWidth="1"/>
    <col min="2" max="2" width="25.00390625" style="91" customWidth="1"/>
    <col min="3" max="3" width="21.00390625" style="92" customWidth="1"/>
    <col min="4" max="4" width="17.57421875" style="92" customWidth="1"/>
    <col min="5" max="5" width="17.28125" style="92" customWidth="1"/>
    <col min="6" max="6" width="18.7109375" style="92" customWidth="1"/>
    <col min="7" max="7" width="3.8515625" style="92" customWidth="1"/>
    <col min="8" max="16384" width="11.421875" style="92" customWidth="1"/>
  </cols>
  <sheetData>
    <row r="2" spans="2:6" ht="16.5">
      <c r="B2" s="143" t="s">
        <v>34</v>
      </c>
      <c r="C2" s="143"/>
      <c r="D2" s="143"/>
      <c r="E2" s="143"/>
      <c r="F2" s="143"/>
    </row>
    <row r="3" ht="17.25" thickBot="1"/>
    <row r="4" spans="2:6" ht="72" customHeight="1" thickBot="1">
      <c r="B4" s="17" t="s">
        <v>66</v>
      </c>
      <c r="C4" s="8" t="s">
        <v>35</v>
      </c>
      <c r="D4" s="9" t="s">
        <v>36</v>
      </c>
      <c r="E4" s="8" t="s">
        <v>37</v>
      </c>
      <c r="F4" s="9" t="s">
        <v>38</v>
      </c>
    </row>
    <row r="5" spans="2:6" ht="21" customHeight="1">
      <c r="B5" s="2" t="s">
        <v>39</v>
      </c>
      <c r="C5" s="10">
        <v>231614.4597909996</v>
      </c>
      <c r="D5" s="11">
        <v>57258.47721809476</v>
      </c>
      <c r="E5" s="4">
        <v>7051.836907920001</v>
      </c>
      <c r="F5" s="5">
        <v>26459.56151596</v>
      </c>
    </row>
    <row r="6" spans="2:6" ht="19.5" customHeight="1">
      <c r="B6" s="3" t="s">
        <v>40</v>
      </c>
      <c r="C6" s="6">
        <v>247475.23403964602</v>
      </c>
      <c r="D6" s="7">
        <v>61331.3509626539</v>
      </c>
      <c r="E6" s="6">
        <v>8676.684988140001</v>
      </c>
      <c r="F6" s="7">
        <v>28924.99573285</v>
      </c>
    </row>
    <row r="7" spans="2:6" ht="20.25" customHeight="1">
      <c r="B7" s="3" t="s">
        <v>41</v>
      </c>
      <c r="C7" s="6"/>
      <c r="D7" s="7"/>
      <c r="E7" s="6"/>
      <c r="F7" s="7"/>
    </row>
    <row r="8" spans="2:6" ht="21.75" customHeight="1" thickBot="1">
      <c r="B8" s="3" t="s">
        <v>42</v>
      </c>
      <c r="C8" s="6"/>
      <c r="D8" s="7"/>
      <c r="E8" s="6"/>
      <c r="F8" s="7"/>
    </row>
    <row r="9" spans="2:6" ht="17.25" thickBot="1">
      <c r="B9" s="14" t="s">
        <v>43</v>
      </c>
      <c r="C9" s="15">
        <f>+SUM(C5:C8)</f>
        <v>479089.69383064564</v>
      </c>
      <c r="D9" s="16">
        <f>SUM(D5:D8)</f>
        <v>118589.82818074866</v>
      </c>
      <c r="E9" s="15">
        <f>SUM(E5:E8)</f>
        <v>15728.521896060003</v>
      </c>
      <c r="F9" s="16">
        <f>SUM(F5:F8)</f>
        <v>55384.55724881</v>
      </c>
    </row>
    <row r="10" spans="2:6" ht="17.25" thickBot="1">
      <c r="B10" s="93"/>
      <c r="C10" s="94"/>
      <c r="D10" s="94"/>
      <c r="E10" s="94"/>
      <c r="F10" s="94"/>
    </row>
    <row r="11" spans="2:6" ht="17.25" thickBot="1">
      <c r="B11" s="95" t="s">
        <v>81</v>
      </c>
      <c r="C11" s="96">
        <v>230319.67758398893</v>
      </c>
      <c r="D11" s="97">
        <v>50001.07142583588</v>
      </c>
      <c r="E11" s="96">
        <v>8497.1945344</v>
      </c>
      <c r="F11" s="97">
        <v>23678.508882380003</v>
      </c>
    </row>
    <row r="12" spans="2:6" ht="17.25" thickBot="1">
      <c r="B12" s="95" t="s">
        <v>82</v>
      </c>
      <c r="C12" s="98">
        <v>232774.878664007</v>
      </c>
      <c r="D12" s="99">
        <v>38838.712154176</v>
      </c>
      <c r="E12" s="98">
        <v>7325.84392976</v>
      </c>
      <c r="F12" s="99">
        <v>23212.3101007</v>
      </c>
    </row>
    <row r="13" spans="2:6" ht="17.25" thickBot="1">
      <c r="B13" s="95" t="s">
        <v>67</v>
      </c>
      <c r="C13" s="98">
        <v>239710.207492423</v>
      </c>
      <c r="D13" s="99">
        <v>56778.10673268417</v>
      </c>
      <c r="E13" s="98">
        <v>8557.02377066</v>
      </c>
      <c r="F13" s="99">
        <v>25560.98571241</v>
      </c>
    </row>
    <row r="14" spans="2:6" ht="21" customHeight="1" thickBot="1">
      <c r="B14" s="95" t="s">
        <v>62</v>
      </c>
      <c r="C14" s="98">
        <v>243083</v>
      </c>
      <c r="D14" s="99">
        <v>46140</v>
      </c>
      <c r="E14" s="98">
        <v>7391</v>
      </c>
      <c r="F14" s="99">
        <v>24418</v>
      </c>
    </row>
    <row r="15" spans="2:7" ht="16.5">
      <c r="B15" s="155"/>
      <c r="C15" s="155"/>
      <c r="D15" s="155"/>
      <c r="E15" s="155"/>
      <c r="F15" s="155"/>
      <c r="G15" s="100"/>
    </row>
    <row r="16" spans="2:7" ht="16.5">
      <c r="B16" s="101"/>
      <c r="C16" s="102"/>
      <c r="D16" s="102"/>
      <c r="E16" s="102"/>
      <c r="F16" s="102"/>
      <c r="G16" s="100"/>
    </row>
    <row r="17" spans="2:7" ht="16.5">
      <c r="B17" s="103"/>
      <c r="C17" s="104"/>
      <c r="D17" s="104"/>
      <c r="E17" s="105"/>
      <c r="G17" s="106"/>
    </row>
    <row r="18" ht="16.5">
      <c r="C18" s="104"/>
    </row>
  </sheetData>
  <sheetProtection/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S4" sqref="S4"/>
    </sheetView>
  </sheetViews>
  <sheetFormatPr defaultColWidth="11.421875" defaultRowHeight="12.75"/>
  <cols>
    <col min="1" max="1" width="9.7109375" style="62" customWidth="1"/>
    <col min="2" max="2" width="12.00390625" style="62" customWidth="1"/>
    <col min="3" max="3" width="7.7109375" style="62" bestFit="1" customWidth="1"/>
    <col min="4" max="4" width="9.140625" style="62" bestFit="1" customWidth="1"/>
    <col min="5" max="5" width="10.57421875" style="62" bestFit="1" customWidth="1"/>
    <col min="6" max="6" width="9.140625" style="62" bestFit="1" customWidth="1"/>
    <col min="7" max="7" width="7.140625" style="62" bestFit="1" customWidth="1"/>
    <col min="8" max="8" width="9.8515625" style="62" bestFit="1" customWidth="1"/>
    <col min="9" max="9" width="10.57421875" style="62" bestFit="1" customWidth="1"/>
    <col min="10" max="10" width="7.28125" style="62" bestFit="1" customWidth="1"/>
    <col min="11" max="11" width="7.7109375" style="62" bestFit="1" customWidth="1"/>
    <col min="12" max="12" width="6.8515625" style="62" bestFit="1" customWidth="1"/>
    <col min="13" max="13" width="7.140625" style="62" bestFit="1" customWidth="1"/>
    <col min="14" max="14" width="6.8515625" style="62" bestFit="1" customWidth="1"/>
    <col min="15" max="15" width="10.421875" style="62" bestFit="1" customWidth="1"/>
    <col min="16" max="16" width="11.57421875" style="62" bestFit="1" customWidth="1"/>
    <col min="17" max="17" width="9.8515625" style="62" bestFit="1" customWidth="1"/>
    <col min="18" max="18" width="11.57421875" style="62" bestFit="1" customWidth="1"/>
    <col min="19" max="16384" width="11.421875" style="62" customWidth="1"/>
  </cols>
  <sheetData>
    <row r="1" s="82" customFormat="1" ht="10.5" customHeight="1">
      <c r="L1" s="83"/>
    </row>
    <row r="2" spans="2:12" s="82" customFormat="1" ht="10.5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8" s="82" customFormat="1" ht="13.5" thickBot="1">
      <c r="B3" s="162" t="s">
        <v>65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2:18" s="82" customFormat="1" ht="12.75">
      <c r="B4" s="165" t="s">
        <v>86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s="82" customFormat="1" ht="12.75">
      <c r="A5" s="85"/>
      <c r="B5" s="166" t="s">
        <v>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2" s="82" customFormat="1" ht="10.5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8" s="82" customFormat="1" ht="15" customHeight="1" thickBot="1">
      <c r="A7" s="86"/>
      <c r="B7" s="18"/>
      <c r="C7" s="156" t="s">
        <v>1</v>
      </c>
      <c r="D7" s="157"/>
      <c r="E7" s="157"/>
      <c r="F7" s="157"/>
      <c r="G7" s="157"/>
      <c r="H7" s="157"/>
      <c r="I7" s="157"/>
      <c r="J7" s="158"/>
      <c r="K7" s="156" t="s">
        <v>2</v>
      </c>
      <c r="L7" s="157"/>
      <c r="M7" s="157"/>
      <c r="N7" s="158"/>
      <c r="O7" s="156" t="s">
        <v>68</v>
      </c>
      <c r="P7" s="157"/>
      <c r="Q7" s="157"/>
      <c r="R7" s="158"/>
    </row>
    <row r="8" spans="1:18" s="82" customFormat="1" ht="27.75" thickBot="1">
      <c r="A8" s="86"/>
      <c r="B8" s="19" t="s">
        <v>3</v>
      </c>
      <c r="C8" s="20" t="s">
        <v>4</v>
      </c>
      <c r="D8" s="21" t="s">
        <v>69</v>
      </c>
      <c r="E8" s="22" t="s">
        <v>70</v>
      </c>
      <c r="F8" s="23" t="s">
        <v>69</v>
      </c>
      <c r="G8" s="22" t="s">
        <v>6</v>
      </c>
      <c r="H8" s="23" t="s">
        <v>69</v>
      </c>
      <c r="I8" s="22" t="s">
        <v>71</v>
      </c>
      <c r="J8" s="23" t="s">
        <v>69</v>
      </c>
      <c r="K8" s="24" t="s">
        <v>8</v>
      </c>
      <c r="L8" s="25" t="s">
        <v>72</v>
      </c>
      <c r="M8" s="26" t="s">
        <v>9</v>
      </c>
      <c r="N8" s="27" t="s">
        <v>72</v>
      </c>
      <c r="O8" s="28" t="s">
        <v>10</v>
      </c>
      <c r="P8" s="29" t="s">
        <v>11</v>
      </c>
      <c r="Q8" s="30" t="s">
        <v>12</v>
      </c>
      <c r="R8" s="31" t="s">
        <v>11</v>
      </c>
    </row>
    <row r="9" spans="1:18" s="82" customFormat="1" ht="15" customHeight="1">
      <c r="A9" s="86"/>
      <c r="B9" s="32" t="s">
        <v>79</v>
      </c>
      <c r="C9" s="33">
        <v>170827.047433544</v>
      </c>
      <c r="D9" s="79">
        <f>(C9-C36)/C36</f>
        <v>-0.058701219445178095</v>
      </c>
      <c r="E9" s="34">
        <v>851526</v>
      </c>
      <c r="F9" s="79">
        <f>(E9-D36)/D36</f>
        <v>-0.0764069585702804</v>
      </c>
      <c r="G9" s="34">
        <v>30267.4286055953</v>
      </c>
      <c r="H9" s="79">
        <f>(G9-E36)/E36</f>
        <v>0.0993024585668636</v>
      </c>
      <c r="I9" s="35">
        <v>62271</v>
      </c>
      <c r="J9" s="79">
        <f>(I9-F36)/F36</f>
        <v>0.12955069019935062</v>
      </c>
      <c r="K9" s="36">
        <v>0.20061283793277482</v>
      </c>
      <c r="L9" s="79">
        <f>(K9-G36)/G36</f>
        <v>0.01917049861884394</v>
      </c>
      <c r="M9" s="37">
        <v>0.4860597807261053</v>
      </c>
      <c r="N9" s="79">
        <f>(M9-H36)/H36</f>
        <v>-0.02677899442224113</v>
      </c>
      <c r="O9" s="38">
        <v>0.3565658991068387</v>
      </c>
      <c r="P9" s="39">
        <v>0.3565658991068387</v>
      </c>
      <c r="Q9" s="40">
        <v>0.2552278645640933</v>
      </c>
      <c r="R9" s="41">
        <v>0.2552278645640933</v>
      </c>
    </row>
    <row r="10" spans="1:18" s="82" customFormat="1" ht="15" customHeight="1">
      <c r="A10" s="86"/>
      <c r="B10" s="32" t="s">
        <v>20</v>
      </c>
      <c r="C10" s="42">
        <v>59584.0562250271</v>
      </c>
      <c r="D10" s="80">
        <f aca="true" t="shared" si="0" ref="D10:D24">(C10-C37)/C37</f>
        <v>0.14749336381903824</v>
      </c>
      <c r="E10" s="34">
        <v>329896</v>
      </c>
      <c r="F10" s="80">
        <f aca="true" t="shared" si="1" ref="F10:F25">(E10-D37)/D37</f>
        <v>0.047518345288333</v>
      </c>
      <c r="G10" s="34">
        <v>15495.960285476902</v>
      </c>
      <c r="H10" s="80">
        <f aca="true" t="shared" si="2" ref="H10:H25">(G10-E37)/E37</f>
        <v>-0.018769137614827285</v>
      </c>
      <c r="I10" s="34">
        <v>44600</v>
      </c>
      <c r="J10" s="80">
        <f aca="true" t="shared" si="3" ref="J10:J25">(I10-F37)/F37</f>
        <v>-0.08347375775759319</v>
      </c>
      <c r="K10" s="43">
        <v>0.180614667122448</v>
      </c>
      <c r="L10" s="80">
        <f aca="true" t="shared" si="4" ref="L10:L25">(K10-G37)/G37</f>
        <v>0.09543987365986105</v>
      </c>
      <c r="M10" s="44">
        <v>0.3474430557281817</v>
      </c>
      <c r="N10" s="80">
        <f aca="true" t="shared" si="5" ref="N10:N25">(M10-H37)/H37</f>
        <v>0.07059767321496145</v>
      </c>
      <c r="O10" s="45">
        <v>0.124369313287899</v>
      </c>
      <c r="P10" s="46">
        <v>0.48093521239473774</v>
      </c>
      <c r="Q10" s="47">
        <v>0.1306685448760301</v>
      </c>
      <c r="R10" s="41">
        <v>0.3858964094401234</v>
      </c>
    </row>
    <row r="11" spans="1:18" s="82" customFormat="1" ht="15" customHeight="1">
      <c r="A11" s="86"/>
      <c r="B11" s="32" t="s">
        <v>13</v>
      </c>
      <c r="C11" s="42">
        <v>51343.3119522624</v>
      </c>
      <c r="D11" s="80">
        <f t="shared" si="0"/>
        <v>0.013822796506901042</v>
      </c>
      <c r="E11" s="34">
        <v>180530</v>
      </c>
      <c r="F11" s="80">
        <f t="shared" si="1"/>
        <v>-0.058818009300773674</v>
      </c>
      <c r="G11" s="34">
        <v>7271.3648764443205</v>
      </c>
      <c r="H11" s="80">
        <f t="shared" si="2"/>
        <v>0.0590701025866029</v>
      </c>
      <c r="I11" s="34">
        <v>16628</v>
      </c>
      <c r="J11" s="80">
        <f t="shared" si="3"/>
        <v>0.11514988934343773</v>
      </c>
      <c r="K11" s="43">
        <v>0.28440321249799144</v>
      </c>
      <c r="L11" s="80">
        <f t="shared" si="4"/>
        <v>0.07718040349848607</v>
      </c>
      <c r="M11" s="44">
        <v>0.4372964202817128</v>
      </c>
      <c r="N11" s="80">
        <f t="shared" si="5"/>
        <v>-0.050289012528937055</v>
      </c>
      <c r="O11" s="45">
        <v>0.1071684751590835</v>
      </c>
      <c r="P11" s="46">
        <v>0.5881036875538213</v>
      </c>
      <c r="Q11" s="47">
        <v>0.06131524927552513</v>
      </c>
      <c r="R11" s="41">
        <v>0.4472116587156485</v>
      </c>
    </row>
    <row r="12" spans="1:18" s="82" customFormat="1" ht="15" customHeight="1">
      <c r="A12" s="86"/>
      <c r="B12" s="32" t="s">
        <v>16</v>
      </c>
      <c r="C12" s="42">
        <v>39915.6371034239</v>
      </c>
      <c r="D12" s="80">
        <f t="shared" si="0"/>
        <v>0.20090974738643202</v>
      </c>
      <c r="E12" s="34">
        <v>241869</v>
      </c>
      <c r="F12" s="80">
        <f t="shared" si="1"/>
        <v>0.08384156587903692</v>
      </c>
      <c r="G12" s="34">
        <v>6601.953212685629</v>
      </c>
      <c r="H12" s="80">
        <f t="shared" si="2"/>
        <v>-0.07929888358532348</v>
      </c>
      <c r="I12" s="34">
        <v>20832</v>
      </c>
      <c r="J12" s="80">
        <f t="shared" si="3"/>
        <v>-0.027450980392156862</v>
      </c>
      <c r="K12" s="43">
        <v>0.16502998360031215</v>
      </c>
      <c r="L12" s="80">
        <f t="shared" si="4"/>
        <v>0.10801226414715732</v>
      </c>
      <c r="M12" s="44">
        <v>0.3169140367072595</v>
      </c>
      <c r="N12" s="80">
        <f t="shared" si="5"/>
        <v>-0.053311352073618846</v>
      </c>
      <c r="O12" s="45">
        <v>0.08331558290112959</v>
      </c>
      <c r="P12" s="46">
        <v>0.6714192704549509</v>
      </c>
      <c r="Q12" s="47">
        <v>0.05567048467785318</v>
      </c>
      <c r="R12" s="41">
        <v>0.5028821433935017</v>
      </c>
    </row>
    <row r="13" spans="1:18" s="82" customFormat="1" ht="15" customHeight="1">
      <c r="A13" s="86"/>
      <c r="B13" s="32" t="s">
        <v>52</v>
      </c>
      <c r="C13" s="42">
        <v>21634.2398924555</v>
      </c>
      <c r="D13" s="80">
        <f t="shared" si="0"/>
        <v>0.18010033846813206</v>
      </c>
      <c r="E13" s="34">
        <v>35603</v>
      </c>
      <c r="F13" s="80">
        <f t="shared" si="1"/>
        <v>0.04699308925158065</v>
      </c>
      <c r="G13" s="34">
        <v>326.90883241355107</v>
      </c>
      <c r="H13" s="80">
        <f>(G13-E40)/E40</f>
        <v>8.961266147039765</v>
      </c>
      <c r="I13" s="34">
        <v>232</v>
      </c>
      <c r="J13" s="80">
        <f>(I13-F40)/F40</f>
        <v>11.210526315789474</v>
      </c>
      <c r="K13" s="43">
        <v>0.6076521611228126</v>
      </c>
      <c r="L13" s="80">
        <f t="shared" si="4"/>
        <v>0.1271328823303888</v>
      </c>
      <c r="M13" s="44">
        <v>1.409089794885996</v>
      </c>
      <c r="N13" s="80">
        <f t="shared" si="5"/>
        <v>-0.1842066517510537</v>
      </c>
      <c r="O13" s="45">
        <v>0.04515697200554487</v>
      </c>
      <c r="P13" s="46">
        <v>0.7165762424604958</v>
      </c>
      <c r="Q13" s="47">
        <v>0.0027566346745632525</v>
      </c>
      <c r="R13" s="41">
        <v>0.5056387780680649</v>
      </c>
    </row>
    <row r="14" spans="1:18" s="82" customFormat="1" ht="15" customHeight="1">
      <c r="A14" s="86"/>
      <c r="B14" s="32" t="s">
        <v>14</v>
      </c>
      <c r="C14" s="42">
        <v>19337.0148032065</v>
      </c>
      <c r="D14" s="80">
        <f t="shared" si="0"/>
        <v>-0.015256278124676304</v>
      </c>
      <c r="E14" s="34">
        <v>74530</v>
      </c>
      <c r="F14" s="80">
        <f t="shared" si="1"/>
        <v>-0.08717911032725847</v>
      </c>
      <c r="G14" s="34">
        <v>1888.22202283714</v>
      </c>
      <c r="H14" s="80">
        <f t="shared" si="2"/>
        <v>0.2973500233713884</v>
      </c>
      <c r="I14" s="34">
        <v>3022</v>
      </c>
      <c r="J14" s="80">
        <f t="shared" si="3"/>
        <v>0.18836020448289423</v>
      </c>
      <c r="K14" s="43">
        <v>0.25945276805590367</v>
      </c>
      <c r="L14" s="80">
        <f t="shared" si="4"/>
        <v>0.07879183421006879</v>
      </c>
      <c r="M14" s="44">
        <v>0.624825288827644</v>
      </c>
      <c r="N14" s="80">
        <f t="shared" si="5"/>
        <v>0.09171446374369314</v>
      </c>
      <c r="O14" s="45">
        <v>0.04036199286316104</v>
      </c>
      <c r="P14" s="46">
        <v>0.7569382353236568</v>
      </c>
      <c r="Q14" s="47">
        <v>0.0159222932675069</v>
      </c>
      <c r="R14" s="41">
        <v>0.5215610713355718</v>
      </c>
    </row>
    <row r="15" spans="1:18" s="82" customFormat="1" ht="15" customHeight="1">
      <c r="A15" s="86"/>
      <c r="B15" s="32" t="s">
        <v>15</v>
      </c>
      <c r="C15" s="42">
        <v>14157.0150702407</v>
      </c>
      <c r="D15" s="80">
        <f t="shared" si="0"/>
        <v>0.11992189354990597</v>
      </c>
      <c r="E15" s="34">
        <v>52395</v>
      </c>
      <c r="F15" s="80">
        <f t="shared" si="1"/>
        <v>0.008973791137899825</v>
      </c>
      <c r="G15" s="34">
        <v>4011.1064539055</v>
      </c>
      <c r="H15" s="80">
        <f t="shared" si="2"/>
        <v>0.1952002334352619</v>
      </c>
      <c r="I15" s="34">
        <v>12374</v>
      </c>
      <c r="J15" s="80">
        <f t="shared" si="3"/>
        <v>0.015594221930400526</v>
      </c>
      <c r="K15" s="43">
        <v>0.2701978255604676</v>
      </c>
      <c r="L15" s="80">
        <f t="shared" si="4"/>
        <v>0.10996133238196522</v>
      </c>
      <c r="M15" s="44">
        <v>0.32415600888197027</v>
      </c>
      <c r="N15" s="80">
        <f t="shared" si="5"/>
        <v>0.17684820140417257</v>
      </c>
      <c r="O15" s="45">
        <v>0.02954982178190022</v>
      </c>
      <c r="P15" s="46">
        <v>0.786488057105557</v>
      </c>
      <c r="Q15" s="47">
        <v>0.033823360025380604</v>
      </c>
      <c r="R15" s="41">
        <v>0.5553844313609524</v>
      </c>
    </row>
    <row r="16" spans="1:18" s="82" customFormat="1" ht="15" customHeight="1">
      <c r="A16" s="86"/>
      <c r="B16" s="32" t="s">
        <v>74</v>
      </c>
      <c r="C16" s="42">
        <v>12153.062453461</v>
      </c>
      <c r="D16" s="80">
        <f t="shared" si="0"/>
        <v>0.19663685225442404</v>
      </c>
      <c r="E16" s="34">
        <v>21845</v>
      </c>
      <c r="F16" s="80">
        <f t="shared" si="1"/>
        <v>0.11505283038129753</v>
      </c>
      <c r="G16" s="34">
        <v>4435.213066178391</v>
      </c>
      <c r="H16" s="80">
        <f t="shared" si="2"/>
        <v>-0.12609933089999087</v>
      </c>
      <c r="I16" s="34">
        <v>13465</v>
      </c>
      <c r="J16" s="80">
        <f t="shared" si="3"/>
        <v>-0.2717685235262304</v>
      </c>
      <c r="K16" s="43">
        <v>0.5563315382678415</v>
      </c>
      <c r="L16" s="80">
        <f t="shared" si="4"/>
        <v>0.07316605962537963</v>
      </c>
      <c r="M16" s="44">
        <v>0.3293882707893347</v>
      </c>
      <c r="N16" s="80">
        <f t="shared" si="5"/>
        <v>0.20003144238092613</v>
      </c>
      <c r="O16" s="45">
        <v>0.02536698787295772</v>
      </c>
      <c r="P16" s="46">
        <v>0.8118550449785148</v>
      </c>
      <c r="Q16" s="47">
        <v>0.03739960782655363</v>
      </c>
      <c r="R16" s="41">
        <v>0.592784039187506</v>
      </c>
    </row>
    <row r="17" spans="1:18" s="82" customFormat="1" ht="15" customHeight="1">
      <c r="A17" s="86"/>
      <c r="B17" s="32" t="s">
        <v>58</v>
      </c>
      <c r="C17" s="42">
        <v>7611.647699380701</v>
      </c>
      <c r="D17" s="80">
        <f t="shared" si="0"/>
        <v>0.20668492035947192</v>
      </c>
      <c r="E17" s="34">
        <v>15342</v>
      </c>
      <c r="F17" s="80">
        <f t="shared" si="1"/>
        <v>0.12535758820509058</v>
      </c>
      <c r="G17" s="34">
        <v>2647.4035711637903</v>
      </c>
      <c r="H17" s="80">
        <f t="shared" si="2"/>
        <v>0.04988326253752551</v>
      </c>
      <c r="I17" s="34">
        <v>4871</v>
      </c>
      <c r="J17" s="80">
        <f t="shared" si="3"/>
        <v>0.005781540367540781</v>
      </c>
      <c r="K17" s="43">
        <v>0.49613138439451837</v>
      </c>
      <c r="L17" s="80">
        <f t="shared" si="4"/>
        <v>0.07226799108725593</v>
      </c>
      <c r="M17" s="44">
        <v>0.5435030940594929</v>
      </c>
      <c r="N17" s="80">
        <f t="shared" si="5"/>
        <v>0.04384821196247914</v>
      </c>
      <c r="O17" s="45">
        <v>0.015887729995860373</v>
      </c>
      <c r="P17" s="46">
        <v>0.8277427749743752</v>
      </c>
      <c r="Q17" s="47">
        <v>0.022324035811307045</v>
      </c>
      <c r="R17" s="41">
        <v>0.615108074998813</v>
      </c>
    </row>
    <row r="18" spans="1:18" s="82" customFormat="1" ht="15" customHeight="1">
      <c r="A18" s="86"/>
      <c r="B18" s="32" t="s">
        <v>19</v>
      </c>
      <c r="C18" s="42">
        <v>7164.479139766971</v>
      </c>
      <c r="D18" s="80">
        <f t="shared" si="0"/>
        <v>0.07876398962870314</v>
      </c>
      <c r="E18" s="34">
        <v>25256</v>
      </c>
      <c r="F18" s="80">
        <f t="shared" si="1"/>
        <v>0.007539793353811784</v>
      </c>
      <c r="G18" s="34">
        <v>1532.47019906199</v>
      </c>
      <c r="H18" s="80">
        <f t="shared" si="2"/>
        <v>0.21105097102019413</v>
      </c>
      <c r="I18" s="34">
        <v>2451</v>
      </c>
      <c r="J18" s="80">
        <f t="shared" si="3"/>
        <v>0.06983849847228285</v>
      </c>
      <c r="K18" s="43">
        <v>0.2836743403455405</v>
      </c>
      <c r="L18" s="80">
        <f t="shared" si="4"/>
        <v>0.07069119924068364</v>
      </c>
      <c r="M18" s="44">
        <v>0.6252428392745777</v>
      </c>
      <c r="N18" s="80">
        <f t="shared" si="5"/>
        <v>0.13199419608619536</v>
      </c>
      <c r="O18" s="45">
        <v>0.014954358718264489</v>
      </c>
      <c r="P18" s="46">
        <v>0.8426971336926397</v>
      </c>
      <c r="Q18" s="47">
        <v>0.01292244219062592</v>
      </c>
      <c r="R18" s="41">
        <v>0.6280305171894389</v>
      </c>
    </row>
    <row r="19" spans="1:18" s="82" customFormat="1" ht="15" customHeight="1">
      <c r="A19" s="86"/>
      <c r="B19" s="32" t="s">
        <v>22</v>
      </c>
      <c r="C19" s="42">
        <v>6180.94884287829</v>
      </c>
      <c r="D19" s="80">
        <f t="shared" si="0"/>
        <v>0.2556891692546815</v>
      </c>
      <c r="E19" s="34">
        <v>23335</v>
      </c>
      <c r="F19" s="80">
        <f t="shared" si="1"/>
        <v>0.1753891099581927</v>
      </c>
      <c r="G19" s="34">
        <v>500.691719060157</v>
      </c>
      <c r="H19" s="80">
        <f t="shared" si="2"/>
        <v>-0.012930129971647076</v>
      </c>
      <c r="I19" s="34">
        <v>1697</v>
      </c>
      <c r="J19" s="80">
        <f t="shared" si="3"/>
        <v>-0.04501969611705121</v>
      </c>
      <c r="K19" s="43">
        <v>0.2648788876313816</v>
      </c>
      <c r="L19" s="80">
        <f t="shared" si="4"/>
        <v>0.06831785203399161</v>
      </c>
      <c r="M19" s="44">
        <v>0.29504520863886685</v>
      </c>
      <c r="N19" s="80">
        <f t="shared" si="5"/>
        <v>0.03360233296428012</v>
      </c>
      <c r="O19" s="45">
        <v>0.012901443972750568</v>
      </c>
      <c r="P19" s="46">
        <v>0.8555985776653903</v>
      </c>
      <c r="Q19" s="47">
        <v>0.004222046078834235</v>
      </c>
      <c r="R19" s="41">
        <v>0.6322525632682732</v>
      </c>
    </row>
    <row r="20" spans="1:18" s="82" customFormat="1" ht="15" customHeight="1">
      <c r="A20" s="86"/>
      <c r="B20" s="32" t="s">
        <v>17</v>
      </c>
      <c r="C20" s="42">
        <v>6667.02115274604</v>
      </c>
      <c r="D20" s="80">
        <f t="shared" si="0"/>
        <v>0.0901348002190066</v>
      </c>
      <c r="E20" s="34">
        <v>15935</v>
      </c>
      <c r="F20" s="80">
        <f t="shared" si="1"/>
        <v>-0.0008777979810646435</v>
      </c>
      <c r="G20" s="34">
        <v>868.5215745766931</v>
      </c>
      <c r="H20" s="80">
        <f t="shared" si="2"/>
        <v>0.120746798661048</v>
      </c>
      <c r="I20" s="34">
        <v>1394</v>
      </c>
      <c r="J20" s="80">
        <f t="shared" si="3"/>
        <v>0.13333333333333333</v>
      </c>
      <c r="K20" s="43">
        <v>0.4183885254311917</v>
      </c>
      <c r="L20" s="80">
        <f t="shared" si="4"/>
        <v>0.09109255906450814</v>
      </c>
      <c r="M20" s="44">
        <v>0.6230427364251744</v>
      </c>
      <c r="N20" s="80">
        <f t="shared" si="5"/>
        <v>-0.01110576588731057</v>
      </c>
      <c r="O20" s="45">
        <v>0.013916018730101898</v>
      </c>
      <c r="P20" s="46">
        <v>0.8695145963954922</v>
      </c>
      <c r="Q20" s="47">
        <v>0.00732374426964287</v>
      </c>
      <c r="R20" s="41">
        <v>0.6395763075379161</v>
      </c>
    </row>
    <row r="21" spans="1:18" s="82" customFormat="1" ht="15" customHeight="1">
      <c r="A21" s="86"/>
      <c r="B21" s="32" t="s">
        <v>18</v>
      </c>
      <c r="C21" s="42">
        <v>6249.10462667334</v>
      </c>
      <c r="D21" s="80">
        <f t="shared" si="0"/>
        <v>0.07786910439204965</v>
      </c>
      <c r="E21" s="34">
        <v>16040</v>
      </c>
      <c r="F21" s="80">
        <f t="shared" si="1"/>
        <v>0.027151639344262294</v>
      </c>
      <c r="G21" s="34">
        <v>707.90710297319</v>
      </c>
      <c r="H21" s="80">
        <f t="shared" si="2"/>
        <v>0.3680458587805734</v>
      </c>
      <c r="I21" s="34">
        <v>1243</v>
      </c>
      <c r="J21" s="80">
        <f t="shared" si="3"/>
        <v>0.2854188210961737</v>
      </c>
      <c r="K21" s="43">
        <v>0.38959505153823815</v>
      </c>
      <c r="L21" s="80">
        <f t="shared" si="4"/>
        <v>0.04937680387694808</v>
      </c>
      <c r="M21" s="44">
        <v>0.5695149661892116</v>
      </c>
      <c r="N21" s="80">
        <f t="shared" si="5"/>
        <v>0.06428024572873248</v>
      </c>
      <c r="O21" s="45">
        <v>0.013043704982896911</v>
      </c>
      <c r="P21" s="46">
        <v>0.8825583013783891</v>
      </c>
      <c r="Q21" s="47">
        <v>0.00596937455625816</v>
      </c>
      <c r="R21" s="41">
        <v>0.6455456820941742</v>
      </c>
    </row>
    <row r="22" spans="1:18" s="82" customFormat="1" ht="15" customHeight="1">
      <c r="A22" s="86"/>
      <c r="B22" s="32" t="s">
        <v>63</v>
      </c>
      <c r="C22" s="42">
        <v>5315.64931150999</v>
      </c>
      <c r="D22" s="80">
        <f t="shared" si="0"/>
        <v>0.17276851078546007</v>
      </c>
      <c r="E22" s="34">
        <v>12990</v>
      </c>
      <c r="F22" s="80">
        <f t="shared" si="1"/>
        <v>0.056612981942410934</v>
      </c>
      <c r="G22" s="34">
        <v>7958.42866654111</v>
      </c>
      <c r="H22" s="80">
        <f t="shared" si="2"/>
        <v>0.24658475959242634</v>
      </c>
      <c r="I22" s="34">
        <v>23901</v>
      </c>
      <c r="J22" s="80">
        <f t="shared" si="3"/>
        <v>0.21707913229453102</v>
      </c>
      <c r="K22" s="43">
        <v>0.4092108784842179</v>
      </c>
      <c r="L22" s="80">
        <f t="shared" si="4"/>
        <v>0.1099319531636987</v>
      </c>
      <c r="M22" s="44">
        <v>0.33297471513916194</v>
      </c>
      <c r="N22" s="80">
        <f t="shared" si="5"/>
        <v>0.024242981836578702</v>
      </c>
      <c r="O22" s="45">
        <v>0.011095311337231639</v>
      </c>
      <c r="P22" s="46">
        <v>0.8936536127156207</v>
      </c>
      <c r="Q22" s="47">
        <v>0.06710886412965579</v>
      </c>
      <c r="R22" s="41">
        <v>0.71265454622383</v>
      </c>
    </row>
    <row r="23" spans="1:18" s="82" customFormat="1" ht="15" customHeight="1">
      <c r="A23" s="86"/>
      <c r="B23" s="32" t="s">
        <v>87</v>
      </c>
      <c r="C23" s="42">
        <v>4483.38741295301</v>
      </c>
      <c r="D23" s="80">
        <f t="shared" si="0"/>
        <v>0.12336403023316364</v>
      </c>
      <c r="E23" s="34">
        <v>13739</v>
      </c>
      <c r="F23" s="80">
        <f t="shared" si="1"/>
        <v>0.0325417105065384</v>
      </c>
      <c r="G23" s="34">
        <v>204.46276237036002</v>
      </c>
      <c r="H23" s="80">
        <f t="shared" si="2"/>
        <v>0.036246735480747756</v>
      </c>
      <c r="I23" s="34">
        <v>355</v>
      </c>
      <c r="J23" s="80">
        <f t="shared" si="3"/>
        <v>0.30996309963099633</v>
      </c>
      <c r="K23" s="43">
        <v>0.32632559960353813</v>
      </c>
      <c r="L23" s="80">
        <f t="shared" si="4"/>
        <v>0.08795995241884227</v>
      </c>
      <c r="M23" s="44">
        <v>0.5759514432967888</v>
      </c>
      <c r="N23" s="80">
        <f t="shared" si="5"/>
        <v>-0.20894967516821789</v>
      </c>
      <c r="O23" s="45">
        <v>0.009358137882502348</v>
      </c>
      <c r="P23" s="46">
        <v>0.9030117505981231</v>
      </c>
      <c r="Q23" s="47">
        <v>0.0017241171988100661</v>
      </c>
      <c r="R23" s="41">
        <v>0.71437866342264</v>
      </c>
    </row>
    <row r="24" spans="1:18" s="82" customFormat="1" ht="15" customHeight="1" thickBot="1">
      <c r="A24" s="86"/>
      <c r="B24" s="32" t="s">
        <v>78</v>
      </c>
      <c r="C24" s="42">
        <v>46466.07071111614</v>
      </c>
      <c r="D24" s="80">
        <f t="shared" si="0"/>
        <v>0.08029720540692686</v>
      </c>
      <c r="E24" s="34">
        <v>112621</v>
      </c>
      <c r="F24" s="80">
        <f t="shared" si="1"/>
        <v>0.08709627598988398</v>
      </c>
      <c r="G24" s="34">
        <v>33871.785229464636</v>
      </c>
      <c r="H24" s="80">
        <f t="shared" si="2"/>
        <v>0.3336719382706745</v>
      </c>
      <c r="I24" s="34">
        <v>35197</v>
      </c>
      <c r="J24" s="80">
        <f t="shared" si="3"/>
        <v>0.004652623166067249</v>
      </c>
      <c r="K24" s="43">
        <v>0.4125879783620829</v>
      </c>
      <c r="L24" s="80">
        <f t="shared" si="4"/>
        <v>-0.0062543407912663196</v>
      </c>
      <c r="M24" s="44">
        <v>0.9623486441874204</v>
      </c>
      <c r="N24" s="80">
        <f t="shared" si="5"/>
        <v>0.32749560148236523</v>
      </c>
      <c r="O24" s="45">
        <v>0.09698824940187835</v>
      </c>
      <c r="P24" s="46">
        <v>1.0000000000000016</v>
      </c>
      <c r="Q24" s="48">
        <v>0.2856213365773569</v>
      </c>
      <c r="R24" s="41">
        <v>0.9999999999999969</v>
      </c>
    </row>
    <row r="25" spans="1:18" s="82" customFormat="1" ht="15" customHeight="1" thickBot="1">
      <c r="A25" s="86"/>
      <c r="B25" s="49" t="s">
        <v>43</v>
      </c>
      <c r="C25" s="50">
        <v>479089.693830645</v>
      </c>
      <c r="D25" s="81">
        <f>(C25-C52)/C52</f>
        <v>0.042918927475679776</v>
      </c>
      <c r="E25" s="51">
        <v>2023452</v>
      </c>
      <c r="F25" s="81">
        <f t="shared" si="1"/>
        <v>-0.016960087681369945</v>
      </c>
      <c r="G25" s="51">
        <v>118589.82818074901</v>
      </c>
      <c r="H25" s="81">
        <f t="shared" si="2"/>
        <v>0.13107422053278722</v>
      </c>
      <c r="I25" s="51">
        <v>244533</v>
      </c>
      <c r="J25" s="81">
        <f t="shared" si="3"/>
        <v>0.021402704158991516</v>
      </c>
      <c r="K25" s="52">
        <v>0.23676849949029924</v>
      </c>
      <c r="L25" s="81">
        <f t="shared" si="4"/>
        <v>0.06091208953644316</v>
      </c>
      <c r="M25" s="53">
        <v>0.48496451677585034</v>
      </c>
      <c r="N25" s="81">
        <f t="shared" si="5"/>
        <v>0.10737343452022445</v>
      </c>
      <c r="O25" s="54">
        <v>1</v>
      </c>
      <c r="P25" s="55"/>
      <c r="Q25" s="56">
        <v>1</v>
      </c>
      <c r="R25" s="57"/>
    </row>
    <row r="26" spans="1:18" s="82" customFormat="1" ht="10.5" customHeight="1">
      <c r="A26" s="8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82" customFormat="1" ht="15" customHeight="1">
      <c r="A27" s="86"/>
      <c r="B27" s="59" t="s">
        <v>76</v>
      </c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s="82" customFormat="1" ht="15" customHeight="1">
      <c r="A28" s="86"/>
      <c r="B28" s="59" t="s">
        <v>77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2" s="82" customFormat="1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s="82" customFormat="1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s="82" customFormat="1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s="82" customFormat="1" ht="1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s="82" customFormat="1" ht="15" customHeight="1" hidden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8" s="82" customFormat="1" ht="14.25" hidden="1" thickBot="1">
      <c r="A34" s="86"/>
      <c r="B34" s="63" t="s">
        <v>88</v>
      </c>
      <c r="C34" s="159" t="s">
        <v>1</v>
      </c>
      <c r="D34" s="160"/>
      <c r="E34" s="160"/>
      <c r="F34" s="161"/>
      <c r="G34" s="159" t="s">
        <v>2</v>
      </c>
      <c r="H34" s="161"/>
    </row>
    <row r="35" spans="1:8" s="82" customFormat="1" ht="39" hidden="1" thickBot="1">
      <c r="A35" s="86"/>
      <c r="B35" s="64" t="s">
        <v>3</v>
      </c>
      <c r="C35" s="65" t="s">
        <v>4</v>
      </c>
      <c r="D35" s="66" t="s">
        <v>5</v>
      </c>
      <c r="E35" s="66" t="s">
        <v>6</v>
      </c>
      <c r="F35" s="66" t="s">
        <v>7</v>
      </c>
      <c r="G35" s="67" t="s">
        <v>8</v>
      </c>
      <c r="H35" s="68" t="s">
        <v>9</v>
      </c>
    </row>
    <row r="36" spans="2:8" ht="13.5" hidden="1">
      <c r="B36" s="69" t="s">
        <v>73</v>
      </c>
      <c r="C36" s="70">
        <v>181480.15376462598</v>
      </c>
      <c r="D36" s="71">
        <v>921971</v>
      </c>
      <c r="E36" s="71">
        <v>27533.303841650897</v>
      </c>
      <c r="F36" s="71">
        <v>55129</v>
      </c>
      <c r="G36" s="72">
        <v>0.19683932983209448</v>
      </c>
      <c r="H36" s="73">
        <v>0.49943412435652557</v>
      </c>
    </row>
    <row r="37" spans="2:8" ht="13.5" hidden="1">
      <c r="B37" s="69" t="s">
        <v>20</v>
      </c>
      <c r="C37" s="70">
        <v>51925.4037572139</v>
      </c>
      <c r="D37" s="71">
        <v>314931</v>
      </c>
      <c r="E37" s="71">
        <v>15792.369440775</v>
      </c>
      <c r="F37" s="71">
        <v>48662</v>
      </c>
      <c r="G37" s="72">
        <v>0.16487866788983588</v>
      </c>
      <c r="H37" s="73">
        <v>0.3245318614272944</v>
      </c>
    </row>
    <row r="38" spans="2:8" ht="13.5" hidden="1">
      <c r="B38" s="69" t="s">
        <v>13</v>
      </c>
      <c r="C38" s="70">
        <v>50643.2801956756</v>
      </c>
      <c r="D38" s="71">
        <v>191812</v>
      </c>
      <c r="E38" s="71">
        <v>6865.8012899101</v>
      </c>
      <c r="F38" s="71">
        <v>14911</v>
      </c>
      <c r="G38" s="72">
        <v>0.2640256094283757</v>
      </c>
      <c r="H38" s="73">
        <v>0.4604521017980082</v>
      </c>
    </row>
    <row r="39" spans="2:8" ht="13.5" hidden="1">
      <c r="B39" s="69" t="s">
        <v>16</v>
      </c>
      <c r="C39" s="70">
        <v>33237.8325601014</v>
      </c>
      <c r="D39" s="71">
        <v>223159</v>
      </c>
      <c r="E39" s="71">
        <v>7170.57152965606</v>
      </c>
      <c r="F39" s="71">
        <v>21420</v>
      </c>
      <c r="G39" s="72">
        <v>0.14894237991791234</v>
      </c>
      <c r="H39" s="73">
        <v>0.33476057561419514</v>
      </c>
    </row>
    <row r="40" spans="2:8" ht="13.5" hidden="1">
      <c r="B40" s="69" t="s">
        <v>52</v>
      </c>
      <c r="C40" s="70">
        <v>18332.54274</v>
      </c>
      <c r="D40" s="71">
        <v>34005</v>
      </c>
      <c r="E40" s="71">
        <v>32.818000000000005</v>
      </c>
      <c r="F40" s="71">
        <v>19</v>
      </c>
      <c r="G40" s="72">
        <v>0.5391131521835024</v>
      </c>
      <c r="H40" s="73">
        <v>1.727263157894737</v>
      </c>
    </row>
    <row r="41" spans="2:8" ht="13.5" hidden="1">
      <c r="B41" s="69" t="s">
        <v>14</v>
      </c>
      <c r="C41" s="70">
        <v>19636.5961758878</v>
      </c>
      <c r="D41" s="71">
        <v>81648</v>
      </c>
      <c r="E41" s="71">
        <v>1455.4453222502502</v>
      </c>
      <c r="F41" s="71">
        <v>2543</v>
      </c>
      <c r="G41" s="72">
        <v>0.24050308857397365</v>
      </c>
      <c r="H41" s="73">
        <v>0.5723339843689541</v>
      </c>
    </row>
    <row r="42" spans="2:8" ht="13.5" hidden="1">
      <c r="B42" s="69" t="s">
        <v>15</v>
      </c>
      <c r="C42" s="70">
        <v>12641.0735889501</v>
      </c>
      <c r="D42" s="71">
        <v>51929</v>
      </c>
      <c r="E42" s="71">
        <v>3356.0121071736403</v>
      </c>
      <c r="F42" s="71">
        <v>12184</v>
      </c>
      <c r="G42" s="72">
        <v>0.24342994451944192</v>
      </c>
      <c r="H42" s="73">
        <v>0.2754441978967203</v>
      </c>
    </row>
    <row r="43" spans="2:8" ht="13.5" hidden="1">
      <c r="B43" s="69" t="s">
        <v>74</v>
      </c>
      <c r="C43" s="70">
        <v>10156.0155284914</v>
      </c>
      <c r="D43" s="71">
        <v>19591</v>
      </c>
      <c r="E43" s="71">
        <v>5075.19129233076</v>
      </c>
      <c r="F43" s="71">
        <v>18490</v>
      </c>
      <c r="G43" s="72">
        <v>0.5184020993564086</v>
      </c>
      <c r="H43" s="73">
        <v>0.2744830336576939</v>
      </c>
    </row>
    <row r="44" spans="2:8" ht="13.5" hidden="1">
      <c r="B44" s="69" t="s">
        <v>58</v>
      </c>
      <c r="C44" s="70">
        <v>6307.899909044349</v>
      </c>
      <c r="D44" s="71">
        <v>13633</v>
      </c>
      <c r="E44" s="71">
        <v>2521.61708413669</v>
      </c>
      <c r="F44" s="71">
        <v>4843</v>
      </c>
      <c r="G44" s="72">
        <v>0.4626934577161556</v>
      </c>
      <c r="H44" s="73">
        <v>0.5206725344077411</v>
      </c>
    </row>
    <row r="45" spans="2:8" ht="13.5" hidden="1">
      <c r="B45" s="69" t="s">
        <v>19</v>
      </c>
      <c r="C45" s="70">
        <v>6641.37773289308</v>
      </c>
      <c r="D45" s="71">
        <v>25067</v>
      </c>
      <c r="E45" s="71">
        <v>1265.4052023681802</v>
      </c>
      <c r="F45" s="71">
        <v>2291</v>
      </c>
      <c r="G45" s="72">
        <v>0.2649450565641313</v>
      </c>
      <c r="H45" s="73">
        <v>0.5523374955775557</v>
      </c>
    </row>
    <row r="46" spans="2:8" ht="13.5" hidden="1">
      <c r="B46" s="69" t="s">
        <v>17</v>
      </c>
      <c r="C46" s="70">
        <v>4922.35578216145</v>
      </c>
      <c r="D46" s="71">
        <v>19853</v>
      </c>
      <c r="E46" s="71">
        <v>507.25053439811205</v>
      </c>
      <c r="F46" s="71">
        <v>1777</v>
      </c>
      <c r="G46" s="72">
        <v>0.24794014920472726</v>
      </c>
      <c r="H46" s="73">
        <v>0.28545331142268543</v>
      </c>
    </row>
    <row r="47" spans="2:8" ht="13.5" hidden="1">
      <c r="B47" s="69" t="s">
        <v>22</v>
      </c>
      <c r="C47" s="70">
        <v>6115.77682999079</v>
      </c>
      <c r="D47" s="71">
        <v>15949</v>
      </c>
      <c r="E47" s="71">
        <v>774.948967611875</v>
      </c>
      <c r="F47" s="71">
        <v>1230</v>
      </c>
      <c r="G47" s="72">
        <v>0.3834583252862744</v>
      </c>
      <c r="H47" s="73">
        <v>0.630039811066565</v>
      </c>
    </row>
    <row r="48" spans="2:8" ht="13.5" hidden="1">
      <c r="B48" s="69" t="s">
        <v>18</v>
      </c>
      <c r="C48" s="70">
        <v>5797.64704379204</v>
      </c>
      <c r="D48" s="71">
        <v>15616</v>
      </c>
      <c r="E48" s="71">
        <v>517.458605959447</v>
      </c>
      <c r="F48" s="71">
        <v>967</v>
      </c>
      <c r="G48" s="72">
        <v>0.3712632584395517</v>
      </c>
      <c r="H48" s="73">
        <v>0.5351174828949814</v>
      </c>
    </row>
    <row r="49" spans="2:8" ht="13.5" hidden="1">
      <c r="B49" s="69" t="s">
        <v>75</v>
      </c>
      <c r="C49" s="70">
        <v>4532.564834939029</v>
      </c>
      <c r="D49" s="71">
        <v>12294</v>
      </c>
      <c r="E49" s="71">
        <v>6384.18575656511</v>
      </c>
      <c r="F49" s="71">
        <v>19638</v>
      </c>
      <c r="G49" s="72">
        <v>0.36868105050748573</v>
      </c>
      <c r="H49" s="73">
        <v>0.3250934798128684</v>
      </c>
    </row>
    <row r="50" spans="2:8" ht="13.5" hidden="1">
      <c r="B50" s="69" t="s">
        <v>63</v>
      </c>
      <c r="C50" s="70">
        <v>3991.03700340347</v>
      </c>
      <c r="D50" s="71">
        <v>13306</v>
      </c>
      <c r="E50" s="71">
        <v>197.310886847333</v>
      </c>
      <c r="F50" s="71">
        <v>271</v>
      </c>
      <c r="G50" s="72">
        <v>0.29994265770355255</v>
      </c>
      <c r="H50" s="73">
        <v>0.7280844533111919</v>
      </c>
    </row>
    <row r="51" spans="2:8" ht="14.25" hidden="1" thickBot="1">
      <c r="B51" s="69" t="s">
        <v>64</v>
      </c>
      <c r="C51" s="70">
        <v>43012.302983430636</v>
      </c>
      <c r="D51" s="71">
        <v>103598</v>
      </c>
      <c r="E51" s="71">
        <v>25397.38916107434</v>
      </c>
      <c r="F51" s="71">
        <v>35034</v>
      </c>
      <c r="G51" s="72">
        <v>0.4151846848725906</v>
      </c>
      <c r="H51" s="73">
        <v>0.7249354672910413</v>
      </c>
    </row>
    <row r="52" spans="2:8" ht="14.25" hidden="1" thickBot="1">
      <c r="B52" s="74" t="s">
        <v>80</v>
      </c>
      <c r="C52" s="75">
        <v>459373.860430601</v>
      </c>
      <c r="D52" s="76">
        <v>2058362</v>
      </c>
      <c r="E52" s="76">
        <v>104847.07902270801</v>
      </c>
      <c r="F52" s="76">
        <v>239409</v>
      </c>
      <c r="G52" s="77">
        <v>0.22317447583593217</v>
      </c>
      <c r="H52" s="78">
        <v>0.4379412596130806</v>
      </c>
    </row>
    <row r="53" ht="12.75" hidden="1"/>
    <row r="54" spans="2:5" s="82" customFormat="1" ht="12.75" hidden="1">
      <c r="B54" s="87" t="s">
        <v>21</v>
      </c>
      <c r="C54" s="88"/>
      <c r="D54" s="88"/>
      <c r="E54" s="88"/>
    </row>
    <row r="55" ht="12.75" hidden="1"/>
    <row r="56" spans="3:4" ht="12.75">
      <c r="C56" s="89"/>
      <c r="D56" s="89"/>
    </row>
    <row r="57" ht="12.75">
      <c r="J57" s="90"/>
    </row>
    <row r="58" ht="12.75">
      <c r="J58" s="90"/>
    </row>
    <row r="59" ht="12.75">
      <c r="J59" s="90"/>
    </row>
    <row r="60" ht="12.75">
      <c r="J60" s="90"/>
    </row>
    <row r="61" spans="9:10" ht="12.75">
      <c r="I61" s="90"/>
      <c r="J61" s="90"/>
    </row>
    <row r="62" spans="9:10" ht="12.75">
      <c r="I62" s="90"/>
      <c r="J62" s="90"/>
    </row>
    <row r="63" ht="12.75">
      <c r="J63" s="90"/>
    </row>
    <row r="64" ht="12.75">
      <c r="J64" s="90"/>
    </row>
    <row r="65" ht="12.75">
      <c r="J65" s="90"/>
    </row>
    <row r="66" ht="12.75">
      <c r="J66" s="90"/>
    </row>
    <row r="67" ht="12.75">
      <c r="J67" s="90"/>
    </row>
    <row r="68" ht="12.75">
      <c r="J68" s="90"/>
    </row>
    <row r="69" ht="12.75">
      <c r="J69" s="90"/>
    </row>
    <row r="70" ht="12.75">
      <c r="J70" s="90"/>
    </row>
    <row r="71" ht="12.75">
      <c r="J71" s="90"/>
    </row>
    <row r="72" ht="12.75">
      <c r="J72" s="90"/>
    </row>
  </sheetData>
  <sheetProtection/>
  <mergeCells count="8">
    <mergeCell ref="O7:R7"/>
    <mergeCell ref="C34:F34"/>
    <mergeCell ref="B3:R3"/>
    <mergeCell ref="B4:R4"/>
    <mergeCell ref="B5:R5"/>
    <mergeCell ref="G34:H34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OGinocchio</cp:lastModifiedBy>
  <cp:lastPrinted>2008-11-06T17:23:13Z</cp:lastPrinted>
  <dcterms:created xsi:type="dcterms:W3CDTF">2008-05-12T16:14:57Z</dcterms:created>
  <dcterms:modified xsi:type="dcterms:W3CDTF">2011-11-16T21:52:59Z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