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15" windowWidth="11535" windowHeight="9045" activeTab="0"/>
  </bookViews>
  <sheets>
    <sheet name="Empresas" sheetId="4" r:id="rId1"/>
    <sheet name="Fondos Transferidos" sheetId="6" r:id="rId2"/>
    <sheet name="Por países" sheetId="1" r:id="rId3"/>
  </sheets>
  <definedNames>
    <definedName name="_xlnm.Print_Area" localSheetId="0">'Empresas'!$B$2:$G$16</definedName>
  </definedNames>
  <calcPr calcId="125725"/>
</workbook>
</file>

<file path=xl/sharedStrings.xml><?xml version="1.0" encoding="utf-8"?>
<sst xmlns="http://schemas.openxmlformats.org/spreadsheetml/2006/main" count="123" uniqueCount="88">
  <si>
    <t>(Monto en miles de US$)</t>
  </si>
  <si>
    <t>TOTAL</t>
  </si>
  <si>
    <t>PROMEDIOS</t>
  </si>
  <si>
    <t>Miles de US$ y Operaciones</t>
  </si>
  <si>
    <t xml:space="preserve">Total
Recibido </t>
  </si>
  <si>
    <t>Número de Operaciones Recibidas</t>
  </si>
  <si>
    <t>Total
Enviado</t>
  </si>
  <si>
    <t>Número de Operaciones Enviadas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</si>
  <si>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</si>
  <si>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</si>
  <si>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</si>
  <si>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</si>
  <si>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</si>
  <si>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</si>
  <si>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</si>
  <si>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</si>
  <si>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</si>
  <si>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Alemania</t>
  </si>
  <si>
    <t>Francia</t>
  </si>
  <si>
    <t>Canadá</t>
  </si>
  <si>
    <t>Argentina</t>
  </si>
  <si>
    <t>(*) Los porcentajes corresponden a "Total Recibido" y "Total Enviado" en el período.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</si>
  <si>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</si>
  <si>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</si>
  <si>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</si>
  <si>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</si>
  <si>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</si>
  <si>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</si>
  <si>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</si>
  <si>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</si>
  <si>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</si>
  <si>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</si>
  <si>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</si>
  <si>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</si>
  <si>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</si>
  <si>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</si>
  <si>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</si>
  <si>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</si>
  <si>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</si>
  <si>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</si>
  <si>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</si>
  <si>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</si>
  <si>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</si>
  <si>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</si>
  <si>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</si>
  <si>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</si>
  <si>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ARGENPER S A</t>
  </si>
  <si>
    <t>UNION EXPRESS S A</t>
  </si>
  <si>
    <t>A. SERVIBAN S.A.</t>
  </si>
  <si>
    <t>DHL EXPRESS PERU S.A.C.</t>
  </si>
  <si>
    <t>PERU EXPRESS SERVICIOS INTERNACIONALES S.A.</t>
  </si>
  <si>
    <t xml:space="preserve">JET PERU S A                                             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</si>
  <si>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</si>
  <si>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</si>
  <si>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</si>
  <si>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</si>
  <si>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</si>
  <si>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</si>
  <si>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</si>
  <si>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</si>
  <si>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</si>
  <si>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 xml:space="preserve">RED PERU MUNDO S.A.                            </t>
  </si>
  <si>
    <t>Enero - Marzo 2009</t>
  </si>
  <si>
    <t>Promedio Trimestre 2009</t>
  </si>
  <si>
    <t>Colombia</t>
  </si>
  <si>
    <t>Otros Países</t>
  </si>
  <si>
    <t>FONDOS RECIBIDOS Y ENVIADOS INTERNACIONALES POR PAÍS</t>
  </si>
  <si>
    <t>(AL 31.03.2011)</t>
  </si>
  <si>
    <t>Año 2011</t>
  </si>
  <si>
    <t>Promedio Trimestre 2010</t>
  </si>
  <si>
    <t>Enero - Marzo 2010</t>
  </si>
  <si>
    <t>Fondos Recibidos
del Exterior
Enero - Marzo 2011
(Miles de US$)</t>
  </si>
  <si>
    <t>Fondos Enviados
al Exterior
Enero - Marzo 2011
(Miles de US$)</t>
  </si>
  <si>
    <t>ENERO - MARZO 2011</t>
  </si>
  <si>
    <r>
      <t xml:space="preserve">PORCENTAJES TOTALES </t>
    </r>
    <r>
      <rPr>
        <b/>
        <vertAlign val="superscript"/>
        <sz val="10.5"/>
        <rFont val="Arial Narrow"/>
        <family val="2"/>
      </rPr>
      <t>1</t>
    </r>
  </si>
  <si>
    <t>Δ % (*)</t>
  </si>
  <si>
    <t>Operaciones Recibidas</t>
  </si>
  <si>
    <t>Operaciones Enviadas</t>
  </si>
  <si>
    <t>Δ %</t>
  </si>
  <si>
    <t>EE.UU.</t>
  </si>
  <si>
    <t>Bolivia</t>
  </si>
  <si>
    <t>Venezuela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</si>
  <si>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</si>
  <si>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</si>
  <si>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ENE - MAR 2010</t>
  </si>
  <si>
    <t>Otros países</t>
  </si>
  <si>
    <t xml:space="preserve">Estados Unidos </t>
  </si>
  <si>
    <t>Suma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</si>
</sst>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%"/>
  </numFmts>
  <fonts count="25">
    <font>
      <sz val="10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vertAlign val="superscript"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8"/>
      <name val="Arial Narrow"/>
      <family val="2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167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3" fillId="0" borderId="4" xfId="0" applyNumberFormat="1" applyFont="1" applyBorder="1" applyAlignment="1">
      <alignment horizontal="right" indent="2"/>
    </xf>
    <xf numFmtId="3" fontId="3" fillId="0" borderId="5" xfId="0" applyNumberFormat="1" applyFont="1" applyBorder="1" applyAlignment="1">
      <alignment horizontal="right" indent="2"/>
    </xf>
    <xf numFmtId="3" fontId="3" fillId="0" borderId="6" xfId="0" applyNumberFormat="1" applyFont="1" applyBorder="1" applyAlignment="1">
      <alignment horizontal="right" indent="2"/>
    </xf>
    <xf numFmtId="3" fontId="3" fillId="0" borderId="7" xfId="0" applyNumberFormat="1" applyFont="1" applyBorder="1" applyAlignment="1">
      <alignment horizontal="right" indent="2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indent="2"/>
    </xf>
    <xf numFmtId="3" fontId="3" fillId="0" borderId="5" xfId="0" applyNumberFormat="1" applyFont="1" applyFill="1" applyBorder="1" applyAlignment="1">
      <alignment horizontal="right" indent="2"/>
    </xf>
    <xf numFmtId="0" fontId="6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/>
    </xf>
    <xf numFmtId="3" fontId="2" fillId="2" borderId="8" xfId="0" applyNumberFormat="1" applyFont="1" applyFill="1" applyBorder="1" applyAlignment="1">
      <alignment horizontal="right" indent="2"/>
    </xf>
    <xf numFmtId="3" fontId="2" fillId="2" borderId="9" xfId="0" applyNumberFormat="1" applyFont="1" applyFill="1" applyBorder="1" applyAlignment="1">
      <alignment horizontal="right" indent="2"/>
    </xf>
    <xf numFmtId="0" fontId="2" fillId="2" borderId="12" xfId="0" applyFont="1" applyFill="1" applyBorder="1" applyAlignment="1">
      <alignment horizontal="center" vertical="center" wrapText="1"/>
    </xf>
    <xf numFmtId="0" fontId="15" fillId="3" borderId="13" xfId="21" applyNumberFormat="1" applyFont="1" applyFill="1" applyBorder="1" applyAlignment="1" applyProtection="1">
      <alignment/>
      <protection/>
    </xf>
    <xf numFmtId="0" fontId="15" fillId="3" borderId="14" xfId="21" applyNumberFormat="1" applyFont="1" applyFill="1" applyBorder="1" applyAlignment="1" applyProtection="1">
      <alignment horizontal="center" vertical="center" wrapText="1"/>
      <protection/>
    </xf>
    <xf numFmtId="0" fontId="15" fillId="4" borderId="11" xfId="21" applyNumberFormat="1" applyFont="1" applyFill="1" applyBorder="1" applyAlignment="1" applyProtection="1">
      <alignment horizontal="center" vertical="center" wrapText="1"/>
      <protection/>
    </xf>
    <xf numFmtId="0" fontId="17" fillId="5" borderId="8" xfId="21" applyNumberFormat="1" applyFont="1" applyFill="1" applyBorder="1" applyAlignment="1" applyProtection="1">
      <alignment horizontal="center" vertical="center" wrapText="1"/>
      <protection/>
    </xf>
    <xf numFmtId="0" fontId="15" fillId="4" borderId="15" xfId="21" applyNumberFormat="1" applyFont="1" applyFill="1" applyBorder="1" applyAlignment="1" applyProtection="1">
      <alignment horizontal="center" vertical="center" wrapText="1"/>
      <protection/>
    </xf>
    <xf numFmtId="0" fontId="2" fillId="5" borderId="15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2" fillId="5" borderId="16" xfId="21" applyNumberFormat="1" applyFont="1" applyFill="1" applyBorder="1" applyAlignment="1" applyProtection="1">
      <alignment horizontal="center" vertical="center" wrapText="1"/>
      <protection/>
    </xf>
    <xf numFmtId="2" fontId="15" fillId="4" borderId="17" xfId="21" applyNumberFormat="1" applyFont="1" applyFill="1" applyBorder="1" applyAlignment="1" applyProtection="1">
      <alignment horizontal="center" vertical="center" wrapText="1"/>
      <protection/>
    </xf>
    <xf numFmtId="2" fontId="2" fillId="5" borderId="9" xfId="21" applyNumberFormat="1" applyFont="1" applyFill="1" applyBorder="1" applyAlignment="1" applyProtection="1">
      <alignment horizontal="center" vertical="center" wrapText="1"/>
      <protection/>
    </xf>
    <xf numFmtId="0" fontId="15" fillId="6" borderId="12" xfId="21" applyNumberFormat="1" applyFont="1" applyFill="1" applyBorder="1" applyAlignment="1" applyProtection="1">
      <alignment horizontal="center" vertical="center"/>
      <protection/>
    </xf>
    <xf numFmtId="0" fontId="15" fillId="6" borderId="17" xfId="21" applyNumberFormat="1" applyFont="1" applyFill="1" applyBorder="1" applyAlignment="1" applyProtection="1">
      <alignment horizontal="center" vertical="center"/>
      <protection/>
    </xf>
    <xf numFmtId="0" fontId="15" fillId="7" borderId="12" xfId="21" applyNumberFormat="1" applyFont="1" applyFill="1" applyBorder="1" applyAlignment="1" applyProtection="1">
      <alignment horizontal="center" vertical="center"/>
      <protection/>
    </xf>
    <xf numFmtId="0" fontId="15" fillId="7" borderId="18" xfId="21" applyNumberFormat="1" applyFont="1" applyFill="1" applyBorder="1" applyAlignment="1" applyProtection="1">
      <alignment horizontal="center" vertical="center"/>
      <protection/>
    </xf>
    <xf numFmtId="0" fontId="18" fillId="3" borderId="19" xfId="0" applyNumberFormat="1" applyFont="1" applyFill="1" applyBorder="1" applyAlignment="1" applyProtection="1">
      <alignment/>
      <protection/>
    </xf>
    <xf numFmtId="3" fontId="18" fillId="4" borderId="20" xfId="0" applyNumberFormat="1" applyFont="1" applyFill="1" applyBorder="1" applyAlignment="1" applyProtection="1">
      <alignment horizontal="center"/>
      <protection/>
    </xf>
    <xf numFmtId="3" fontId="18" fillId="4" borderId="21" xfId="0" applyNumberFormat="1" applyFont="1" applyFill="1" applyBorder="1" applyAlignment="1" applyProtection="1">
      <alignment horizontal="center"/>
      <protection/>
    </xf>
    <xf numFmtId="3" fontId="18" fillId="4" borderId="22" xfId="0" applyNumberFormat="1" applyFont="1" applyFill="1" applyBorder="1" applyAlignment="1" applyProtection="1">
      <alignment horizontal="center"/>
      <protection/>
    </xf>
    <xf numFmtId="164" fontId="18" fillId="4" borderId="23" xfId="21" applyNumberFormat="1" applyFont="1" applyFill="1" applyBorder="1" applyAlignment="1" applyProtection="1">
      <alignment horizontal="center"/>
      <protection/>
    </xf>
    <xf numFmtId="164" fontId="18" fillId="4" borderId="24" xfId="21" applyNumberFormat="1" applyFont="1" applyFill="1" applyBorder="1" applyAlignment="1" applyProtection="1">
      <alignment horizontal="center"/>
      <protection/>
    </xf>
    <xf numFmtId="10" fontId="18" fillId="6" borderId="23" xfId="21" applyNumberFormat="1" applyFont="1" applyFill="1" applyBorder="1" applyAlignment="1" applyProtection="1">
      <alignment horizontal="center"/>
      <protection/>
    </xf>
    <xf numFmtId="10" fontId="18" fillId="6" borderId="25" xfId="21" applyNumberFormat="1" applyFont="1" applyFill="1" applyBorder="1" applyAlignment="1" applyProtection="1">
      <alignment horizontal="center"/>
      <protection/>
    </xf>
    <xf numFmtId="10" fontId="18" fillId="7" borderId="24" xfId="21" applyNumberFormat="1" applyFont="1" applyFill="1" applyBorder="1" applyAlignment="1" applyProtection="1">
      <alignment horizontal="center"/>
      <protection/>
    </xf>
    <xf numFmtId="10" fontId="18" fillId="7" borderId="26" xfId="21" applyNumberFormat="1" applyFont="1" applyFill="1" applyBorder="1" applyAlignment="1" applyProtection="1">
      <alignment horizontal="center"/>
      <protection/>
    </xf>
    <xf numFmtId="3" fontId="18" fillId="4" borderId="19" xfId="0" applyNumberFormat="1" applyFont="1" applyFill="1" applyBorder="1" applyAlignment="1" applyProtection="1">
      <alignment horizontal="center"/>
      <protection/>
    </xf>
    <xf numFmtId="164" fontId="18" fillId="4" borderId="27" xfId="21" applyNumberFormat="1" applyFont="1" applyFill="1" applyBorder="1" applyAlignment="1" applyProtection="1">
      <alignment horizontal="center"/>
      <protection/>
    </xf>
    <xf numFmtId="164" fontId="18" fillId="4" borderId="28" xfId="21" applyNumberFormat="1" applyFont="1" applyFill="1" applyBorder="1" applyAlignment="1" applyProtection="1">
      <alignment horizontal="center"/>
      <protection/>
    </xf>
    <xf numFmtId="10" fontId="18" fillId="6" borderId="27" xfId="21" applyNumberFormat="1" applyFont="1" applyFill="1" applyBorder="1" applyAlignment="1" applyProtection="1">
      <alignment horizontal="center"/>
      <protection/>
    </xf>
    <xf numFmtId="10" fontId="18" fillId="6" borderId="26" xfId="21" applyNumberFormat="1" applyFont="1" applyFill="1" applyBorder="1" applyAlignment="1" applyProtection="1">
      <alignment horizontal="center"/>
      <protection/>
    </xf>
    <xf numFmtId="10" fontId="18" fillId="7" borderId="28" xfId="21" applyNumberFormat="1" applyFont="1" applyFill="1" applyBorder="1" applyAlignment="1" applyProtection="1">
      <alignment horizontal="center"/>
      <protection/>
    </xf>
    <xf numFmtId="10" fontId="18" fillId="7" borderId="29" xfId="21" applyNumberFormat="1" applyFont="1" applyFill="1" applyBorder="1" applyAlignment="1" applyProtection="1">
      <alignment horizontal="center"/>
      <protection/>
    </xf>
    <xf numFmtId="0" fontId="15" fillId="3" borderId="14" xfId="0" applyNumberFormat="1" applyFont="1" applyFill="1" applyBorder="1" applyAlignment="1" applyProtection="1">
      <alignment/>
      <protection/>
    </xf>
    <xf numFmtId="3" fontId="15" fillId="4" borderId="11" xfId="0" applyNumberFormat="1" applyFont="1" applyFill="1" applyBorder="1" applyAlignment="1" applyProtection="1">
      <alignment horizontal="center"/>
      <protection/>
    </xf>
    <xf numFmtId="3" fontId="15" fillId="4" borderId="15" xfId="0" applyNumberFormat="1" applyFont="1" applyFill="1" applyBorder="1" applyAlignment="1" applyProtection="1">
      <alignment horizontal="center"/>
      <protection/>
    </xf>
    <xf numFmtId="164" fontId="15" fillId="4" borderId="12" xfId="21" applyNumberFormat="1" applyFont="1" applyFill="1" applyBorder="1" applyAlignment="1" applyProtection="1">
      <alignment horizontal="center"/>
      <protection/>
    </xf>
    <xf numFmtId="164" fontId="15" fillId="4" borderId="16" xfId="21" applyNumberFormat="1" applyFont="1" applyFill="1" applyBorder="1" applyAlignment="1" applyProtection="1">
      <alignment horizontal="center"/>
      <protection/>
    </xf>
    <xf numFmtId="10" fontId="15" fillId="6" borderId="12" xfId="21" applyNumberFormat="1" applyFont="1" applyFill="1" applyBorder="1" applyAlignment="1" applyProtection="1">
      <alignment horizontal="center"/>
      <protection/>
    </xf>
    <xf numFmtId="10" fontId="15" fillId="6" borderId="18" xfId="21" applyNumberFormat="1" applyFont="1" applyFill="1" applyBorder="1" applyAlignment="1" applyProtection="1">
      <alignment horizontal="center"/>
      <protection/>
    </xf>
    <xf numFmtId="10" fontId="15" fillId="7" borderId="12" xfId="21" applyNumberFormat="1" applyFont="1" applyFill="1" applyBorder="1" applyAlignment="1" applyProtection="1">
      <alignment horizontal="center"/>
      <protection/>
    </xf>
    <xf numFmtId="10" fontId="15" fillId="7" borderId="18" xfId="21" applyNumberFormat="1" applyFont="1" applyFill="1" applyBorder="1" applyAlignment="1" applyProtection="1">
      <alignment horizontal="center"/>
      <protection/>
    </xf>
    <xf numFmtId="0" fontId="19" fillId="8" borderId="0" xfId="0" applyNumberFormat="1" applyFont="1" applyFill="1" applyBorder="1" applyAlignment="1" applyProtection="1">
      <alignment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21" fillId="8" borderId="0" xfId="0" applyFont="1" applyFill="1"/>
    <xf numFmtId="0" fontId="22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0" fontId="23" fillId="3" borderId="13" xfId="21" applyNumberFormat="1" applyFont="1" applyFill="1" applyBorder="1" applyAlignment="1" applyProtection="1">
      <alignment horizontal="center"/>
      <protection/>
    </xf>
    <xf numFmtId="0" fontId="23" fillId="3" borderId="14" xfId="21" applyNumberFormat="1" applyFont="1" applyFill="1" applyBorder="1" applyAlignment="1" applyProtection="1">
      <alignment horizontal="center" vertical="center" wrapText="1"/>
      <protection/>
    </xf>
    <xf numFmtId="0" fontId="23" fillId="4" borderId="11" xfId="21" applyNumberFormat="1" applyFont="1" applyFill="1" applyBorder="1" applyAlignment="1" applyProtection="1">
      <alignment horizontal="center" vertical="center" wrapText="1"/>
      <protection/>
    </xf>
    <xf numFmtId="0" fontId="23" fillId="4" borderId="15" xfId="21" applyNumberFormat="1" applyFont="1" applyFill="1" applyBorder="1" applyAlignment="1" applyProtection="1">
      <alignment horizontal="center" vertical="center" wrapText="1"/>
      <protection/>
    </xf>
    <xf numFmtId="2" fontId="23" fillId="4" borderId="11" xfId="21" applyNumberFormat="1" applyFont="1" applyFill="1" applyBorder="1" applyAlignment="1" applyProtection="1">
      <alignment horizontal="center" vertical="center" wrapText="1"/>
      <protection/>
    </xf>
    <xf numFmtId="2" fontId="23" fillId="4" borderId="9" xfId="21" applyNumberFormat="1" applyFont="1" applyFill="1" applyBorder="1" applyAlignment="1" applyProtection="1">
      <alignment horizontal="center" vertical="center" wrapText="1"/>
      <protection/>
    </xf>
    <xf numFmtId="0" fontId="24" fillId="3" borderId="19" xfId="0" applyNumberFormat="1" applyFont="1" applyFill="1" applyBorder="1" applyAlignment="1" applyProtection="1">
      <alignment/>
      <protection/>
    </xf>
    <xf numFmtId="3" fontId="24" fillId="4" borderId="27" xfId="0" applyNumberFormat="1" applyFont="1" applyFill="1" applyBorder="1" applyAlignment="1" applyProtection="1">
      <alignment/>
      <protection/>
    </xf>
    <xf numFmtId="3" fontId="24" fillId="4" borderId="21" xfId="0" applyNumberFormat="1" applyFont="1" applyFill="1" applyBorder="1" applyAlignment="1" applyProtection="1">
      <alignment/>
      <protection/>
    </xf>
    <xf numFmtId="164" fontId="24" fillId="4" borderId="19" xfId="21" applyNumberFormat="1" applyFont="1" applyFill="1" applyBorder="1" applyAlignment="1" applyProtection="1">
      <alignment horizontal="center"/>
      <protection/>
    </xf>
    <xf numFmtId="164" fontId="24" fillId="4" borderId="30" xfId="21" applyNumberFormat="1" applyFont="1" applyFill="1" applyBorder="1" applyAlignment="1" applyProtection="1">
      <alignment horizontal="center"/>
      <protection/>
    </xf>
    <xf numFmtId="0" fontId="23" fillId="3" borderId="11" xfId="21" applyNumberFormat="1" applyFont="1" applyFill="1" applyBorder="1" applyAlignment="1" applyProtection="1">
      <alignment/>
      <protection/>
    </xf>
    <xf numFmtId="3" fontId="23" fillId="4" borderId="11" xfId="21" applyNumberFormat="1" applyFont="1" applyFill="1" applyBorder="1" applyAlignment="1" applyProtection="1">
      <alignment horizontal="center"/>
      <protection/>
    </xf>
    <xf numFmtId="3" fontId="23" fillId="4" borderId="15" xfId="21" applyNumberFormat="1" applyFont="1" applyFill="1" applyBorder="1" applyAlignment="1" applyProtection="1">
      <alignment horizontal="center"/>
      <protection/>
    </xf>
    <xf numFmtId="164" fontId="23" fillId="4" borderId="11" xfId="21" applyNumberFormat="1" applyFont="1" applyFill="1" applyBorder="1" applyAlignment="1" applyProtection="1">
      <alignment horizontal="center"/>
      <protection/>
    </xf>
    <xf numFmtId="164" fontId="23" fillId="4" borderId="9" xfId="21" applyNumberFormat="1" applyFont="1" applyFill="1" applyBorder="1" applyAlignment="1" applyProtection="1">
      <alignment horizontal="center"/>
      <protection/>
    </xf>
    <xf numFmtId="165" fontId="3" fillId="5" borderId="31" xfId="23" applyNumberFormat="1" applyFont="1" applyFill="1" applyBorder="1" applyAlignment="1" applyProtection="1">
      <alignment horizontal="center"/>
      <protection/>
    </xf>
    <xf numFmtId="165" fontId="3" fillId="5" borderId="32" xfId="23" applyNumberFormat="1" applyFont="1" applyFill="1" applyBorder="1" applyAlignment="1" applyProtection="1">
      <alignment horizontal="center"/>
      <protection/>
    </xf>
    <xf numFmtId="165" fontId="3" fillId="5" borderId="8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2" fillId="8" borderId="0" xfId="0" applyFont="1" applyFill="1"/>
    <xf numFmtId="0" fontId="3" fillId="8" borderId="0" xfId="0" applyFont="1" applyFill="1"/>
    <xf numFmtId="0" fontId="4" fillId="8" borderId="0" xfId="0" applyNumberFormat="1" applyFont="1" applyFill="1" applyBorder="1" applyAlignment="1" applyProtection="1">
      <alignment/>
      <protection/>
    </xf>
    <xf numFmtId="0" fontId="3" fillId="8" borderId="0" xfId="21" applyNumberFormat="1" applyFont="1" applyFill="1" applyBorder="1" applyAlignment="1" applyProtection="1">
      <alignment/>
      <protection/>
    </xf>
    <xf numFmtId="0" fontId="3" fillId="8" borderId="0" xfId="0" applyNumberFormat="1" applyFont="1" applyFill="1" applyBorder="1" applyAlignment="1" applyProtection="1">
      <alignment/>
      <protection/>
    </xf>
    <xf numFmtId="0" fontId="5" fillId="8" borderId="0" xfId="0" applyFont="1" applyFill="1"/>
    <xf numFmtId="3" fontId="14" fillId="8" borderId="0" xfId="0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3" fillId="8" borderId="17" xfId="0" applyFont="1" applyFill="1" applyBorder="1" applyAlignment="1">
      <alignment horizontal="left"/>
    </xf>
    <xf numFmtId="3" fontId="3" fillId="8" borderId="17" xfId="0" applyNumberFormat="1" applyFont="1" applyFill="1" applyBorder="1" applyAlignment="1">
      <alignment horizontal="right" indent="2"/>
    </xf>
    <xf numFmtId="0" fontId="3" fillId="8" borderId="11" xfId="0" applyFont="1" applyFill="1" applyBorder="1" applyAlignment="1">
      <alignment horizontal="left"/>
    </xf>
    <xf numFmtId="3" fontId="3" fillId="8" borderId="4" xfId="0" applyNumberFormat="1" applyFont="1" applyFill="1" applyBorder="1" applyAlignment="1">
      <alignment horizontal="right" indent="2"/>
    </xf>
    <xf numFmtId="3" fontId="3" fillId="8" borderId="5" xfId="0" applyNumberFormat="1" applyFont="1" applyFill="1" applyBorder="1" applyAlignment="1">
      <alignment horizontal="right" indent="2"/>
    </xf>
    <xf numFmtId="3" fontId="3" fillId="8" borderId="8" xfId="0" applyNumberFormat="1" applyFont="1" applyFill="1" applyBorder="1" applyAlignment="1">
      <alignment horizontal="right" indent="2"/>
    </xf>
    <xf numFmtId="3" fontId="3" fillId="8" borderId="9" xfId="0" applyNumberFormat="1" applyFont="1" applyFill="1" applyBorder="1" applyAlignment="1">
      <alignment horizontal="right" indent="2"/>
    </xf>
    <xf numFmtId="0" fontId="11" fillId="8" borderId="0" xfId="0" applyFont="1" applyFill="1" applyBorder="1"/>
    <xf numFmtId="0" fontId="3" fillId="8" borderId="0" xfId="0" applyFont="1" applyFill="1" applyBorder="1" applyAlignment="1">
      <alignment horizontal="left"/>
    </xf>
    <xf numFmtId="3" fontId="3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0" fontId="3" fillId="8" borderId="0" xfId="0" applyFont="1" applyFill="1" applyAlignment="1">
      <alignment horizontal="left"/>
    </xf>
    <xf numFmtId="0" fontId="2" fillId="8" borderId="6" xfId="0" applyFont="1" applyFill="1" applyBorder="1" applyAlignment="1">
      <alignment horizontal="left" wrapText="1"/>
    </xf>
    <xf numFmtId="14" fontId="3" fillId="8" borderId="4" xfId="0" applyNumberFormat="1" applyFont="1" applyFill="1" applyBorder="1" applyAlignment="1">
      <alignment horizontal="center" wrapText="1"/>
    </xf>
    <xf numFmtId="0" fontId="3" fillId="8" borderId="4" xfId="0" applyFont="1" applyFill="1" applyBorder="1" applyAlignment="1">
      <alignment horizontal="center"/>
    </xf>
    <xf numFmtId="0" fontId="3" fillId="8" borderId="33" xfId="0" applyFont="1" applyFill="1" applyBorder="1" applyAlignment="1">
      <alignment horizontal="center"/>
    </xf>
    <xf numFmtId="3" fontId="3" fillId="8" borderId="6" xfId="0" applyNumberFormat="1" applyFont="1" applyFill="1" applyBorder="1" applyAlignment="1" applyProtection="1">
      <alignment horizontal="center"/>
      <protection/>
    </xf>
    <xf numFmtId="14" fontId="3" fillId="8" borderId="6" xfId="0" applyNumberFormat="1" applyFont="1" applyFill="1" applyBorder="1" applyAlignment="1">
      <alignment horizontal="center" wrapText="1"/>
    </xf>
    <xf numFmtId="0" fontId="3" fillId="8" borderId="6" xfId="0" applyFont="1" applyFill="1" applyBorder="1" applyAlignment="1">
      <alignment horizontal="center"/>
    </xf>
    <xf numFmtId="0" fontId="3" fillId="8" borderId="34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 wrapText="1"/>
    </xf>
    <xf numFmtId="0" fontId="3" fillId="8" borderId="34" xfId="0" applyFont="1" applyFill="1" applyBorder="1" applyAlignment="1">
      <alignment horizontal="center" wrapText="1"/>
    </xf>
    <xf numFmtId="14" fontId="3" fillId="8" borderId="35" xfId="0" applyNumberFormat="1" applyFont="1" applyFill="1" applyBorder="1" applyAlignment="1">
      <alignment horizontal="center" wrapText="1"/>
    </xf>
    <xf numFmtId="3" fontId="3" fillId="8" borderId="4" xfId="0" applyNumberFormat="1" applyFont="1" applyFill="1" applyBorder="1" applyAlignment="1">
      <alignment horizontal="center"/>
    </xf>
    <xf numFmtId="0" fontId="2" fillId="8" borderId="0" xfId="0" applyFont="1" applyFill="1" applyBorder="1" applyAlignment="1">
      <alignment horizontal="left" wrapText="1"/>
    </xf>
    <xf numFmtId="14" fontId="3" fillId="8" borderId="0" xfId="0" applyNumberFormat="1" applyFont="1" applyFill="1" applyBorder="1" applyAlignment="1">
      <alignment horizontal="center" wrapText="1"/>
    </xf>
    <xf numFmtId="0" fontId="7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3" fontId="2" fillId="8" borderId="11" xfId="0" applyNumberFormat="1" applyFont="1" applyFill="1" applyBorder="1" applyAlignment="1">
      <alignment horizontal="center"/>
    </xf>
    <xf numFmtId="3" fontId="2" fillId="8" borderId="14" xfId="0" applyNumberFormat="1" applyFont="1" applyFill="1" applyBorder="1" applyAlignment="1">
      <alignment horizontal="center"/>
    </xf>
    <xf numFmtId="0" fontId="3" fillId="8" borderId="0" xfId="0" applyFont="1" applyFill="1" applyAlignment="1">
      <alignment horizontal="left" vertical="top"/>
    </xf>
    <xf numFmtId="0" fontId="0" fillId="8" borderId="0" xfId="0" applyFont="1" applyFill="1" applyAlignment="1">
      <alignment horizontal="justify" vertical="top" wrapText="1"/>
    </xf>
    <xf numFmtId="0" fontId="8" fillId="8" borderId="0" xfId="0" applyFont="1" applyFill="1"/>
    <xf numFmtId="0" fontId="7" fillId="8" borderId="0" xfId="0" applyFont="1" applyFill="1" applyBorder="1" applyAlignment="1">
      <alignment horizontal="left"/>
    </xf>
    <xf numFmtId="0" fontId="7" fillId="8" borderId="0" xfId="0" applyFont="1" applyFill="1"/>
    <xf numFmtId="0" fontId="8" fillId="8" borderId="0" xfId="0" applyFont="1" applyFill="1" applyAlignment="1">
      <alignment horizontal="left"/>
    </xf>
    <xf numFmtId="0" fontId="6" fillId="8" borderId="0" xfId="0" applyFont="1" applyFill="1" applyAlignment="1">
      <alignment horizontal="left"/>
    </xf>
    <xf numFmtId="0" fontId="10" fillId="8" borderId="0" xfId="0" applyFont="1" applyFill="1"/>
    <xf numFmtId="0" fontId="3" fillId="8" borderId="0" xfId="0" applyFont="1" applyFill="1" applyBorder="1" applyAlignment="1">
      <alignment horizontal="left" wrapText="1"/>
    </xf>
    <xf numFmtId="0" fontId="2" fillId="8" borderId="0" xfId="0" applyFont="1" applyFill="1" applyAlignment="1">
      <alignment horizontal="center"/>
    </xf>
    <xf numFmtId="0" fontId="3" fillId="8" borderId="34" xfId="0" applyFont="1" applyFill="1" applyBorder="1" applyAlignment="1">
      <alignment horizontal="left"/>
    </xf>
    <xf numFmtId="0" fontId="3" fillId="8" borderId="35" xfId="0" applyFont="1" applyFill="1" applyBorder="1" applyAlignment="1">
      <alignment horizontal="left"/>
    </xf>
    <xf numFmtId="0" fontId="9" fillId="8" borderId="35" xfId="20" applyFont="1" applyFill="1" applyBorder="1" applyAlignment="1" applyProtection="1">
      <alignment horizontal="left" vertical="center" wrapText="1"/>
      <protection/>
    </xf>
    <xf numFmtId="0" fontId="9" fillId="8" borderId="36" xfId="20" applyFont="1" applyFill="1" applyBorder="1" applyAlignment="1" applyProtection="1">
      <alignment horizontal="left" vertical="center" wrapText="1"/>
      <protection/>
    </xf>
    <xf numFmtId="0" fontId="6" fillId="8" borderId="11" xfId="0" applyFont="1" applyFill="1" applyBorder="1" applyAlignment="1">
      <alignment horizontal="center"/>
    </xf>
    <xf numFmtId="0" fontId="6" fillId="8" borderId="17" xfId="0" applyFont="1" applyFill="1" applyBorder="1" applyAlignment="1">
      <alignment horizontal="center"/>
    </xf>
    <xf numFmtId="0" fontId="6" fillId="8" borderId="18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3" fillId="8" borderId="0" xfId="0" applyFont="1" applyFill="1" applyBorder="1" applyAlignment="1">
      <alignment horizontal="justify" vertical="top" wrapText="1"/>
    </xf>
    <xf numFmtId="0" fontId="0" fillId="8" borderId="0" xfId="0" applyFont="1" applyFill="1" applyAlignment="1">
      <alignment horizontal="justify" vertical="top" wrapText="1"/>
    </xf>
    <xf numFmtId="0" fontId="3" fillId="8" borderId="0" xfId="0" applyFont="1" applyFill="1" applyBorder="1" applyAlignment="1">
      <alignment horizontal="left" wrapText="1"/>
    </xf>
    <xf numFmtId="0" fontId="3" fillId="8" borderId="34" xfId="0" applyFont="1" applyFill="1" applyBorder="1" applyAlignment="1">
      <alignment horizontal="left" vertical="center" wrapText="1"/>
    </xf>
    <xf numFmtId="0" fontId="3" fillId="8" borderId="35" xfId="0" applyFont="1" applyFill="1" applyBorder="1" applyAlignment="1">
      <alignment horizontal="left" vertical="center" wrapText="1"/>
    </xf>
    <xf numFmtId="0" fontId="3" fillId="8" borderId="36" xfId="0" applyFont="1" applyFill="1" applyBorder="1" applyAlignment="1">
      <alignment horizontal="left" vertical="center" wrapText="1"/>
    </xf>
    <xf numFmtId="0" fontId="3" fillId="8" borderId="34" xfId="0" applyFont="1" applyFill="1" applyBorder="1" applyAlignment="1">
      <alignment horizontal="left" vertical="justify" wrapText="1"/>
    </xf>
    <xf numFmtId="0" fontId="2" fillId="8" borderId="35" xfId="0" applyFont="1" applyFill="1" applyBorder="1" applyAlignment="1">
      <alignment horizontal="left" vertical="justify" wrapText="1"/>
    </xf>
    <xf numFmtId="0" fontId="2" fillId="8" borderId="36" xfId="0" applyFont="1" applyFill="1" applyBorder="1" applyAlignment="1">
      <alignment horizontal="left" vertical="justify" wrapText="1"/>
    </xf>
    <xf numFmtId="0" fontId="2" fillId="8" borderId="35" xfId="0" applyFont="1" applyFill="1" applyBorder="1" applyAlignment="1">
      <alignment horizontal="left" vertical="center" wrapText="1"/>
    </xf>
    <xf numFmtId="0" fontId="2" fillId="8" borderId="36" xfId="0" applyFont="1" applyFill="1" applyBorder="1" applyAlignment="1">
      <alignment horizontal="left" vertical="center" wrapText="1"/>
    </xf>
    <xf numFmtId="0" fontId="12" fillId="8" borderId="0" xfId="0" applyFont="1" applyFill="1" applyAlignment="1">
      <alignment horizontal="left" vertical="center" wrapText="1"/>
    </xf>
    <xf numFmtId="0" fontId="15" fillId="3" borderId="11" xfId="21" applyNumberFormat="1" applyFont="1" applyFill="1" applyBorder="1" applyAlignment="1" applyProtection="1">
      <alignment horizontal="center"/>
      <protection/>
    </xf>
    <xf numFmtId="0" fontId="15" fillId="3" borderId="17" xfId="21" applyNumberFormat="1" applyFont="1" applyFill="1" applyBorder="1" applyAlignment="1" applyProtection="1">
      <alignment horizontal="center"/>
      <protection/>
    </xf>
    <xf numFmtId="0" fontId="15" fillId="3" borderId="18" xfId="21" applyNumberFormat="1" applyFont="1" applyFill="1" applyBorder="1" applyAlignment="1" applyProtection="1">
      <alignment horizontal="center"/>
      <protection/>
    </xf>
    <xf numFmtId="0" fontId="23" fillId="3" borderId="11" xfId="21" applyNumberFormat="1" applyFont="1" applyFill="1" applyBorder="1" applyAlignment="1" applyProtection="1">
      <alignment horizontal="center"/>
      <protection/>
    </xf>
    <xf numFmtId="0" fontId="23" fillId="3" borderId="17" xfId="21" applyNumberFormat="1" applyFont="1" applyFill="1" applyBorder="1" applyAlignment="1" applyProtection="1">
      <alignment horizontal="center"/>
      <protection/>
    </xf>
    <xf numFmtId="0" fontId="23" fillId="3" borderId="18" xfId="21" applyNumberFormat="1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8" borderId="37" xfId="0" applyFont="1" applyFill="1" applyBorder="1" applyAlignment="1">
      <alignment horizontal="center"/>
    </xf>
    <xf numFmtId="0" fontId="2" fillId="8" borderId="0" xfId="0" applyNumberFormat="1" applyFont="1" applyFill="1" applyBorder="1" applyAlignment="1" applyProtection="1">
      <alignment horizont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ual" xfId="23"/>
    <cellStyle name="Millares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28"/>
  <sheetViews>
    <sheetView tabSelected="1" workbookViewId="0" topLeftCell="A1"/>
  </sheetViews>
  <sheetFormatPr defaultColWidth="11.421875" defaultRowHeight="12.75"/>
  <cols>
    <col min="1" max="1" width="4.140625" style="84" customWidth="1"/>
    <col min="2" max="2" width="43.28125" style="107" customWidth="1"/>
    <col min="3" max="3" width="15.8515625" style="84" customWidth="1"/>
    <col min="4" max="4" width="15.00390625" style="84" customWidth="1"/>
    <col min="5" max="5" width="17.28125" style="84" customWidth="1"/>
    <col min="6" max="6" width="24.57421875" style="84" customWidth="1"/>
    <col min="7" max="7" width="21.421875" style="84" customWidth="1"/>
    <col min="8" max="8" width="11.421875" style="84" customWidth="1"/>
    <col min="9" max="9" width="6.28125" style="84" customWidth="1"/>
    <col min="10" max="16384" width="11.421875" style="84" customWidth="1"/>
  </cols>
  <sheetData>
    <row r="1" ht="13.5" thickBot="1"/>
    <row r="2" spans="1:255" ht="16.5" thickBot="1">
      <c r="A2" s="83"/>
      <c r="B2" s="140" t="s">
        <v>53</v>
      </c>
      <c r="C2" s="141"/>
      <c r="D2" s="141"/>
      <c r="E2" s="141"/>
      <c r="F2" s="141"/>
      <c r="G2" s="142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/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  <c r="HB2" s="83"/>
      <c r="HC2" s="83"/>
      <c r="HD2" s="83"/>
      <c r="HE2" s="83"/>
      <c r="HF2" s="83"/>
      <c r="HG2" s="83"/>
      <c r="HH2" s="83"/>
      <c r="HI2" s="83"/>
      <c r="HJ2" s="83"/>
      <c r="HK2" s="83"/>
      <c r="HL2" s="83"/>
      <c r="HM2" s="83"/>
      <c r="HN2" s="83"/>
      <c r="HO2" s="83"/>
      <c r="HP2" s="83"/>
      <c r="HQ2" s="83"/>
      <c r="HR2" s="83"/>
      <c r="HS2" s="83"/>
      <c r="HT2" s="83"/>
      <c r="HU2" s="83"/>
      <c r="HV2" s="83"/>
      <c r="HW2" s="83"/>
      <c r="HX2" s="83"/>
      <c r="HY2" s="83"/>
      <c r="HZ2" s="83"/>
      <c r="IA2" s="83"/>
      <c r="IB2" s="83"/>
      <c r="IC2" s="83"/>
      <c r="ID2" s="83"/>
      <c r="IE2" s="83"/>
      <c r="IF2" s="83"/>
      <c r="IG2" s="83"/>
      <c r="IH2" s="83"/>
      <c r="II2" s="83"/>
      <c r="IJ2" s="83"/>
      <c r="IK2" s="83"/>
      <c r="IL2" s="83"/>
      <c r="IM2" s="83"/>
      <c r="IN2" s="83"/>
      <c r="IO2" s="83"/>
      <c r="IP2" s="83"/>
      <c r="IQ2" s="83"/>
      <c r="IR2" s="83"/>
      <c r="IS2" s="83"/>
      <c r="IT2" s="83"/>
      <c r="IU2" s="83"/>
    </row>
    <row r="3" spans="1:255" ht="12.75">
      <c r="A3" s="83"/>
      <c r="B3" s="143" t="s">
        <v>67</v>
      </c>
      <c r="C3" s="143"/>
      <c r="D3" s="143"/>
      <c r="E3" s="143"/>
      <c r="F3" s="143"/>
      <c r="G3" s="14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  <c r="FC3" s="83"/>
      <c r="FD3" s="83"/>
      <c r="FE3" s="83"/>
      <c r="FF3" s="83"/>
      <c r="FG3" s="83"/>
      <c r="FH3" s="83"/>
      <c r="FI3" s="83"/>
      <c r="FJ3" s="83"/>
      <c r="FK3" s="83"/>
      <c r="FL3" s="83"/>
      <c r="FM3" s="83"/>
      <c r="FN3" s="83"/>
      <c r="FO3" s="83"/>
      <c r="FP3" s="83"/>
      <c r="FQ3" s="83"/>
      <c r="FR3" s="83"/>
      <c r="FS3" s="83"/>
      <c r="FT3" s="83"/>
      <c r="FU3" s="83"/>
      <c r="FV3" s="83"/>
      <c r="FW3" s="83"/>
      <c r="FX3" s="83"/>
      <c r="FY3" s="83"/>
      <c r="FZ3" s="83"/>
      <c r="GA3" s="83"/>
      <c r="GB3" s="83"/>
      <c r="GC3" s="83"/>
      <c r="GD3" s="83"/>
      <c r="GE3" s="83"/>
      <c r="GF3" s="83"/>
      <c r="GG3" s="83"/>
      <c r="GH3" s="83"/>
      <c r="GI3" s="83"/>
      <c r="GJ3" s="83"/>
      <c r="GK3" s="83"/>
      <c r="GL3" s="83"/>
      <c r="GM3" s="83"/>
      <c r="GN3" s="83"/>
      <c r="GO3" s="83"/>
      <c r="GP3" s="83"/>
      <c r="GQ3" s="83"/>
      <c r="GR3" s="83"/>
      <c r="GS3" s="83"/>
      <c r="GT3" s="83"/>
      <c r="GU3" s="83"/>
      <c r="GV3" s="83"/>
      <c r="GW3" s="83"/>
      <c r="GX3" s="83"/>
      <c r="GY3" s="83"/>
      <c r="GZ3" s="83"/>
      <c r="HA3" s="83"/>
      <c r="HB3" s="83"/>
      <c r="HC3" s="83"/>
      <c r="HD3" s="83"/>
      <c r="HE3" s="83"/>
      <c r="HF3" s="83"/>
      <c r="HG3" s="83"/>
      <c r="HH3" s="83"/>
      <c r="HI3" s="83"/>
      <c r="HJ3" s="83"/>
      <c r="HK3" s="83"/>
      <c r="HL3" s="83"/>
      <c r="HM3" s="83"/>
      <c r="HN3" s="83"/>
      <c r="HO3" s="83"/>
      <c r="HP3" s="83"/>
      <c r="HQ3" s="83"/>
      <c r="HR3" s="83"/>
      <c r="HS3" s="83"/>
      <c r="HT3" s="83"/>
      <c r="HU3" s="83"/>
      <c r="HV3" s="83"/>
      <c r="HW3" s="83"/>
      <c r="HX3" s="83"/>
      <c r="HY3" s="83"/>
      <c r="HZ3" s="83"/>
      <c r="IA3" s="83"/>
      <c r="IB3" s="83"/>
      <c r="IC3" s="83"/>
      <c r="ID3" s="83"/>
      <c r="IE3" s="83"/>
      <c r="IF3" s="83"/>
      <c r="IG3" s="83"/>
      <c r="IH3" s="83"/>
      <c r="II3" s="83"/>
      <c r="IJ3" s="83"/>
      <c r="IK3" s="83"/>
      <c r="IL3" s="83"/>
      <c r="IM3" s="83"/>
      <c r="IN3" s="83"/>
      <c r="IO3" s="83"/>
      <c r="IP3" s="83"/>
      <c r="IQ3" s="83"/>
      <c r="IR3" s="83"/>
      <c r="IS3" s="83"/>
      <c r="IT3" s="83"/>
      <c r="IU3" s="83"/>
    </row>
    <row r="4" ht="7.5" customHeight="1"/>
    <row r="5" spans="2:7" s="135" customFormat="1" ht="51.75" thickBot="1">
      <c r="B5" s="12" t="s">
        <v>23</v>
      </c>
      <c r="C5" s="1" t="s">
        <v>24</v>
      </c>
      <c r="D5" s="1" t="s">
        <v>25</v>
      </c>
      <c r="E5" s="1" t="s">
        <v>26</v>
      </c>
      <c r="F5" s="13" t="s">
        <v>71</v>
      </c>
      <c r="G5" s="13" t="s">
        <v>72</v>
      </c>
    </row>
    <row r="6" spans="1:7" ht="13.5" thickTop="1">
      <c r="A6" s="84">
        <v>1</v>
      </c>
      <c r="B6" s="108" t="s">
        <v>48</v>
      </c>
      <c r="C6" s="109">
        <v>35921</v>
      </c>
      <c r="D6" s="110" t="s">
        <v>27</v>
      </c>
      <c r="E6" s="111" t="s">
        <v>28</v>
      </c>
      <c r="F6" s="112">
        <v>89803.9090433613</v>
      </c>
      <c r="G6" s="112">
        <v>26106.32248601241</v>
      </c>
    </row>
    <row r="7" spans="1:7" ht="12.75">
      <c r="A7" s="84">
        <v>2</v>
      </c>
      <c r="B7" s="108" t="s">
        <v>51</v>
      </c>
      <c r="C7" s="113">
        <v>36552</v>
      </c>
      <c r="D7" s="114" t="s">
        <v>44</v>
      </c>
      <c r="E7" s="115" t="s">
        <v>28</v>
      </c>
      <c r="F7" s="112">
        <v>43254.23796</v>
      </c>
      <c r="G7" s="112">
        <v>3221.6200400000002</v>
      </c>
    </row>
    <row r="8" spans="1:7" ht="12.75">
      <c r="A8" s="84">
        <v>3</v>
      </c>
      <c r="B8" s="108" t="s">
        <v>49</v>
      </c>
      <c r="C8" s="113">
        <v>37531</v>
      </c>
      <c r="D8" s="114" t="s">
        <v>27</v>
      </c>
      <c r="E8" s="115" t="s">
        <v>28</v>
      </c>
      <c r="F8" s="112">
        <v>38772.3858476383</v>
      </c>
      <c r="G8" s="112">
        <v>17708.98918208236</v>
      </c>
    </row>
    <row r="9" spans="1:7" ht="12.75" customHeight="1">
      <c r="A9" s="84">
        <v>4</v>
      </c>
      <c r="B9" s="108" t="s">
        <v>46</v>
      </c>
      <c r="C9" s="116" t="s">
        <v>30</v>
      </c>
      <c r="D9" s="114" t="s">
        <v>31</v>
      </c>
      <c r="E9" s="115" t="s">
        <v>28</v>
      </c>
      <c r="F9" s="112">
        <v>30039.351189999998</v>
      </c>
      <c r="G9" s="112">
        <v>4912.28508</v>
      </c>
    </row>
    <row r="10" spans="1:7" ht="12.75">
      <c r="A10" s="84">
        <v>5</v>
      </c>
      <c r="B10" s="108" t="s">
        <v>50</v>
      </c>
      <c r="C10" s="113">
        <v>37672</v>
      </c>
      <c r="D10" s="116" t="s">
        <v>29</v>
      </c>
      <c r="E10" s="117" t="s">
        <v>28</v>
      </c>
      <c r="F10" s="112">
        <v>12954.86</v>
      </c>
      <c r="G10" s="112">
        <v>5097.664000000001</v>
      </c>
    </row>
    <row r="11" spans="1:7" ht="12.75">
      <c r="A11" s="84">
        <v>6</v>
      </c>
      <c r="B11" s="108" t="s">
        <v>47</v>
      </c>
      <c r="C11" s="113">
        <v>37502</v>
      </c>
      <c r="D11" s="114" t="s">
        <v>31</v>
      </c>
      <c r="E11" s="115" t="s">
        <v>32</v>
      </c>
      <c r="F11" s="112">
        <v>6004.592909999999</v>
      </c>
      <c r="G11" s="112">
        <v>211.59643</v>
      </c>
    </row>
    <row r="12" spans="1:7" ht="13.5" thickBot="1">
      <c r="A12" s="84">
        <v>7</v>
      </c>
      <c r="B12" s="108" t="s">
        <v>61</v>
      </c>
      <c r="C12" s="118">
        <v>37414</v>
      </c>
      <c r="D12" s="114" t="s">
        <v>31</v>
      </c>
      <c r="E12" s="114" t="s">
        <v>32</v>
      </c>
      <c r="F12" s="119">
        <v>10785.12284</v>
      </c>
      <c r="G12" s="119">
        <v>0</v>
      </c>
    </row>
    <row r="13" spans="2:7" ht="13.5" thickBot="1">
      <c r="B13" s="120"/>
      <c r="C13" s="121"/>
      <c r="D13" s="122"/>
      <c r="E13" s="123"/>
      <c r="F13" s="124">
        <f>SUM(F6:F12)</f>
        <v>231614.45979099962</v>
      </c>
      <c r="G13" s="125">
        <f>SUM(G6:G12)</f>
        <v>57258.47721809477</v>
      </c>
    </row>
    <row r="14" ht="12.75">
      <c r="B14" s="84"/>
    </row>
    <row r="15" spans="2:7" ht="12.75">
      <c r="B15" s="144" t="s">
        <v>45</v>
      </c>
      <c r="C15" s="145"/>
      <c r="D15" s="145"/>
      <c r="E15" s="145"/>
      <c r="F15" s="145"/>
      <c r="G15" s="145"/>
    </row>
    <row r="16" spans="2:7" ht="12.75" customHeight="1">
      <c r="B16" s="145"/>
      <c r="C16" s="145"/>
      <c r="D16" s="145"/>
      <c r="E16" s="145"/>
      <c r="F16" s="145"/>
      <c r="G16" s="145"/>
    </row>
    <row r="17" spans="2:7" ht="12.75" customHeight="1">
      <c r="B17" s="126"/>
      <c r="C17" s="127"/>
      <c r="D17" s="127"/>
      <c r="E17" s="127"/>
      <c r="F17" s="127"/>
      <c r="G17" s="127"/>
    </row>
    <row r="18" spans="2:7" ht="12.75">
      <c r="B18" s="84"/>
      <c r="C18" s="101"/>
      <c r="D18" s="101"/>
      <c r="E18" s="101"/>
      <c r="F18" s="101"/>
      <c r="G18" s="101"/>
    </row>
    <row r="19" spans="2:7" ht="13.5">
      <c r="B19" s="128" t="s">
        <v>33</v>
      </c>
      <c r="C19" s="101"/>
      <c r="D19" s="101"/>
      <c r="E19" s="101"/>
      <c r="F19" s="101"/>
      <c r="G19" s="101"/>
    </row>
    <row r="20" spans="2:7" ht="12.75" customHeight="1">
      <c r="B20" s="136" t="s">
        <v>54</v>
      </c>
      <c r="C20" s="137"/>
      <c r="D20" s="137"/>
      <c r="E20" s="137"/>
      <c r="F20" s="138" t="s">
        <v>55</v>
      </c>
      <c r="G20" s="139"/>
    </row>
    <row r="21" spans="2:7" ht="25.5" customHeight="1">
      <c r="B21" s="147" t="s">
        <v>59</v>
      </c>
      <c r="C21" s="148"/>
      <c r="D21" s="148"/>
      <c r="E21" s="148"/>
      <c r="F21" s="148"/>
      <c r="G21" s="149"/>
    </row>
    <row r="22" spans="2:7" ht="19.5" customHeight="1">
      <c r="B22" s="147" t="s">
        <v>56</v>
      </c>
      <c r="C22" s="153"/>
      <c r="D22" s="153"/>
      <c r="E22" s="153"/>
      <c r="F22" s="153"/>
      <c r="G22" s="154"/>
    </row>
    <row r="23" spans="2:7" ht="51" customHeight="1">
      <c r="B23" s="150" t="s">
        <v>60</v>
      </c>
      <c r="C23" s="151"/>
      <c r="D23" s="151"/>
      <c r="E23" s="151"/>
      <c r="F23" s="151"/>
      <c r="G23" s="152"/>
    </row>
    <row r="24" spans="2:7" ht="25.5" customHeight="1">
      <c r="B24" s="147" t="s">
        <v>57</v>
      </c>
      <c r="C24" s="153"/>
      <c r="D24" s="153"/>
      <c r="E24" s="153"/>
      <c r="F24" s="153"/>
      <c r="G24" s="154"/>
    </row>
    <row r="25" spans="2:7" ht="12.75">
      <c r="B25" s="84"/>
      <c r="C25" s="129"/>
      <c r="D25" s="129"/>
      <c r="E25" s="129"/>
      <c r="F25" s="129"/>
      <c r="G25" s="129"/>
    </row>
    <row r="26" spans="2:7" ht="12.75">
      <c r="B26" s="130"/>
      <c r="C26" s="129"/>
      <c r="D26" s="129"/>
      <c r="E26" s="129"/>
      <c r="F26" s="129"/>
      <c r="G26" s="129"/>
    </row>
    <row r="27" spans="2:8" ht="15.75">
      <c r="B27" s="131"/>
      <c r="C27" s="132"/>
      <c r="D27" s="132"/>
      <c r="E27" s="132"/>
      <c r="F27" s="132"/>
      <c r="G27" s="132"/>
      <c r="H27" s="133"/>
    </row>
    <row r="28" spans="2:7" ht="12.75">
      <c r="B28" s="134"/>
      <c r="C28" s="146"/>
      <c r="D28" s="146"/>
      <c r="E28" s="146"/>
      <c r="F28" s="146"/>
      <c r="G28" s="146"/>
    </row>
  </sheetData>
  <mergeCells count="10">
    <mergeCell ref="C28:G28"/>
    <mergeCell ref="B21:G21"/>
    <mergeCell ref="B23:G23"/>
    <mergeCell ref="B24:G24"/>
    <mergeCell ref="B22:G22"/>
    <mergeCell ref="B20:E20"/>
    <mergeCell ref="F20:G20"/>
    <mergeCell ref="B2:G2"/>
    <mergeCell ref="B3:G3"/>
    <mergeCell ref="B15:G16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8"/>
  <sheetViews>
    <sheetView zoomScale="90" zoomScaleNormal="90" workbookViewId="0" topLeftCell="A1"/>
  </sheetViews>
  <sheetFormatPr defaultColWidth="11.421875" defaultRowHeight="12.75"/>
  <cols>
    <col min="1" max="1" width="4.140625" style="92" customWidth="1"/>
    <col min="2" max="2" width="25.00390625" style="91" customWidth="1"/>
    <col min="3" max="3" width="21.00390625" style="92" customWidth="1"/>
    <col min="4" max="4" width="17.57421875" style="92" customWidth="1"/>
    <col min="5" max="5" width="17.28125" style="92" customWidth="1"/>
    <col min="6" max="6" width="18.7109375" style="92" customWidth="1"/>
    <col min="7" max="7" width="3.8515625" style="92" customWidth="1"/>
    <col min="8" max="16384" width="11.421875" style="92" customWidth="1"/>
  </cols>
  <sheetData>
    <row r="2" spans="2:6" ht="12.75">
      <c r="B2" s="143" t="s">
        <v>34</v>
      </c>
      <c r="C2" s="143"/>
      <c r="D2" s="143"/>
      <c r="E2" s="143"/>
      <c r="F2" s="143"/>
    </row>
    <row r="3" ht="17.25" thickBot="1"/>
    <row r="4" spans="2:6" ht="72" customHeight="1" thickBot="1">
      <c r="B4" s="17" t="s">
        <v>68</v>
      </c>
      <c r="C4" s="8" t="s">
        <v>35</v>
      </c>
      <c r="D4" s="9" t="s">
        <v>36</v>
      </c>
      <c r="E4" s="8" t="s">
        <v>37</v>
      </c>
      <c r="F4" s="9" t="s">
        <v>38</v>
      </c>
    </row>
    <row r="5" spans="2:6" ht="21" customHeight="1">
      <c r="B5" s="2" t="s">
        <v>39</v>
      </c>
      <c r="C5" s="10">
        <v>231614.4597909996</v>
      </c>
      <c r="D5" s="11">
        <v>57258.47721809476</v>
      </c>
      <c r="E5" s="4">
        <v>7051.836907920001</v>
      </c>
      <c r="F5" s="5">
        <v>26459.56151596</v>
      </c>
    </row>
    <row r="6" spans="2:6" ht="19.5" customHeight="1">
      <c r="B6" s="3" t="s">
        <v>40</v>
      </c>
      <c r="C6" s="6"/>
      <c r="D6" s="7"/>
      <c r="E6" s="6"/>
      <c r="F6" s="7"/>
    </row>
    <row r="7" spans="2:6" ht="20.25" customHeight="1">
      <c r="B7" s="3" t="s">
        <v>41</v>
      </c>
      <c r="C7" s="6"/>
      <c r="D7" s="7"/>
      <c r="E7" s="6"/>
      <c r="F7" s="7"/>
    </row>
    <row r="8" spans="2:6" ht="21.75" customHeight="1" thickBot="1">
      <c r="B8" s="3" t="s">
        <v>42</v>
      </c>
      <c r="C8" s="6"/>
      <c r="D8" s="7"/>
      <c r="E8" s="6"/>
      <c r="F8" s="7"/>
    </row>
    <row r="9" spans="2:6" ht="17.25" thickBot="1">
      <c r="B9" s="14" t="s">
        <v>43</v>
      </c>
      <c r="C9" s="15">
        <f>+SUM(C5:C8)</f>
        <v>231614.4597909996</v>
      </c>
      <c r="D9" s="16">
        <f>SUM(D5:D8)</f>
        <v>57258.47721809476</v>
      </c>
      <c r="E9" s="15">
        <f>SUM(E5:E8)</f>
        <v>7051.836907920001</v>
      </c>
      <c r="F9" s="16">
        <f>SUM(F5:F8)</f>
        <v>26459.56151596</v>
      </c>
    </row>
    <row r="10" spans="2:6" ht="17.25" thickBot="1">
      <c r="B10" s="93"/>
      <c r="C10" s="94"/>
      <c r="D10" s="94"/>
      <c r="E10" s="94"/>
      <c r="F10" s="94"/>
    </row>
    <row r="11" spans="2:6" ht="17.25" thickBot="1">
      <c r="B11" s="95" t="s">
        <v>70</v>
      </c>
      <c r="C11" s="96">
        <v>225582.306966612</v>
      </c>
      <c r="D11" s="97">
        <v>54847.2275968718</v>
      </c>
      <c r="E11" s="96">
        <v>7186.92143451</v>
      </c>
      <c r="F11" s="97">
        <v>23831.95211026</v>
      </c>
    </row>
    <row r="12" spans="2:6" ht="17.25" thickBot="1">
      <c r="B12" s="95" t="s">
        <v>62</v>
      </c>
      <c r="C12" s="98">
        <v>233072</v>
      </c>
      <c r="D12" s="99">
        <v>37494</v>
      </c>
      <c r="E12" s="98">
        <v>8098</v>
      </c>
      <c r="F12" s="99">
        <v>21793</v>
      </c>
    </row>
    <row r="13" spans="2:6" ht="17.25" thickBot="1">
      <c r="B13" s="95" t="s">
        <v>69</v>
      </c>
      <c r="C13" s="98">
        <v>239710.207492423</v>
      </c>
      <c r="D13" s="99">
        <v>56778.10673268417</v>
      </c>
      <c r="E13" s="98">
        <v>8557.02377066</v>
      </c>
      <c r="F13" s="99">
        <v>25560.98571241</v>
      </c>
    </row>
    <row r="14" spans="2:6" ht="21" customHeight="1" thickBot="1">
      <c r="B14" s="95" t="s">
        <v>63</v>
      </c>
      <c r="C14" s="98">
        <v>243083</v>
      </c>
      <c r="D14" s="99">
        <v>46140</v>
      </c>
      <c r="E14" s="98">
        <v>7391</v>
      </c>
      <c r="F14" s="99">
        <v>24418</v>
      </c>
    </row>
    <row r="15" spans="2:7" ht="12.75">
      <c r="B15" s="155"/>
      <c r="C15" s="155"/>
      <c r="D15" s="155"/>
      <c r="E15" s="155"/>
      <c r="F15" s="155"/>
      <c r="G15" s="100"/>
    </row>
    <row r="16" spans="2:7" ht="12.75">
      <c r="B16" s="101"/>
      <c r="C16" s="102"/>
      <c r="D16" s="102"/>
      <c r="E16" s="102"/>
      <c r="F16" s="102"/>
      <c r="G16" s="100"/>
    </row>
    <row r="17" spans="2:7" ht="12.75">
      <c r="B17" s="103"/>
      <c r="C17" s="104"/>
      <c r="D17" s="104"/>
      <c r="E17" s="105"/>
      <c r="G17" s="106"/>
    </row>
    <row r="18" ht="12.75">
      <c r="C18" s="104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workbookViewId="0" topLeftCell="A1"/>
  </sheetViews>
  <sheetFormatPr defaultColWidth="11.421875" defaultRowHeight="12.75"/>
  <cols>
    <col min="1" max="1" width="9.7109375" style="62" customWidth="1"/>
    <col min="2" max="2" width="12.00390625" style="62" customWidth="1"/>
    <col min="3" max="3" width="7.7109375" style="62" bestFit="1" customWidth="1"/>
    <col min="4" max="4" width="9.140625" style="62" bestFit="1" customWidth="1"/>
    <col min="5" max="5" width="10.57421875" style="62" bestFit="1" customWidth="1"/>
    <col min="6" max="6" width="9.140625" style="62" bestFit="1" customWidth="1"/>
    <col min="7" max="7" width="7.140625" style="62" bestFit="1" customWidth="1"/>
    <col min="8" max="8" width="9.8515625" style="62" bestFit="1" customWidth="1"/>
    <col min="9" max="9" width="10.57421875" style="62" bestFit="1" customWidth="1"/>
    <col min="10" max="10" width="7.28125" style="62" bestFit="1" customWidth="1"/>
    <col min="11" max="11" width="7.7109375" style="62" bestFit="1" customWidth="1"/>
    <col min="12" max="12" width="6.8515625" style="62" bestFit="1" customWidth="1"/>
    <col min="13" max="13" width="7.140625" style="62" bestFit="1" customWidth="1"/>
    <col min="14" max="14" width="6.8515625" style="62" bestFit="1" customWidth="1"/>
    <col min="15" max="15" width="10.421875" style="62" bestFit="1" customWidth="1"/>
    <col min="16" max="16" width="11.57421875" style="62" bestFit="1" customWidth="1"/>
    <col min="17" max="17" width="9.8515625" style="62" bestFit="1" customWidth="1"/>
    <col min="18" max="18" width="11.57421875" style="62" bestFit="1" customWidth="1"/>
    <col min="19" max="16384" width="11.421875" style="62" customWidth="1"/>
  </cols>
  <sheetData>
    <row r="1" s="82" customFormat="1" ht="10.5" customHeight="1">
      <c r="L1" s="83"/>
    </row>
    <row r="2" spans="2:12" s="82" customFormat="1" ht="10.5" customHeight="1" thickBot="1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2:18" s="82" customFormat="1" ht="13.5" thickBot="1">
      <c r="B3" s="162" t="s">
        <v>66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4"/>
    </row>
    <row r="4" spans="2:18" s="82" customFormat="1" ht="12.75">
      <c r="B4" s="165" t="s">
        <v>73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</row>
    <row r="5" spans="1:18" s="82" customFormat="1" ht="12.75">
      <c r="A5" s="85"/>
      <c r="B5" s="166" t="s">
        <v>0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</row>
    <row r="6" spans="1:12" s="82" customFormat="1" ht="10.5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</row>
    <row r="7" spans="1:18" s="82" customFormat="1" ht="15" customHeight="1" thickBot="1">
      <c r="A7" s="86"/>
      <c r="B7" s="18"/>
      <c r="C7" s="156" t="s">
        <v>1</v>
      </c>
      <c r="D7" s="157"/>
      <c r="E7" s="157"/>
      <c r="F7" s="157"/>
      <c r="G7" s="157"/>
      <c r="H7" s="157"/>
      <c r="I7" s="157"/>
      <c r="J7" s="158"/>
      <c r="K7" s="156" t="s">
        <v>2</v>
      </c>
      <c r="L7" s="157"/>
      <c r="M7" s="157"/>
      <c r="N7" s="158"/>
      <c r="O7" s="156" t="s">
        <v>74</v>
      </c>
      <c r="P7" s="157"/>
      <c r="Q7" s="157"/>
      <c r="R7" s="158"/>
    </row>
    <row r="8" spans="1:18" s="82" customFormat="1" ht="27.75" thickBot="1">
      <c r="A8" s="86"/>
      <c r="B8" s="19" t="s">
        <v>3</v>
      </c>
      <c r="C8" s="20" t="s">
        <v>4</v>
      </c>
      <c r="D8" s="21" t="s">
        <v>75</v>
      </c>
      <c r="E8" s="22" t="s">
        <v>76</v>
      </c>
      <c r="F8" s="23" t="s">
        <v>75</v>
      </c>
      <c r="G8" s="22" t="s">
        <v>6</v>
      </c>
      <c r="H8" s="23" t="s">
        <v>75</v>
      </c>
      <c r="I8" s="22" t="s">
        <v>77</v>
      </c>
      <c r="J8" s="23" t="s">
        <v>75</v>
      </c>
      <c r="K8" s="24" t="s">
        <v>8</v>
      </c>
      <c r="L8" s="25" t="s">
        <v>78</v>
      </c>
      <c r="M8" s="26" t="s">
        <v>9</v>
      </c>
      <c r="N8" s="27" t="s">
        <v>78</v>
      </c>
      <c r="O8" s="28" t="s">
        <v>10</v>
      </c>
      <c r="P8" s="29" t="s">
        <v>11</v>
      </c>
      <c r="Q8" s="30" t="s">
        <v>12</v>
      </c>
      <c r="R8" s="31" t="s">
        <v>11</v>
      </c>
    </row>
    <row r="9" spans="1:18" s="82" customFormat="1" ht="15" customHeight="1">
      <c r="A9" s="86"/>
      <c r="B9" s="32" t="s">
        <v>86</v>
      </c>
      <c r="C9" s="33">
        <v>84742.0583269419</v>
      </c>
      <c r="D9" s="79">
        <f>(C9-C36)/C36</f>
        <v>-0.05989212129797136</v>
      </c>
      <c r="E9" s="34">
        <v>401121</v>
      </c>
      <c r="F9" s="79">
        <f>(E9-D36)/D36</f>
        <v>-0.11054912013056127</v>
      </c>
      <c r="G9" s="34">
        <v>14938.8619968695</v>
      </c>
      <c r="H9" s="79">
        <f>(G9-E36)/E36</f>
        <v>0.09442500685142222</v>
      </c>
      <c r="I9" s="35">
        <v>30883</v>
      </c>
      <c r="J9" s="79">
        <f>(I9-F36)/F36</f>
        <v>0.16372748511568316</v>
      </c>
      <c r="K9" s="36">
        <v>0.21126308103276045</v>
      </c>
      <c r="L9" s="79">
        <f>(K9-G36)/G36</f>
        <v>0.05695311565718593</v>
      </c>
      <c r="M9" s="37">
        <v>0.4837244437674287</v>
      </c>
      <c r="N9" s="79">
        <f>(M9-H36)/H36</f>
        <v>-0.05955215387679172</v>
      </c>
      <c r="O9" s="38">
        <v>0.3658755088236282</v>
      </c>
      <c r="P9" s="39">
        <v>0.3658755088236282</v>
      </c>
      <c r="Q9" s="40">
        <v>0.2609021881592849</v>
      </c>
      <c r="R9" s="41">
        <v>0.2609021881592849</v>
      </c>
    </row>
    <row r="10" spans="1:18" s="82" customFormat="1" ht="15" customHeight="1">
      <c r="A10" s="86"/>
      <c r="B10" s="32" t="s">
        <v>20</v>
      </c>
      <c r="C10" s="42">
        <v>28352.1480255734</v>
      </c>
      <c r="D10" s="80">
        <f aca="true" t="shared" si="0" ref="D10:D24">(C10-C37)/C37</f>
        <v>0.10215909863949128</v>
      </c>
      <c r="E10" s="34">
        <v>152574</v>
      </c>
      <c r="F10" s="80">
        <f aca="true" t="shared" si="1" ref="F10:F25">(E10-D37)/D37</f>
        <v>0.0010629084324068972</v>
      </c>
      <c r="G10" s="34">
        <v>7585.34267358532</v>
      </c>
      <c r="H10" s="80">
        <f aca="true" t="shared" si="2" ref="H10:H25">(G10-E37)/E37</f>
        <v>-0.17526718528363824</v>
      </c>
      <c r="I10" s="34">
        <v>21186</v>
      </c>
      <c r="J10" s="80">
        <f aca="true" t="shared" si="3" ref="J10:J25">(I10-F37)/F37</f>
        <v>-0.19309872029250458</v>
      </c>
      <c r="K10" s="43">
        <v>0.18582555366952036</v>
      </c>
      <c r="L10" s="80">
        <f aca="true" t="shared" si="4" ref="L10:L25">(K10-G37)/G37</f>
        <v>0.10098884830863816</v>
      </c>
      <c r="M10" s="44">
        <v>0.35803562133415084</v>
      </c>
      <c r="N10" s="80">
        <f aca="true" t="shared" si="5" ref="N10:N25">(M10-H37)/H37</f>
        <v>0.022098781421353374</v>
      </c>
      <c r="O10" s="45">
        <v>0.12241095850042044</v>
      </c>
      <c r="P10" s="46">
        <v>0.4882864673240486</v>
      </c>
      <c r="Q10" s="47">
        <v>0.132475452406691</v>
      </c>
      <c r="R10" s="41">
        <v>0.3933776405659759</v>
      </c>
    </row>
    <row r="11" spans="1:18" s="82" customFormat="1" ht="15" customHeight="1">
      <c r="A11" s="86"/>
      <c r="B11" s="32" t="s">
        <v>13</v>
      </c>
      <c r="C11" s="42">
        <v>24553.483276734398</v>
      </c>
      <c r="D11" s="80">
        <f t="shared" si="0"/>
        <v>-0.08765655721060335</v>
      </c>
      <c r="E11" s="34">
        <v>87699</v>
      </c>
      <c r="F11" s="80">
        <f t="shared" si="1"/>
        <v>-0.10102097299956947</v>
      </c>
      <c r="G11" s="34">
        <v>3397.2057282411097</v>
      </c>
      <c r="H11" s="80">
        <f t="shared" si="2"/>
        <v>-0.03829696036175769</v>
      </c>
      <c r="I11" s="34">
        <v>7880</v>
      </c>
      <c r="J11" s="80">
        <f t="shared" si="3"/>
        <v>0.07930420490343788</v>
      </c>
      <c r="K11" s="43">
        <v>0.27997449545301994</v>
      </c>
      <c r="L11" s="80">
        <f t="shared" si="4"/>
        <v>0.014866215326021847</v>
      </c>
      <c r="M11" s="44">
        <v>0.4311174782031865</v>
      </c>
      <c r="N11" s="80">
        <f t="shared" si="5"/>
        <v>-0.10896016593923769</v>
      </c>
      <c r="O11" s="45">
        <v>0.1060101484980278</v>
      </c>
      <c r="P11" s="46">
        <v>0.5942966158220764</v>
      </c>
      <c r="Q11" s="47">
        <v>0.05933105268065924</v>
      </c>
      <c r="R11" s="41">
        <v>0.45270869324663515</v>
      </c>
    </row>
    <row r="12" spans="1:18" s="82" customFormat="1" ht="15" customHeight="1">
      <c r="A12" s="86"/>
      <c r="B12" s="32" t="s">
        <v>16</v>
      </c>
      <c r="C12" s="42">
        <v>18866.223640841898</v>
      </c>
      <c r="D12" s="80">
        <f t="shared" si="0"/>
        <v>0.4172987958214919</v>
      </c>
      <c r="E12" s="34">
        <v>111505</v>
      </c>
      <c r="F12" s="80">
        <f t="shared" si="1"/>
        <v>0.2708425935423576</v>
      </c>
      <c r="G12" s="34">
        <v>3207.71311769132</v>
      </c>
      <c r="H12" s="80">
        <f t="shared" si="2"/>
        <v>-0.13411677055675603</v>
      </c>
      <c r="I12" s="34">
        <v>10158</v>
      </c>
      <c r="J12" s="80">
        <f t="shared" si="3"/>
        <v>-0.07830505398784139</v>
      </c>
      <c r="K12" s="43">
        <v>0.1691962121953446</v>
      </c>
      <c r="L12" s="80">
        <f t="shared" si="4"/>
        <v>0.11524338499774471</v>
      </c>
      <c r="M12" s="44">
        <v>0.31578195685088795</v>
      </c>
      <c r="N12" s="80">
        <f t="shared" si="5"/>
        <v>-0.06055334990214688</v>
      </c>
      <c r="O12" s="45">
        <v>0.08145529280799677</v>
      </c>
      <c r="P12" s="46">
        <v>0.6757519086300732</v>
      </c>
      <c r="Q12" s="47">
        <v>0.056021628124570864</v>
      </c>
      <c r="R12" s="41">
        <v>0.508730321371206</v>
      </c>
    </row>
    <row r="13" spans="1:18" s="82" customFormat="1" ht="15" customHeight="1">
      <c r="A13" s="86"/>
      <c r="B13" s="32" t="s">
        <v>52</v>
      </c>
      <c r="C13" s="42">
        <v>10838.5836637737</v>
      </c>
      <c r="D13" s="80">
        <f t="shared" si="0"/>
        <v>0.20966529673668133</v>
      </c>
      <c r="E13" s="34">
        <v>17836</v>
      </c>
      <c r="F13" s="80">
        <f t="shared" si="1"/>
        <v>0.07432839416937718</v>
      </c>
      <c r="G13" s="34">
        <v>149.552128847985</v>
      </c>
      <c r="H13" s="80">
        <f>(G13-E40)/E40</f>
        <v>17.91628242448583</v>
      </c>
      <c r="I13" s="34">
        <v>102</v>
      </c>
      <c r="J13" s="80">
        <f>(I13-F40)/F40</f>
        <v>13.571428571428571</v>
      </c>
      <c r="K13" s="43">
        <v>0.6076801785026743</v>
      </c>
      <c r="L13" s="80">
        <f t="shared" si="4"/>
        <v>0.12597349497770707</v>
      </c>
      <c r="M13" s="44">
        <v>1.4661973416469116</v>
      </c>
      <c r="N13" s="80">
        <f t="shared" si="5"/>
        <v>0.2981762448176551</v>
      </c>
      <c r="O13" s="45">
        <v>0.0467957988182345</v>
      </c>
      <c r="P13" s="46">
        <v>0.7225477074483077</v>
      </c>
      <c r="Q13" s="47">
        <v>0.0026118775090428633</v>
      </c>
      <c r="R13" s="41">
        <v>0.5113421988802489</v>
      </c>
    </row>
    <row r="14" spans="1:18" s="82" customFormat="1" ht="15" customHeight="1">
      <c r="A14" s="86"/>
      <c r="B14" s="32" t="s">
        <v>14</v>
      </c>
      <c r="C14" s="42">
        <v>8975.75693485507</v>
      </c>
      <c r="D14" s="80">
        <f t="shared" si="0"/>
        <v>-0.13025784447958733</v>
      </c>
      <c r="E14" s="34">
        <v>35561</v>
      </c>
      <c r="F14" s="80">
        <f t="shared" si="1"/>
        <v>-0.14012477028726184</v>
      </c>
      <c r="G14" s="34">
        <v>1015.48495144047</v>
      </c>
      <c r="H14" s="80">
        <f t="shared" si="2"/>
        <v>0.41820632909843625</v>
      </c>
      <c r="I14" s="34">
        <v>1495</v>
      </c>
      <c r="J14" s="80">
        <f t="shared" si="3"/>
        <v>0.2396351575456053</v>
      </c>
      <c r="K14" s="43">
        <v>0.25240451435153877</v>
      </c>
      <c r="L14" s="80">
        <f t="shared" si="4"/>
        <v>0.01147483433261681</v>
      </c>
      <c r="M14" s="44">
        <v>0.6792541481207157</v>
      </c>
      <c r="N14" s="80">
        <f t="shared" si="5"/>
        <v>0.1440513932392736</v>
      </c>
      <c r="O14" s="45">
        <v>0.03875300766176019</v>
      </c>
      <c r="P14" s="46">
        <v>0.7613007151100678</v>
      </c>
      <c r="Q14" s="47">
        <v>0.017735102307603053</v>
      </c>
      <c r="R14" s="41">
        <v>0.5290773011878519</v>
      </c>
    </row>
    <row r="15" spans="1:18" s="82" customFormat="1" ht="15" customHeight="1">
      <c r="A15" s="86"/>
      <c r="B15" s="32" t="s">
        <v>15</v>
      </c>
      <c r="C15" s="42">
        <v>6731.297528806061</v>
      </c>
      <c r="D15" s="80">
        <f t="shared" si="0"/>
        <v>0.13711862509403733</v>
      </c>
      <c r="E15" s="34">
        <v>24177</v>
      </c>
      <c r="F15" s="80">
        <f t="shared" si="1"/>
        <v>-0.02657325763981157</v>
      </c>
      <c r="G15" s="34">
        <v>1979.2585153525702</v>
      </c>
      <c r="H15" s="80">
        <f t="shared" si="2"/>
        <v>0.07557053576274031</v>
      </c>
      <c r="I15" s="34">
        <v>6157</v>
      </c>
      <c r="J15" s="80">
        <f t="shared" si="3"/>
        <v>-0.09228954739790653</v>
      </c>
      <c r="K15" s="43">
        <v>0.2784174020269703</v>
      </c>
      <c r="L15" s="80">
        <f t="shared" si="4"/>
        <v>0.1681604537974358</v>
      </c>
      <c r="M15" s="44">
        <v>0.3214647580562888</v>
      </c>
      <c r="N15" s="80">
        <f t="shared" si="5"/>
        <v>0.18492690337480394</v>
      </c>
      <c r="O15" s="45">
        <v>0.029062509891999513</v>
      </c>
      <c r="P15" s="46">
        <v>0.7903632250020673</v>
      </c>
      <c r="Q15" s="47">
        <v>0.03456708266644377</v>
      </c>
      <c r="R15" s="41">
        <v>0.5636443838542957</v>
      </c>
    </row>
    <row r="16" spans="1:18" s="82" customFormat="1" ht="15" customHeight="1">
      <c r="A16" s="86"/>
      <c r="B16" s="32" t="s">
        <v>80</v>
      </c>
      <c r="C16" s="42">
        <v>5926.289453417231</v>
      </c>
      <c r="D16" s="80">
        <f t="shared" si="0"/>
        <v>0.5078712026638424</v>
      </c>
      <c r="E16" s="34">
        <v>10121</v>
      </c>
      <c r="F16" s="80">
        <f t="shared" si="1"/>
        <v>0.43989187651159484</v>
      </c>
      <c r="G16" s="34">
        <v>2004.60904203189</v>
      </c>
      <c r="H16" s="80">
        <f t="shared" si="2"/>
        <v>-0.3389599131683384</v>
      </c>
      <c r="I16" s="34">
        <v>5854</v>
      </c>
      <c r="J16" s="80">
        <f t="shared" si="3"/>
        <v>-0.5086452912539869</v>
      </c>
      <c r="K16" s="43">
        <v>0.5855438645803015</v>
      </c>
      <c r="L16" s="80">
        <f t="shared" si="4"/>
        <v>0.047211410287930966</v>
      </c>
      <c r="M16" s="44">
        <v>0.34243406935973525</v>
      </c>
      <c r="N16" s="80">
        <f t="shared" si="5"/>
        <v>0.34534191911725587</v>
      </c>
      <c r="O16" s="45">
        <v>0.025586871643354596</v>
      </c>
      <c r="P16" s="46">
        <v>0.815950096645422</v>
      </c>
      <c r="Q16" s="47">
        <v>0.035009821068004134</v>
      </c>
      <c r="R16" s="41">
        <v>0.5986542049222998</v>
      </c>
    </row>
    <row r="17" spans="1:18" s="82" customFormat="1" ht="15" customHeight="1">
      <c r="A17" s="86"/>
      <c r="B17" s="32" t="s">
        <v>58</v>
      </c>
      <c r="C17" s="42">
        <v>3708.1787795973405</v>
      </c>
      <c r="D17" s="80">
        <f t="shared" si="0"/>
        <v>0.10285794404519144</v>
      </c>
      <c r="E17" s="34">
        <v>6945</v>
      </c>
      <c r="F17" s="80">
        <f t="shared" si="1"/>
        <v>0.03625783348254252</v>
      </c>
      <c r="G17" s="34">
        <v>1318.79889786277</v>
      </c>
      <c r="H17" s="80">
        <f t="shared" si="2"/>
        <v>-0.008530486696878647</v>
      </c>
      <c r="I17" s="34">
        <v>2441</v>
      </c>
      <c r="J17" s="80">
        <f t="shared" si="3"/>
        <v>0.004113533525298231</v>
      </c>
      <c r="K17" s="43">
        <v>0.5339350294596603</v>
      </c>
      <c r="L17" s="80">
        <f t="shared" si="4"/>
        <v>0.06426982591661257</v>
      </c>
      <c r="M17" s="44">
        <v>0.5402699294808562</v>
      </c>
      <c r="N17" s="80">
        <f t="shared" si="5"/>
        <v>-0.012592221696072152</v>
      </c>
      <c r="O17" s="45">
        <v>0.016010135044864895</v>
      </c>
      <c r="P17" s="46">
        <v>0.8319602316902869</v>
      </c>
      <c r="Q17" s="47">
        <v>0.023032378120003576</v>
      </c>
      <c r="R17" s="41">
        <v>0.6216865830423034</v>
      </c>
    </row>
    <row r="18" spans="1:18" s="82" customFormat="1" ht="15" customHeight="1">
      <c r="A18" s="86"/>
      <c r="B18" s="32" t="s">
        <v>19</v>
      </c>
      <c r="C18" s="42">
        <v>3425.38874381512</v>
      </c>
      <c r="D18" s="80">
        <f t="shared" si="0"/>
        <v>0.11839208326423362</v>
      </c>
      <c r="E18" s="34">
        <v>11444</v>
      </c>
      <c r="F18" s="80">
        <f t="shared" si="1"/>
        <v>-0.027118932245175552</v>
      </c>
      <c r="G18" s="34">
        <v>696.929239718542</v>
      </c>
      <c r="H18" s="80">
        <f t="shared" si="2"/>
        <v>0.11664244202223929</v>
      </c>
      <c r="I18" s="34">
        <v>1191</v>
      </c>
      <c r="J18" s="80">
        <f t="shared" si="3"/>
        <v>0.05305039787798409</v>
      </c>
      <c r="K18" s="43">
        <v>0.29931743654448795</v>
      </c>
      <c r="L18" s="80">
        <f t="shared" si="4"/>
        <v>0.1495671159941612</v>
      </c>
      <c r="M18" s="44">
        <v>0.5851630896041494</v>
      </c>
      <c r="N18" s="80">
        <f t="shared" si="5"/>
        <v>0.060388414716332973</v>
      </c>
      <c r="O18" s="45">
        <v>0.014789183485806798</v>
      </c>
      <c r="P18" s="46">
        <v>0.8467494151760937</v>
      </c>
      <c r="Q18" s="47">
        <v>0.012171634202983984</v>
      </c>
      <c r="R18" s="41">
        <v>0.6338582172452873</v>
      </c>
    </row>
    <row r="19" spans="1:18" s="82" customFormat="1" ht="15" customHeight="1">
      <c r="A19" s="86"/>
      <c r="B19" s="32" t="s">
        <v>17</v>
      </c>
      <c r="C19" s="42">
        <v>3170.03961677783</v>
      </c>
      <c r="D19" s="80">
        <f t="shared" si="0"/>
        <v>0.0317506234748563</v>
      </c>
      <c r="E19" s="34">
        <v>7540</v>
      </c>
      <c r="F19" s="80">
        <f t="shared" si="1"/>
        <v>-0.03147077713551702</v>
      </c>
      <c r="G19" s="34">
        <v>473.0741549067421</v>
      </c>
      <c r="H19" s="80">
        <f t="shared" si="2"/>
        <v>0.08504218844269912</v>
      </c>
      <c r="I19" s="34">
        <v>727</v>
      </c>
      <c r="J19" s="80">
        <f t="shared" si="3"/>
        <v>0.12538699690402477</v>
      </c>
      <c r="K19" s="43">
        <v>0.4204296573975902</v>
      </c>
      <c r="L19" s="80">
        <f t="shared" si="4"/>
        <v>0.0652756768901534</v>
      </c>
      <c r="M19" s="44">
        <v>0.6507209833655324</v>
      </c>
      <c r="N19" s="80">
        <f t="shared" si="5"/>
        <v>-0.03584971976068281</v>
      </c>
      <c r="O19" s="45">
        <v>0.013686708591675804</v>
      </c>
      <c r="P19" s="46">
        <v>0.8604361237677695</v>
      </c>
      <c r="Q19" s="47">
        <v>0.008262080619168848</v>
      </c>
      <c r="R19" s="41">
        <v>0.6421202978644562</v>
      </c>
    </row>
    <row r="20" spans="1:18" s="82" customFormat="1" ht="15" customHeight="1">
      <c r="A20" s="86"/>
      <c r="B20" s="32" t="s">
        <v>22</v>
      </c>
      <c r="C20" s="42">
        <v>3030.91247178033</v>
      </c>
      <c r="D20" s="80">
        <f t="shared" si="0"/>
        <v>-0.020408739691305168</v>
      </c>
      <c r="E20" s="34">
        <v>11312</v>
      </c>
      <c r="F20" s="80">
        <f t="shared" si="1"/>
        <v>-0.11955168119551682</v>
      </c>
      <c r="G20" s="34">
        <v>253.594520753386</v>
      </c>
      <c r="H20" s="80">
        <f t="shared" si="2"/>
        <v>-0.029796400039610257</v>
      </c>
      <c r="I20" s="34">
        <v>887</v>
      </c>
      <c r="J20" s="80">
        <f t="shared" si="3"/>
        <v>0.004530011325028313</v>
      </c>
      <c r="K20" s="43">
        <v>0.2679378069112739</v>
      </c>
      <c r="L20" s="80">
        <f t="shared" si="4"/>
        <v>0.1126050665175134</v>
      </c>
      <c r="M20" s="44">
        <v>0.2859013762721376</v>
      </c>
      <c r="N20" s="80">
        <f t="shared" si="5"/>
        <v>-0.034171613568180215</v>
      </c>
      <c r="O20" s="45">
        <v>0.013086024398111021</v>
      </c>
      <c r="P20" s="46">
        <v>0.8735221481658805</v>
      </c>
      <c r="Q20" s="47">
        <v>0.004428942805926476</v>
      </c>
      <c r="R20" s="41">
        <v>0.6465492406703827</v>
      </c>
    </row>
    <row r="21" spans="1:18" s="82" customFormat="1" ht="15" customHeight="1">
      <c r="A21" s="86"/>
      <c r="B21" s="32" t="s">
        <v>18</v>
      </c>
      <c r="C21" s="42">
        <v>2935.17835344369</v>
      </c>
      <c r="D21" s="80">
        <f t="shared" si="0"/>
        <v>-0.020444233575370962</v>
      </c>
      <c r="E21" s="34">
        <v>7687</v>
      </c>
      <c r="F21" s="80">
        <f t="shared" si="1"/>
        <v>0.01909054752750895</v>
      </c>
      <c r="G21" s="34">
        <v>301.07378213398107</v>
      </c>
      <c r="H21" s="80">
        <f t="shared" si="2"/>
        <v>0.19286024426097753</v>
      </c>
      <c r="I21" s="34">
        <v>605</v>
      </c>
      <c r="J21" s="80">
        <f t="shared" si="3"/>
        <v>0.26569037656903766</v>
      </c>
      <c r="K21" s="43">
        <v>0.3818366532384142</v>
      </c>
      <c r="L21" s="80">
        <f t="shared" si="4"/>
        <v>-0.03879417898517277</v>
      </c>
      <c r="M21" s="44">
        <v>0.49764261509748936</v>
      </c>
      <c r="N21" s="80">
        <f t="shared" si="5"/>
        <v>-0.05754182354256657</v>
      </c>
      <c r="O21" s="45">
        <v>0.012672690453317476</v>
      </c>
      <c r="P21" s="46">
        <v>0.8861948386191979</v>
      </c>
      <c r="Q21" s="47">
        <v>0.005258152098373232</v>
      </c>
      <c r="R21" s="41">
        <v>0.6518073927687559</v>
      </c>
    </row>
    <row r="22" spans="1:18" s="82" customFormat="1" ht="15" customHeight="1">
      <c r="A22" s="86"/>
      <c r="B22" s="32" t="s">
        <v>81</v>
      </c>
      <c r="C22" s="42">
        <v>2773.0359097859005</v>
      </c>
      <c r="D22" s="80">
        <f t="shared" si="0"/>
        <v>0.30967054591946797</v>
      </c>
      <c r="E22" s="34">
        <v>10334</v>
      </c>
      <c r="F22" s="80">
        <f t="shared" si="1"/>
        <v>0.3970528592672705</v>
      </c>
      <c r="G22" s="34">
        <v>56.6145983566608</v>
      </c>
      <c r="H22" s="80">
        <f t="shared" si="2"/>
        <v>-0.6127268731746759</v>
      </c>
      <c r="I22" s="34">
        <v>302</v>
      </c>
      <c r="J22" s="80">
        <f t="shared" si="3"/>
        <v>-0.6220275344180225</v>
      </c>
      <c r="K22" s="43">
        <v>0.26834100152756923</v>
      </c>
      <c r="L22" s="80">
        <f t="shared" si="4"/>
        <v>-0.06254760710602816</v>
      </c>
      <c r="M22" s="44">
        <v>0.18746555747238675</v>
      </c>
      <c r="N22" s="80">
        <f t="shared" si="5"/>
        <v>0.024606716335874107</v>
      </c>
      <c r="O22" s="45">
        <v>0.011972637253685204</v>
      </c>
      <c r="P22" s="46">
        <v>0.8981674758728831</v>
      </c>
      <c r="Q22" s="47">
        <v>0.000988754872767896</v>
      </c>
      <c r="R22" s="41">
        <v>0.6527961476415238</v>
      </c>
    </row>
    <row r="23" spans="1:18" s="82" customFormat="1" ht="15" customHeight="1">
      <c r="A23" s="86"/>
      <c r="B23" s="32" t="s">
        <v>64</v>
      </c>
      <c r="C23" s="42">
        <v>2469.10711770685</v>
      </c>
      <c r="D23" s="80">
        <f t="shared" si="0"/>
        <v>0.16529502206512212</v>
      </c>
      <c r="E23" s="34">
        <v>6021</v>
      </c>
      <c r="F23" s="80">
        <f t="shared" si="1"/>
        <v>0.07287954383464006</v>
      </c>
      <c r="G23" s="34">
        <v>3698.5132423498803</v>
      </c>
      <c r="H23" s="80">
        <f t="shared" si="2"/>
        <v>0.14068857089950715</v>
      </c>
      <c r="I23" s="34">
        <v>11165</v>
      </c>
      <c r="J23" s="80">
        <f t="shared" si="3"/>
        <v>0.12550403225806453</v>
      </c>
      <c r="K23" s="43">
        <v>0.4100825639772214</v>
      </c>
      <c r="L23" s="80">
        <f t="shared" si="4"/>
        <v>0.08613779502233274</v>
      </c>
      <c r="M23" s="44">
        <v>0.3312595828347407</v>
      </c>
      <c r="N23" s="80">
        <f t="shared" si="5"/>
        <v>0.013491323181648867</v>
      </c>
      <c r="O23" s="45">
        <v>0.010660418697238841</v>
      </c>
      <c r="P23" s="46">
        <v>0.908827894570122</v>
      </c>
      <c r="Q23" s="47">
        <v>0.06459328682916976</v>
      </c>
      <c r="R23" s="41">
        <v>0.7173894344706936</v>
      </c>
    </row>
    <row r="24" spans="1:18" s="82" customFormat="1" ht="15" customHeight="1" thickBot="1">
      <c r="A24" s="86"/>
      <c r="B24" s="32" t="s">
        <v>85</v>
      </c>
      <c r="C24" s="42">
        <v>21116.777947148945</v>
      </c>
      <c r="D24" s="80">
        <f t="shared" si="0"/>
        <v>0.028119405800990465</v>
      </c>
      <c r="E24" s="34">
        <v>47846</v>
      </c>
      <c r="F24" s="80">
        <f t="shared" si="1"/>
        <v>-0.01870462283112515</v>
      </c>
      <c r="G24" s="34">
        <v>16181.850627952657</v>
      </c>
      <c r="H24" s="80">
        <f t="shared" si="2"/>
        <v>0.256974306265878</v>
      </c>
      <c r="I24" s="34">
        <v>16693</v>
      </c>
      <c r="J24" s="80">
        <f t="shared" si="3"/>
        <v>-0.10334640382446152</v>
      </c>
      <c r="K24" s="43">
        <v>0.4413488681843612</v>
      </c>
      <c r="L24" s="80">
        <f t="shared" si="4"/>
        <v>0.04771654867793952</v>
      </c>
      <c r="M24" s="44">
        <v>0.9693794181964092</v>
      </c>
      <c r="N24" s="80">
        <f t="shared" si="5"/>
        <v>0.40185051577019415</v>
      </c>
      <c r="O24" s="45">
        <v>0.0911721054298765</v>
      </c>
      <c r="P24" s="46">
        <v>0.9999999999999986</v>
      </c>
      <c r="Q24" s="48">
        <v>0.282610565529306</v>
      </c>
      <c r="R24" s="41">
        <v>0.9999999999999996</v>
      </c>
    </row>
    <row r="25" spans="1:18" s="82" customFormat="1" ht="15" customHeight="1" thickBot="1">
      <c r="A25" s="86"/>
      <c r="B25" s="49" t="s">
        <v>43</v>
      </c>
      <c r="C25" s="50">
        <v>231614.459791</v>
      </c>
      <c r="D25" s="81">
        <f>(C25-C52)/C52</f>
        <v>0.026740363220423613</v>
      </c>
      <c r="E25" s="51">
        <v>949723</v>
      </c>
      <c r="F25" s="81">
        <f t="shared" si="1"/>
        <v>-0.03768510965989979</v>
      </c>
      <c r="G25" s="51">
        <v>57258.477218094806</v>
      </c>
      <c r="H25" s="81">
        <f t="shared" si="2"/>
        <v>0.04396301740072789</v>
      </c>
      <c r="I25" s="51">
        <v>117726</v>
      </c>
      <c r="J25" s="81">
        <f t="shared" si="3"/>
        <v>-0.06515472758891774</v>
      </c>
      <c r="K25" s="52">
        <v>0.24387580356693478</v>
      </c>
      <c r="L25" s="81">
        <f t="shared" si="4"/>
        <v>0.06694843187717298</v>
      </c>
      <c r="M25" s="53">
        <v>0.48637070161302354</v>
      </c>
      <c r="N25" s="81">
        <f t="shared" si="5"/>
        <v>0.11672278633684212</v>
      </c>
      <c r="O25" s="54">
        <v>1</v>
      </c>
      <c r="P25" s="55"/>
      <c r="Q25" s="56">
        <v>1</v>
      </c>
      <c r="R25" s="57"/>
    </row>
    <row r="26" spans="1:18" s="82" customFormat="1" ht="10.5" customHeight="1">
      <c r="A26" s="86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</row>
    <row r="27" spans="1:18" s="82" customFormat="1" ht="15" customHeight="1">
      <c r="A27" s="86"/>
      <c r="B27" s="59" t="s">
        <v>82</v>
      </c>
      <c r="C27" s="60"/>
      <c r="D27" s="60"/>
      <c r="E27" s="60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</row>
    <row r="28" spans="1:18" s="82" customFormat="1" ht="15" customHeight="1">
      <c r="A28" s="86"/>
      <c r="B28" s="59" t="s">
        <v>83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2" s="82" customFormat="1" ht="15" customHeight="1">
      <c r="A29" s="86"/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1:12" s="82" customFormat="1" ht="15" customHeight="1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s="82" customFormat="1" ht="15" customHeight="1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s="82" customFormat="1" ht="15" customHeight="1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1:12" s="82" customFormat="1" ht="15" customHeight="1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1:8" s="82" customFormat="1" ht="14.25" hidden="1" thickBot="1">
      <c r="A34" s="86"/>
      <c r="B34" s="63" t="s">
        <v>84</v>
      </c>
      <c r="C34" s="159" t="s">
        <v>1</v>
      </c>
      <c r="D34" s="160"/>
      <c r="E34" s="160"/>
      <c r="F34" s="161"/>
      <c r="G34" s="159" t="s">
        <v>2</v>
      </c>
      <c r="H34" s="161"/>
    </row>
    <row r="35" spans="1:8" s="82" customFormat="1" ht="39" hidden="1" thickBot="1">
      <c r="A35" s="86"/>
      <c r="B35" s="64" t="s">
        <v>3</v>
      </c>
      <c r="C35" s="65" t="s">
        <v>4</v>
      </c>
      <c r="D35" s="66" t="s">
        <v>5</v>
      </c>
      <c r="E35" s="66" t="s">
        <v>6</v>
      </c>
      <c r="F35" s="66" t="s">
        <v>7</v>
      </c>
      <c r="G35" s="67" t="s">
        <v>8</v>
      </c>
      <c r="H35" s="68" t="s">
        <v>9</v>
      </c>
    </row>
    <row r="36" spans="2:8" ht="13.5" hidden="1">
      <c r="B36" s="69" t="s">
        <v>79</v>
      </c>
      <c r="C36" s="70">
        <v>90140.7809111674</v>
      </c>
      <c r="D36" s="71">
        <v>450976</v>
      </c>
      <c r="E36" s="71">
        <v>13649.964048105474</v>
      </c>
      <c r="F36" s="71">
        <v>26538</v>
      </c>
      <c r="G36" s="72">
        <v>0.1998793304104152</v>
      </c>
      <c r="H36" s="73">
        <v>0.514355416689482</v>
      </c>
    </row>
    <row r="37" spans="2:8" ht="13.5" hidden="1">
      <c r="B37" s="69" t="s">
        <v>20</v>
      </c>
      <c r="C37" s="70">
        <v>25724.188150849892</v>
      </c>
      <c r="D37" s="71">
        <v>152412</v>
      </c>
      <c r="E37" s="71">
        <v>9197.333412996348</v>
      </c>
      <c r="F37" s="71">
        <v>26256</v>
      </c>
      <c r="G37" s="72">
        <v>0.16878059569357984</v>
      </c>
      <c r="H37" s="73">
        <v>0.3502945388862107</v>
      </c>
    </row>
    <row r="38" spans="2:8" ht="13.5" hidden="1">
      <c r="B38" s="69" t="s">
        <v>13</v>
      </c>
      <c r="C38" s="70">
        <v>26912.544251608404</v>
      </c>
      <c r="D38" s="71">
        <v>97554</v>
      </c>
      <c r="E38" s="71">
        <v>3532.4893321736977</v>
      </c>
      <c r="F38" s="71">
        <v>7301</v>
      </c>
      <c r="G38" s="72">
        <v>0.27587330352018785</v>
      </c>
      <c r="H38" s="73">
        <v>0.4838363692882753</v>
      </c>
    </row>
    <row r="39" spans="2:8" ht="13.5" hidden="1">
      <c r="B39" s="69" t="s">
        <v>16</v>
      </c>
      <c r="C39" s="70">
        <v>13311.394673066588</v>
      </c>
      <c r="D39" s="71">
        <v>87741</v>
      </c>
      <c r="E39" s="71">
        <v>3704.556236472964</v>
      </c>
      <c r="F39" s="71">
        <v>11021</v>
      </c>
      <c r="G39" s="72">
        <v>0.15171236563370133</v>
      </c>
      <c r="H39" s="73">
        <v>0.33613612525841247</v>
      </c>
    </row>
    <row r="40" spans="2:8" ht="13.5" hidden="1">
      <c r="B40" s="69" t="s">
        <v>52</v>
      </c>
      <c r="C40" s="70">
        <v>8959.985620000001</v>
      </c>
      <c r="D40" s="71">
        <v>16602</v>
      </c>
      <c r="E40" s="71">
        <v>7.906000000000001</v>
      </c>
      <c r="F40" s="71">
        <v>7</v>
      </c>
      <c r="G40" s="72">
        <v>0.5396931466088424</v>
      </c>
      <c r="H40" s="73">
        <v>1.1294285714285714</v>
      </c>
    </row>
    <row r="41" spans="2:8" ht="13.5" hidden="1">
      <c r="B41" s="69" t="s">
        <v>14</v>
      </c>
      <c r="C41" s="70">
        <v>10320.02056918168</v>
      </c>
      <c r="D41" s="71">
        <v>41356</v>
      </c>
      <c r="E41" s="71">
        <v>716.0347056736243</v>
      </c>
      <c r="F41" s="71">
        <v>1206</v>
      </c>
      <c r="G41" s="72">
        <v>0.24954107189238997</v>
      </c>
      <c r="H41" s="73">
        <v>0.5937269532948792</v>
      </c>
    </row>
    <row r="42" spans="2:8" ht="13.5" hidden="1">
      <c r="B42" s="69" t="s">
        <v>15</v>
      </c>
      <c r="C42" s="70">
        <v>5919.6088959051185</v>
      </c>
      <c r="D42" s="71">
        <v>24837</v>
      </c>
      <c r="E42" s="71">
        <v>1840.194064026661</v>
      </c>
      <c r="F42" s="71">
        <v>6783</v>
      </c>
      <c r="G42" s="72">
        <v>0.23833832169364733</v>
      </c>
      <c r="H42" s="73">
        <v>0.27129501165069453</v>
      </c>
    </row>
    <row r="43" spans="2:8" ht="13.5" hidden="1">
      <c r="B43" s="69" t="s">
        <v>80</v>
      </c>
      <c r="C43" s="70">
        <v>3930.2358470323607</v>
      </c>
      <c r="D43" s="71">
        <v>7029</v>
      </c>
      <c r="E43" s="71">
        <v>3032.5075316383613</v>
      </c>
      <c r="F43" s="71">
        <v>11914</v>
      </c>
      <c r="G43" s="72">
        <v>0.5591458026792375</v>
      </c>
      <c r="H43" s="73">
        <v>0.2545331149604131</v>
      </c>
    </row>
    <row r="44" spans="2:8" ht="13.5" hidden="1">
      <c r="B44" s="69" t="s">
        <v>58</v>
      </c>
      <c r="C44" s="70">
        <v>3362.335829033473</v>
      </c>
      <c r="D44" s="71">
        <v>6702</v>
      </c>
      <c r="E44" s="71">
        <v>1330.1456879588131</v>
      </c>
      <c r="F44" s="71">
        <v>2431</v>
      </c>
      <c r="G44" s="72">
        <v>0.5016914098826429</v>
      </c>
      <c r="H44" s="73">
        <v>0.5471598880949458</v>
      </c>
    </row>
    <row r="45" spans="2:8" ht="13.5" hidden="1">
      <c r="B45" s="69" t="s">
        <v>19</v>
      </c>
      <c r="C45" s="70">
        <v>3062.779856074706</v>
      </c>
      <c r="D45" s="71">
        <v>11763</v>
      </c>
      <c r="E45" s="71">
        <v>624.129276741804</v>
      </c>
      <c r="F45" s="71">
        <v>1131</v>
      </c>
      <c r="G45" s="72">
        <v>0.26037404200244035</v>
      </c>
      <c r="H45" s="73">
        <v>0.5518384409741857</v>
      </c>
    </row>
    <row r="46" spans="2:8" ht="13.5" hidden="1">
      <c r="B46" s="69" t="s">
        <v>17</v>
      </c>
      <c r="C46" s="70">
        <v>3072.486262330893</v>
      </c>
      <c r="D46" s="71">
        <v>7785</v>
      </c>
      <c r="E46" s="71">
        <v>435.9960930051201</v>
      </c>
      <c r="F46" s="71">
        <v>646</v>
      </c>
      <c r="G46" s="72">
        <v>0.39466747107654376</v>
      </c>
      <c r="H46" s="73">
        <v>0.6749165526395048</v>
      </c>
    </row>
    <row r="47" spans="2:8" ht="13.5" hidden="1">
      <c r="B47" s="69" t="s">
        <v>22</v>
      </c>
      <c r="C47" s="70">
        <v>3094.0583022608944</v>
      </c>
      <c r="D47" s="71">
        <v>12848</v>
      </c>
      <c r="E47" s="71">
        <v>261.3827868333404</v>
      </c>
      <c r="F47" s="71">
        <v>883</v>
      </c>
      <c r="G47" s="72">
        <v>0.24082022900536226</v>
      </c>
      <c r="H47" s="73">
        <v>0.29601674613062334</v>
      </c>
    </row>
    <row r="48" spans="2:8" ht="13.5" hidden="1">
      <c r="B48" s="69" t="s">
        <v>18</v>
      </c>
      <c r="C48" s="70">
        <v>2996.438236647892</v>
      </c>
      <c r="D48" s="71">
        <v>7543</v>
      </c>
      <c r="E48" s="71">
        <v>252.39652640155492</v>
      </c>
      <c r="F48" s="71">
        <v>478</v>
      </c>
      <c r="G48" s="72">
        <v>0.3972475456248034</v>
      </c>
      <c r="H48" s="73">
        <v>0.5280262058609936</v>
      </c>
    </row>
    <row r="49" spans="2:8" ht="13.5" hidden="1">
      <c r="B49" s="69" t="s">
        <v>81</v>
      </c>
      <c r="C49" s="70">
        <v>2117.35380201214</v>
      </c>
      <c r="D49" s="71">
        <v>7397</v>
      </c>
      <c r="E49" s="71">
        <v>146.18777920574973</v>
      </c>
      <c r="F49" s="71">
        <v>799</v>
      </c>
      <c r="G49" s="72">
        <v>0.2862449374086981</v>
      </c>
      <c r="H49" s="73">
        <v>0.18296342829255285</v>
      </c>
    </row>
    <row r="50" spans="2:8" ht="13.5" hidden="1">
      <c r="B50" s="69" t="s">
        <v>64</v>
      </c>
      <c r="C50" s="70">
        <v>2118.8686735579868</v>
      </c>
      <c r="D50" s="71">
        <v>5612</v>
      </c>
      <c r="E50" s="71">
        <v>3242.35145043433</v>
      </c>
      <c r="F50" s="71">
        <v>9920</v>
      </c>
      <c r="G50" s="72">
        <v>0.377560348103704</v>
      </c>
      <c r="H50" s="73">
        <v>0.3268499446002349</v>
      </c>
    </row>
    <row r="51" spans="2:8" ht="14.25" hidden="1" thickBot="1">
      <c r="B51" s="69" t="s">
        <v>65</v>
      </c>
      <c r="C51" s="70">
        <v>20539.227085882325</v>
      </c>
      <c r="D51" s="71">
        <v>48758</v>
      </c>
      <c r="E51" s="71">
        <v>12873.65266520399</v>
      </c>
      <c r="F51" s="71">
        <v>18617</v>
      </c>
      <c r="G51" s="72">
        <v>0.42124835075028355</v>
      </c>
      <c r="H51" s="73">
        <v>0.6914998477307832</v>
      </c>
    </row>
    <row r="52" spans="2:8" ht="14.25" hidden="1" thickBot="1">
      <c r="B52" s="74" t="s">
        <v>87</v>
      </c>
      <c r="C52" s="75">
        <v>225582.3069666117</v>
      </c>
      <c r="D52" s="76">
        <v>986915</v>
      </c>
      <c r="E52" s="76">
        <v>54847.227596871846</v>
      </c>
      <c r="F52" s="76">
        <v>125931</v>
      </c>
      <c r="G52" s="77">
        <v>0.22857318712007793</v>
      </c>
      <c r="H52" s="78">
        <v>0.43553396381249926</v>
      </c>
    </row>
    <row r="53" ht="12.75" hidden="1"/>
    <row r="54" spans="2:5" s="82" customFormat="1" ht="12.75" hidden="1">
      <c r="B54" s="87" t="s">
        <v>21</v>
      </c>
      <c r="C54" s="88"/>
      <c r="D54" s="88"/>
      <c r="E54" s="88"/>
    </row>
    <row r="56" spans="3:4" ht="12.75">
      <c r="C56" s="89"/>
      <c r="D56" s="89"/>
    </row>
    <row r="57" ht="12.75">
      <c r="J57" s="90"/>
    </row>
    <row r="58" ht="12.75">
      <c r="J58" s="90"/>
    </row>
    <row r="59" ht="12.75">
      <c r="J59" s="90"/>
    </row>
    <row r="60" ht="12.75">
      <c r="J60" s="90"/>
    </row>
    <row r="61" spans="9:10" ht="12.75">
      <c r="I61" s="90"/>
      <c r="J61" s="90"/>
    </row>
    <row r="62" spans="9:10" ht="12.75">
      <c r="I62" s="90"/>
      <c r="J62" s="90"/>
    </row>
    <row r="63" ht="12.75">
      <c r="J63" s="90"/>
    </row>
    <row r="64" ht="12.75">
      <c r="J64" s="90"/>
    </row>
    <row r="65" ht="12.75">
      <c r="J65" s="90"/>
    </row>
    <row r="66" ht="12.75">
      <c r="J66" s="90"/>
    </row>
    <row r="67" ht="12.75">
      <c r="J67" s="90"/>
    </row>
    <row r="68" ht="12.75">
      <c r="J68" s="90"/>
    </row>
    <row r="69" ht="12.75">
      <c r="J69" s="90"/>
    </row>
    <row r="70" ht="12.75">
      <c r="J70" s="90"/>
    </row>
    <row r="71" ht="12.75">
      <c r="J71" s="90"/>
    </row>
    <row r="72" ht="12.75">
      <c r="J72" s="90"/>
    </row>
  </sheetData>
  <mergeCells count="8">
    <mergeCell ref="O7:R7"/>
    <mergeCell ref="C34:F34"/>
    <mergeCell ref="B3:R3"/>
    <mergeCell ref="B4:R4"/>
    <mergeCell ref="B5:R5"/>
    <mergeCell ref="G34:H34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mpajuelo</cp:lastModifiedBy>
  <cp:lastPrinted>2008-11-06T17:23:13Z</cp:lastPrinted>
  <dcterms:created xsi:type="dcterms:W3CDTF">2008-05-12T16:14:57Z</dcterms:created>
  <dcterms:modified xsi:type="dcterms:W3CDTF">2011-05-25T14:49:54Z</dcterms:modified>
  <cp:category/>
  <cp:version/>
  <cp:contentType/>
  <cp:contentStatus/>
</cp:coreProperties>
</file>