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715" windowHeight="10230" activeTab="0"/>
  </bookViews>
  <sheets>
    <sheet name="BG-FIDUC" sheetId="1" r:id="rId1"/>
    <sheet name="EGP- FIDUC" sheetId="2" r:id="rId2"/>
  </sheets>
  <externalReferences>
    <externalReference r:id="rId5"/>
    <externalReference r:id="rId6"/>
  </externalReferences>
  <definedNames>
    <definedName name="CONTINENTAL">#REF!</definedName>
    <definedName name="INDICE">[1]!INDICE</definedName>
    <definedName name="Periodo">'BG-FIDUC'!$B$3</definedName>
  </definedNames>
  <calcPr fullCalcOnLoad="1"/>
</workbook>
</file>

<file path=xl/sharedStrings.xml><?xml version="1.0" encoding="utf-8"?>
<sst xmlns="http://schemas.openxmlformats.org/spreadsheetml/2006/main" count="146" uniqueCount="110">
  <si>
    <t>Balance General por Empresa de Servicios Fiduciarios</t>
  </si>
  <si>
    <t xml:space="preserve">(En miles de nuevos soles)   </t>
  </si>
  <si>
    <t>Activo</t>
  </si>
  <si>
    <t>La Fiduciaria</t>
  </si>
  <si>
    <t>FIDUPERU</t>
  </si>
  <si>
    <t>Total Empresas Fiduciarias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</si>
  <si>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</si>
  <si>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</si>
  <si>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</si>
  <si>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</si>
  <si>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</si>
  <si>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</si>
  <si>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</si>
  <si>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INVERSIONES NETAS DE PROVISIONES E INGRESOS NO DEVENGADOS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</si>
  <si>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</si>
  <si>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</si>
  <si>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</si>
  <si>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 y Asociadas</t>
  </si>
  <si>
    <t xml:space="preserve">   Provisiones</t>
  </si>
  <si>
    <t>CUENTAS POR COBRAR NETAS DE PROVISIONES</t>
  </si>
  <si>
    <t>RENDIMIENTOS DEVENGADOS POR COBRAR</t>
  </si>
  <si>
    <t>Disponible</t>
  </si>
  <si>
    <t xml:space="preserve">    Inversiones</t>
  </si>
  <si>
    <t xml:space="preserve">    Cuentas por Cobrar</t>
  </si>
  <si>
    <t>BIENES REALIZABLES, RECIBIDOS EN PAGO,  ADJUDICADOS Y FUERA DE USO NETOS</t>
  </si>
  <si>
    <t>INMUEBLE, MOBILIARIO Y EQUIPO NETO</t>
  </si>
  <si>
    <t>OTROS  ACTIVOS NETO</t>
  </si>
  <si>
    <t>TOTAL ACTIVO</t>
  </si>
  <si>
    <t>CONTINGENTES DEUDORAS</t>
  </si>
  <si>
    <t xml:space="preserve">CUENTAS DE ORDEN DEUDORAS </t>
  </si>
  <si>
    <t>CONTRACUENTA DE CUENTAS DE ORDEN ACREEDORAS</t>
  </si>
  <si>
    <t xml:space="preserve">FIDEICOMISOS Y COMISIONES DE CONFIANZA DEUDORAS </t>
  </si>
  <si>
    <t>Tipo de Cambio Contable:  S/. 2.707</t>
  </si>
  <si>
    <t>Pasivo</t>
  </si>
  <si>
    <t>OTRAS OBLIGACIONES</t>
  </si>
  <si>
    <t xml:space="preserve">          Relacionadas con Inversiones</t>
  </si>
  <si>
    <t>ADEUDOS Y OBLIGACIONES  FINANCIERAS</t>
  </si>
  <si>
    <t xml:space="preserve">     Instituciones del País</t>
  </si>
  <si>
    <t xml:space="preserve">     Instituciones del Exterior y Organismos Internacionales</t>
  </si>
  <si>
    <t xml:space="preserve">CUENTAS POR PAGAR </t>
  </si>
  <si>
    <t>INTERESES Y OTROS GASTOS POR PAGAR</t>
  </si>
  <si>
    <t xml:space="preserve">   Adeudos y Obligaciones Financieras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</si>
  <si>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</si>
  <si>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</si>
  <si>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</si>
  <si>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</si>
  <si>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</si>
  <si>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</si>
  <si>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</si>
  <si>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</si>
  <si>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</si>
  <si>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Resultados no Realizados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</si>
  <si>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</si>
  <si>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</si>
  <si>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</si>
  <si>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</si>
  <si>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Lineas de Crédito no Utilizadas y Créditos Concedidos no Utilizados</t>
  </si>
  <si>
    <t xml:space="preserve">     Instrumentos Financieros Derivados</t>
  </si>
  <si>
    <t xml:space="preserve">     Otras Cuentas Contingentes</t>
  </si>
  <si>
    <t>CONTRACUENTA DE CUENTAS DE ORDEN DEUDORAS</t>
  </si>
  <si>
    <t>CUENTAS DE ORDEN ACREEDORAS</t>
  </si>
  <si>
    <t>FIDEICOMISOS Y COMISIONES DE CONFIANZA ACREEDORAS</t>
  </si>
  <si>
    <t>Estado de Ganancias y Pérdidas por Empresa de Servicios Fiduciarios</t>
  </si>
  <si>
    <t xml:space="preserve">(En miles de nuevos soles) </t>
  </si>
  <si>
    <t xml:space="preserve">INGRESOS FINANCIEROS </t>
  </si>
  <si>
    <t xml:space="preserve">      Intereses por Disponible</t>
  </si>
  <si>
    <t xml:space="preserve">      Ingresos por Inversiones</t>
  </si>
  <si>
    <t xml:space="preserve">      Ingresos por Valorización de InversionesInversiones</t>
  </si>
  <si>
    <t xml:space="preserve">      Ganancias por Inversiones en Subsidiarias y Asociadas</t>
  </si>
  <si>
    <t xml:space="preserve">      Diferencia de Cambio</t>
  </si>
  <si>
    <t xml:space="preserve">      Reajuste por Indexación</t>
  </si>
  <si>
    <t xml:space="preserve">      Otros</t>
  </si>
  <si>
    <t xml:space="preserve">GASTOS FINANCIEROS </t>
  </si>
  <si>
    <t xml:space="preserve">      Intereses y Comisiones por Adeudos y Obligaciones Financieras</t>
  </si>
  <si>
    <t xml:space="preserve">      Pérdida por Valorización de Inversiones</t>
  </si>
  <si>
    <t xml:space="preserve">      Pérdidas por Inversiones en Subsidiarias y Asociadas</t>
  </si>
  <si>
    <t>MARGEN FINANCIERO BRUTO</t>
  </si>
  <si>
    <t>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</si>
  <si>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</si>
  <si>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</si>
  <si>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</si>
  <si>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</si>
  <si>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</si>
  <si>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</si>
  <si>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</si>
  <si>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</si>
  <si>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</si>
  <si>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</si>
  <si>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</si>
  <si>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</si>
  <si>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</si>
  <si>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</si>
  <si>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</si>
  <si>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</si>
  <si>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</si>
  <si>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</si>
  <si>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</si>
  <si>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</si>
  <si>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</si>
  <si>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Contingencias y Otras</t>
  </si>
  <si>
    <t xml:space="preserve">      Depreciación</t>
  </si>
  <si>
    <t xml:space="preserve">      Amortización</t>
  </si>
  <si>
    <t>OTROS INGRESOS Y GASTOS</t>
  </si>
  <si>
    <t xml:space="preserve">      Ingresos (Gastos) Por Recuperación de Créditos</t>
  </si>
  <si>
    <t xml:space="preserve">      Ingresos (Gastos) Extraordinarios</t>
  </si>
  <si>
    <t xml:space="preserve">      Ingresos (Gastos) de Ejercicios Anteriores</t>
  </si>
  <si>
    <t>UTILIDAD ( PÉRDIDA ) ANTES DE PARTICIPACIONES E IMPUESTO A LA RENTA</t>
  </si>
  <si>
    <t>PARTICIPACIÓN DE TRABAJADORES</t>
  </si>
  <si>
    <t>IMPUESTO A LA RENTA</t>
  </si>
  <si>
    <t>UTILIDAD ( PÉRDIDA ) NETA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</si>
</sst>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(* #,##0_________);_(* \(#,##0\)________;_(* &quot;-&quot;????_);_(@_)"/>
    <numFmt numFmtId="167" formatCode="_(* #\ ###\ ##0_________________________ \ ;_(* \(#\ ###\ ##0\)________________________\ ;* &quot;-&quot;?????????????;_(@_)"/>
    <numFmt numFmtId="168" formatCode="_(* #\ ###\ ##0_______________________________ \ ;_(* \(#\ ###\ ##0\)______________________________\ ;* &quot;-&quot;????????????????;_(@_)"/>
    <numFmt numFmtId="169" formatCode="_(* #,###,##0_________)\ ;_(* \(#,###,##0\)\ ;* &quot;-&quot;??????;_(@_)"/>
    <numFmt numFmtId="170" formatCode="\A\l\ dd\ &quot;de&quot;\ mmmm\ &quot;de&quot;\ yyyy"/>
    <numFmt numFmtId="171" formatCode="_(* #,###,##0_________);_(* \(#,###,##0\)________;_(* &quot;-&quot;?????_);_(@_)"/>
    <numFmt numFmtId="172" formatCode="0.0"/>
    <numFmt numFmtId="173" formatCode="_(* #,##0.0_);_(* \(#,##0.0\);_(* &quot;-&quot;??_);_(@_)"/>
    <numFmt numFmtId="174" formatCode="_(* #,##0_);_(* \(#,##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sz val="9.5"/>
      <name val="Arial Narrow"/>
      <family val="2"/>
    </font>
    <font>
      <sz val="9"/>
      <name val="Arial Narrow"/>
      <family val="2"/>
    </font>
    <font>
      <b/>
      <sz val="16"/>
      <name val="Times New Roman"/>
      <family val="1"/>
    </font>
    <font>
      <i/>
      <sz val="7"/>
      <name val="Arial Narrow"/>
      <family val="2"/>
    </font>
    <font>
      <i/>
      <sz val="7"/>
      <name val="Arial"/>
      <family val="0"/>
    </font>
    <font>
      <sz val="22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2" borderId="0" xfId="0" applyFont="1" applyFill="1" applyAlignment="1">
      <alignment horizontal="center" wrapText="1"/>
    </xf>
    <xf numFmtId="170" fontId="4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22" applyFont="1" applyBorder="1">
      <alignment/>
    </xf>
    <xf numFmtId="0" fontId="8" fillId="0" borderId="1" xfId="22" applyFont="1" applyBorder="1" applyAlignment="1">
      <alignment horizontal="center" vertical="center"/>
    </xf>
    <xf numFmtId="0" fontId="9" fillId="0" borderId="2" xfId="22" applyFont="1" applyBorder="1" applyAlignment="1">
      <alignment horizontal="center"/>
    </xf>
    <xf numFmtId="0" fontId="9" fillId="0" borderId="1" xfId="22" applyFont="1" applyBorder="1" applyAlignment="1">
      <alignment horizontal="center"/>
    </xf>
    <xf numFmtId="0" fontId="8" fillId="0" borderId="3" xfId="22" applyFont="1" applyBorder="1" applyAlignment="1">
      <alignment horizontal="center" vertical="center"/>
    </xf>
    <xf numFmtId="0" fontId="9" fillId="0" borderId="4" xfId="22" applyFont="1" applyBorder="1" applyAlignment="1">
      <alignment horizontal="center" vertical="center" wrapText="1"/>
    </xf>
    <xf numFmtId="0" fontId="9" fillId="0" borderId="3" xfId="22" applyFont="1" applyBorder="1" applyAlignment="1">
      <alignment horizontal="center" vertical="center" wrapText="1"/>
    </xf>
    <xf numFmtId="0" fontId="10" fillId="0" borderId="5" xfId="22" applyFont="1" applyBorder="1" applyAlignment="1">
      <alignment horizontal="center" vertical="center"/>
    </xf>
    <xf numFmtId="0" fontId="11" fillId="0" borderId="5" xfId="22" applyFont="1" applyBorder="1" applyAlignment="1">
      <alignment horizontal="center" vertical="center" wrapText="1"/>
    </xf>
    <xf numFmtId="0" fontId="11" fillId="0" borderId="0" xfId="22" applyFont="1" applyBorder="1" applyAlignment="1">
      <alignment horizontal="center" vertical="center" wrapText="1"/>
    </xf>
    <xf numFmtId="0" fontId="12" fillId="0" borderId="6" xfId="22" applyFont="1" applyFill="1" applyBorder="1" applyAlignment="1">
      <alignment vertical="center"/>
    </xf>
    <xf numFmtId="171" fontId="12" fillId="2" borderId="6" xfId="0" applyNumberFormat="1" applyFont="1" applyFill="1" applyBorder="1" applyAlignment="1">
      <alignment vertical="center"/>
    </xf>
    <xf numFmtId="0" fontId="10" fillId="0" borderId="0" xfId="22" applyFont="1" applyFill="1" applyBorder="1" applyAlignment="1">
      <alignment vertical="center"/>
    </xf>
    <xf numFmtId="171" fontId="10" fillId="2" borderId="0" xfId="0" applyNumberFormat="1" applyFont="1" applyFill="1" applyBorder="1" applyAlignment="1">
      <alignment vertical="center"/>
    </xf>
    <xf numFmtId="0" fontId="12" fillId="0" borderId="0" xfId="22" applyFont="1" applyFill="1" applyBorder="1" applyAlignment="1">
      <alignment vertical="center"/>
    </xf>
    <xf numFmtId="171" fontId="10" fillId="2" borderId="6" xfId="0" applyNumberFormat="1" applyFont="1" applyFill="1" applyBorder="1" applyAlignment="1">
      <alignment vertical="center"/>
    </xf>
    <xf numFmtId="169" fontId="10" fillId="0" borderId="0" xfId="21" applyNumberFormat="1" applyFont="1" applyFill="1" applyBorder="1" applyAlignment="1">
      <alignment horizontal="left" vertical="center"/>
    </xf>
    <xf numFmtId="171" fontId="12" fillId="2" borderId="0" xfId="0" applyNumberFormat="1" applyFont="1" applyFill="1" applyBorder="1" applyAlignment="1">
      <alignment vertical="center"/>
    </xf>
    <xf numFmtId="0" fontId="10" fillId="0" borderId="0" xfId="22" applyFont="1" applyFill="1" applyBorder="1" applyAlignment="1">
      <alignment horizontal="left" vertical="center" indent="1"/>
    </xf>
    <xf numFmtId="171" fontId="10" fillId="2" borderId="7" xfId="0" applyNumberFormat="1" applyFont="1" applyFill="1" applyBorder="1" applyAlignment="1">
      <alignment vertical="center"/>
    </xf>
    <xf numFmtId="0" fontId="12" fillId="0" borderId="0" xfId="22" applyFont="1" applyFill="1" applyBorder="1" applyAlignment="1">
      <alignment vertical="center" wrapText="1"/>
    </xf>
    <xf numFmtId="169" fontId="12" fillId="0" borderId="0" xfId="21" applyNumberFormat="1" applyFont="1" applyFill="1" applyBorder="1" applyAlignment="1">
      <alignment horizontal="left" vertical="center"/>
    </xf>
    <xf numFmtId="169" fontId="13" fillId="0" borderId="0" xfId="21" applyNumberFormat="1" applyFont="1" applyFill="1" applyBorder="1" applyAlignment="1">
      <alignment horizontal="left" vertical="center"/>
    </xf>
    <xf numFmtId="0" fontId="12" fillId="0" borderId="8" xfId="22" applyFont="1" applyFill="1" applyBorder="1" applyAlignment="1">
      <alignment vertical="center"/>
    </xf>
    <xf numFmtId="0" fontId="10" fillId="0" borderId="9" xfId="22" applyFont="1" applyFill="1" applyBorder="1">
      <alignment/>
    </xf>
    <xf numFmtId="166" fontId="12" fillId="0" borderId="9" xfId="22" applyNumberFormat="1" applyFont="1" applyFill="1" applyBorder="1">
      <alignment/>
    </xf>
    <xf numFmtId="0" fontId="0" fillId="0" borderId="9" xfId="0" applyBorder="1" applyAlignment="1">
      <alignment/>
    </xf>
    <xf numFmtId="9" fontId="14" fillId="0" borderId="0" xfId="23" applyFont="1" applyFill="1" applyBorder="1" applyAlignment="1">
      <alignment/>
    </xf>
    <xf numFmtId="0" fontId="15" fillId="0" borderId="0" xfId="22" applyFont="1" applyFill="1" applyBorder="1" applyAlignment="1">
      <alignment horizontal="right"/>
    </xf>
    <xf numFmtId="0" fontId="16" fillId="0" borderId="0" xfId="22" applyFont="1" applyFill="1" applyBorder="1">
      <alignment/>
    </xf>
    <xf numFmtId="0" fontId="7" fillId="0" borderId="0" xfId="22" applyFont="1" applyFill="1" applyBorder="1">
      <alignment/>
    </xf>
    <xf numFmtId="0" fontId="16" fillId="0" borderId="0" xfId="22" applyFont="1" applyFill="1" applyBorder="1" applyAlignment="1">
      <alignment horizontal="right"/>
    </xf>
    <xf numFmtId="0" fontId="14" fillId="0" borderId="0" xfId="22" applyFont="1" applyFill="1" applyBorder="1">
      <alignment/>
    </xf>
    <xf numFmtId="0" fontId="17" fillId="0" borderId="0" xfId="22" applyFont="1" applyFill="1" applyAlignment="1">
      <alignment horizontal="center" wrapText="1"/>
    </xf>
    <xf numFmtId="0" fontId="8" fillId="0" borderId="1" xfId="22" applyFont="1" applyFill="1" applyBorder="1" applyAlignment="1">
      <alignment horizontal="center" vertical="center"/>
    </xf>
    <xf numFmtId="0" fontId="9" fillId="0" borderId="2" xfId="22" applyFont="1" applyBorder="1" applyAlignment="1">
      <alignment horizontal="center"/>
    </xf>
    <xf numFmtId="0" fontId="8" fillId="0" borderId="3" xfId="22" applyFont="1" applyFill="1" applyBorder="1" applyAlignment="1">
      <alignment horizontal="center" vertical="center"/>
    </xf>
    <xf numFmtId="0" fontId="10" fillId="0" borderId="5" xfId="22" applyFont="1" applyFill="1" applyBorder="1" applyAlignment="1">
      <alignment horizontal="center" vertical="center"/>
    </xf>
    <xf numFmtId="0" fontId="11" fillId="0" borderId="5" xfId="22" applyFont="1" applyFill="1" applyBorder="1" applyAlignment="1">
      <alignment horizontal="center" vertical="center" wrapText="1"/>
    </xf>
    <xf numFmtId="0" fontId="11" fillId="0" borderId="0" xfId="22" applyFont="1" applyFill="1" applyBorder="1" applyAlignment="1">
      <alignment horizontal="center" vertical="center" wrapText="1"/>
    </xf>
    <xf numFmtId="166" fontId="12" fillId="0" borderId="0" xfId="22" applyNumberFormat="1" applyFont="1" applyFill="1" applyBorder="1" applyAlignment="1">
      <alignment vertical="center"/>
    </xf>
    <xf numFmtId="166" fontId="10" fillId="0" borderId="0" xfId="22" applyNumberFormat="1" applyFont="1" applyFill="1" applyBorder="1" applyAlignment="1">
      <alignment vertical="center"/>
    </xf>
    <xf numFmtId="166" fontId="12" fillId="0" borderId="6" xfId="22" applyNumberFormat="1" applyFont="1" applyFill="1" applyBorder="1" applyAlignment="1">
      <alignment vertical="center"/>
    </xf>
    <xf numFmtId="166" fontId="12" fillId="0" borderId="8" xfId="22" applyNumberFormat="1" applyFont="1" applyFill="1" applyBorder="1" applyAlignment="1">
      <alignment vertical="center"/>
    </xf>
    <xf numFmtId="166" fontId="10" fillId="0" borderId="6" xfId="22" applyNumberFormat="1" applyFont="1" applyFill="1" applyBorder="1" applyAlignment="1">
      <alignment vertical="center"/>
    </xf>
    <xf numFmtId="166" fontId="12" fillId="0" borderId="7" xfId="22" applyNumberFormat="1" applyFont="1" applyFill="1" applyBorder="1" applyAlignment="1">
      <alignment vertical="center"/>
    </xf>
    <xf numFmtId="0" fontId="10" fillId="0" borderId="9" xfId="22" applyFont="1" applyFill="1" applyBorder="1" applyAlignment="1">
      <alignment vertical="center"/>
    </xf>
    <xf numFmtId="166" fontId="12" fillId="0" borderId="9" xfId="22" applyNumberFormat="1" applyFont="1" applyFill="1" applyBorder="1" applyAlignment="1">
      <alignment vertical="center"/>
    </xf>
    <xf numFmtId="9" fontId="14" fillId="0" borderId="0" xfId="22" applyNumberFormat="1" applyFont="1" applyFill="1" applyBorder="1" applyAlignment="1">
      <alignment/>
    </xf>
    <xf numFmtId="0" fontId="18" fillId="0" borderId="0" xfId="22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7" fillId="0" borderId="0" xfId="22" applyFont="1" applyFill="1">
      <alignment/>
    </xf>
    <xf numFmtId="0" fontId="7" fillId="0" borderId="0" xfId="22" applyFo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22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9" fontId="12" fillId="0" borderId="6" xfId="23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9" fontId="10" fillId="0" borderId="0" xfId="23" applyFont="1" applyFill="1" applyBorder="1" applyAlignment="1">
      <alignment vertical="center"/>
    </xf>
    <xf numFmtId="169" fontId="12" fillId="0" borderId="6" xfId="21" applyNumberFormat="1" applyFont="1" applyFill="1" applyBorder="1" applyAlignment="1">
      <alignment horizontal="left" vertical="center" wrapText="1"/>
    </xf>
    <xf numFmtId="0" fontId="15" fillId="0" borderId="9" xfId="22" applyFont="1" applyFill="1" applyBorder="1" applyAlignment="1">
      <alignment vertical="center"/>
    </xf>
    <xf numFmtId="166" fontId="15" fillId="0" borderId="9" xfId="22" applyNumberFormat="1" applyFont="1" applyFill="1" applyBorder="1" applyAlignment="1">
      <alignment vertical="center"/>
    </xf>
    <xf numFmtId="9" fontId="14" fillId="0" borderId="0" xfId="22" applyNumberFormat="1" applyFont="1" applyBorder="1" applyAlignment="1">
      <alignment/>
    </xf>
    <xf numFmtId="0" fontId="16" fillId="0" borderId="0" xfId="22" applyFont="1" applyBorder="1" applyAlignment="1">
      <alignment vertical="center"/>
    </xf>
    <xf numFmtId="171" fontId="7" fillId="0" borderId="0" xfId="22" applyNumberFormat="1" applyFont="1" applyAlignment="1">
      <alignment vertical="center"/>
    </xf>
    <xf numFmtId="0" fontId="7" fillId="0" borderId="0" xfId="22" applyFont="1" applyAlignment="1">
      <alignment vertical="center"/>
    </xf>
    <xf numFmtId="0" fontId="0" fillId="0" borderId="0" xfId="0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bcos-Jul-2001" xfId="21"/>
    <cellStyle name="Normal_BG-Nac y Cof 06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Emp%20Estatales\Boletin%20Public\Plantilla%20BG%20Emp.%20Fiduci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t"/>
      <sheetName val="Pas"/>
      <sheetName val="EGP"/>
      <sheetName val="BG-FIDUC"/>
      <sheetName val="EGP- FIDUC"/>
    </sheetNames>
    <sheetDataSet>
      <sheetData sheetId="2">
        <row r="10">
          <cell r="B10">
            <v>181906.28</v>
          </cell>
          <cell r="C10">
            <v>591.78</v>
          </cell>
          <cell r="D10">
            <v>182498.06</v>
          </cell>
          <cell r="E10">
            <v>45282.93</v>
          </cell>
          <cell r="F10">
            <v>0.17</v>
          </cell>
          <cell r="G10">
            <v>45283.1</v>
          </cell>
        </row>
        <row r="11">
          <cell r="B11">
            <v>181906.28</v>
          </cell>
          <cell r="C11">
            <v>591.78</v>
          </cell>
          <cell r="D11">
            <v>182498.06</v>
          </cell>
          <cell r="E11">
            <v>45282.93</v>
          </cell>
          <cell r="F11">
            <v>0.17</v>
          </cell>
          <cell r="G11">
            <v>45283.1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94916.92</v>
          </cell>
          <cell r="C25">
            <v>4713.3</v>
          </cell>
          <cell r="D25">
            <v>99630.22</v>
          </cell>
          <cell r="E25">
            <v>-1229.5</v>
          </cell>
          <cell r="F25">
            <v>5673.97</v>
          </cell>
          <cell r="G25">
            <v>4444.47</v>
          </cell>
        </row>
        <row r="29">
          <cell r="B29">
            <v>71724.04</v>
          </cell>
          <cell r="C29">
            <v>4713.3</v>
          </cell>
          <cell r="D29">
            <v>76437.34</v>
          </cell>
          <cell r="E29">
            <v>0</v>
          </cell>
          <cell r="F29">
            <v>0</v>
          </cell>
          <cell r="G29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B35">
            <v>23192.88</v>
          </cell>
          <cell r="C35">
            <v>0</v>
          </cell>
          <cell r="D35">
            <v>23192.88</v>
          </cell>
          <cell r="E35">
            <v>-1229.5</v>
          </cell>
          <cell r="F35">
            <v>5673.97</v>
          </cell>
          <cell r="G35">
            <v>4444.47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86989.36</v>
          </cell>
          <cell r="C43">
            <v>-4121.52</v>
          </cell>
          <cell r="D43">
            <v>82867.84</v>
          </cell>
          <cell r="E43">
            <v>46512.43</v>
          </cell>
          <cell r="F43">
            <v>-5673.8</v>
          </cell>
          <cell r="G43">
            <v>40838.63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7">
          <cell r="B47">
            <v>86989.36</v>
          </cell>
          <cell r="C47">
            <v>-4121.52</v>
          </cell>
          <cell r="D47">
            <v>82867.84</v>
          </cell>
          <cell r="E47">
            <v>46512.43</v>
          </cell>
          <cell r="F47">
            <v>-5673.8</v>
          </cell>
          <cell r="G47">
            <v>40838.63</v>
          </cell>
        </row>
        <row r="48">
          <cell r="B48">
            <v>6229630.25</v>
          </cell>
          <cell r="C48">
            <v>3838006.74</v>
          </cell>
          <cell r="D48">
            <v>10067636.99</v>
          </cell>
          <cell r="E48">
            <v>1778724.59</v>
          </cell>
          <cell r="F48">
            <v>728992.2</v>
          </cell>
          <cell r="G48">
            <v>2507716.79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6229630.25</v>
          </cell>
          <cell r="C51">
            <v>3693810.74</v>
          </cell>
          <cell r="D51">
            <v>9923440.99</v>
          </cell>
          <cell r="E51">
            <v>1721012.57</v>
          </cell>
          <cell r="F51">
            <v>386041.44</v>
          </cell>
          <cell r="G51">
            <v>2107054.01</v>
          </cell>
        </row>
        <row r="52">
          <cell r="B52">
            <v>0</v>
          </cell>
          <cell r="C52">
            <v>144196</v>
          </cell>
          <cell r="D52">
            <v>144196</v>
          </cell>
          <cell r="E52">
            <v>57712.02</v>
          </cell>
          <cell r="F52">
            <v>342950.76</v>
          </cell>
          <cell r="G52">
            <v>400662.78</v>
          </cell>
        </row>
        <row r="53">
          <cell r="B53">
            <v>11919.13</v>
          </cell>
          <cell r="C53">
            <v>8502.23</v>
          </cell>
          <cell r="D53">
            <v>20421.36</v>
          </cell>
          <cell r="E53">
            <v>10827.72</v>
          </cell>
          <cell r="F53">
            <v>4857.29</v>
          </cell>
          <cell r="G53">
            <v>15685.01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11919.13</v>
          </cell>
          <cell r="C57">
            <v>8502.23</v>
          </cell>
          <cell r="D57">
            <v>20421.36</v>
          </cell>
          <cell r="E57">
            <v>10827.72</v>
          </cell>
          <cell r="F57">
            <v>4857.29</v>
          </cell>
          <cell r="G57">
            <v>15685.01</v>
          </cell>
        </row>
        <row r="58">
          <cell r="B58">
            <v>6304700.48</v>
          </cell>
          <cell r="C58">
            <v>3825382.99</v>
          </cell>
          <cell r="D58">
            <v>10130083.47</v>
          </cell>
          <cell r="E58">
            <v>1814409.3</v>
          </cell>
          <cell r="F58">
            <v>718461.11</v>
          </cell>
          <cell r="G58">
            <v>2532870.41</v>
          </cell>
        </row>
        <row r="59">
          <cell r="B59">
            <v>3015357.62</v>
          </cell>
          <cell r="C59">
            <v>352475.96</v>
          </cell>
          <cell r="D59">
            <v>3367833.58</v>
          </cell>
          <cell r="E59">
            <v>2305204.81</v>
          </cell>
          <cell r="F59">
            <v>1121433.15</v>
          </cell>
          <cell r="G59">
            <v>3426637.96</v>
          </cell>
        </row>
        <row r="60">
          <cell r="B60">
            <v>1910113.72</v>
          </cell>
          <cell r="C60">
            <v>0</v>
          </cell>
          <cell r="D60">
            <v>1910113.72</v>
          </cell>
          <cell r="E60">
            <v>1829891.67</v>
          </cell>
          <cell r="F60">
            <v>349952.75</v>
          </cell>
          <cell r="G60">
            <v>2179844.42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99922.79</v>
          </cell>
          <cell r="G61">
            <v>99922.79</v>
          </cell>
        </row>
        <row r="62">
          <cell r="B62">
            <v>1001685.6</v>
          </cell>
          <cell r="C62">
            <v>351059.53</v>
          </cell>
          <cell r="D62">
            <v>1352745.13</v>
          </cell>
          <cell r="E62">
            <v>428647.27</v>
          </cell>
          <cell r="F62">
            <v>671557.61</v>
          </cell>
          <cell r="G62">
            <v>1100204.88</v>
          </cell>
        </row>
        <row r="63">
          <cell r="B63">
            <v>103558.3</v>
          </cell>
          <cell r="C63">
            <v>1416.43</v>
          </cell>
          <cell r="D63">
            <v>104974.73</v>
          </cell>
          <cell r="E63">
            <v>46665.87</v>
          </cell>
          <cell r="F63">
            <v>0</v>
          </cell>
          <cell r="G63">
            <v>46665.87</v>
          </cell>
        </row>
        <row r="64">
          <cell r="B64">
            <v>3289342.86</v>
          </cell>
          <cell r="C64">
            <v>3472907.03</v>
          </cell>
          <cell r="D64">
            <v>6762249.89</v>
          </cell>
          <cell r="E64">
            <v>-490795.51</v>
          </cell>
          <cell r="F64">
            <v>-402972.04</v>
          </cell>
          <cell r="G64">
            <v>-893767.55</v>
          </cell>
        </row>
        <row r="65">
          <cell r="B65">
            <v>320628.68</v>
          </cell>
          <cell r="C65">
            <v>10477.33</v>
          </cell>
          <cell r="D65">
            <v>331106.01</v>
          </cell>
          <cell r="E65">
            <v>143828.6</v>
          </cell>
          <cell r="F65">
            <v>25183.63</v>
          </cell>
          <cell r="G65">
            <v>169012.23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187752.88</v>
          </cell>
          <cell r="C67">
            <v>10477.33</v>
          </cell>
          <cell r="D67">
            <v>198230.21</v>
          </cell>
          <cell r="E67">
            <v>20361.56</v>
          </cell>
          <cell r="F67">
            <v>25183.63</v>
          </cell>
          <cell r="G67">
            <v>45545.19</v>
          </cell>
        </row>
        <row r="69">
          <cell r="B69">
            <v>-38573.37</v>
          </cell>
          <cell r="C69">
            <v>0</v>
          </cell>
          <cell r="D69">
            <v>-38573.37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171449.17</v>
          </cell>
          <cell r="C70">
            <v>0</v>
          </cell>
          <cell r="D70">
            <v>171449.17</v>
          </cell>
          <cell r="E70">
            <v>95448.54</v>
          </cell>
          <cell r="F70">
            <v>0</v>
          </cell>
          <cell r="G70">
            <v>95448.54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28018.5</v>
          </cell>
          <cell r="F71">
            <v>0</v>
          </cell>
          <cell r="G71">
            <v>28018.5</v>
          </cell>
        </row>
        <row r="72">
          <cell r="B72">
            <v>215514.93</v>
          </cell>
          <cell r="C72">
            <v>0</v>
          </cell>
          <cell r="D72">
            <v>215514.93</v>
          </cell>
          <cell r="E72">
            <v>-6384.13</v>
          </cell>
          <cell r="F72">
            <v>0</v>
          </cell>
          <cell r="G72">
            <v>-6384.13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83999.38</v>
          </cell>
          <cell r="C74">
            <v>0</v>
          </cell>
          <cell r="D74">
            <v>83999.38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131515.55</v>
          </cell>
          <cell r="C75">
            <v>0</v>
          </cell>
          <cell r="D75">
            <v>131515.55</v>
          </cell>
          <cell r="E75">
            <v>-6384.13</v>
          </cell>
          <cell r="F75">
            <v>0</v>
          </cell>
          <cell r="G75">
            <v>-6384.13</v>
          </cell>
        </row>
        <row r="76">
          <cell r="B76">
            <v>3184229.11</v>
          </cell>
          <cell r="C76">
            <v>3462429.7</v>
          </cell>
          <cell r="D76">
            <v>6646658.81</v>
          </cell>
          <cell r="E76">
            <v>-641008.24</v>
          </cell>
          <cell r="F76">
            <v>-428155.67</v>
          </cell>
          <cell r="G76">
            <v>-1069163.91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9">
          <cell r="B79">
            <v>2062468.04</v>
          </cell>
          <cell r="C79">
            <v>0</v>
          </cell>
          <cell r="D79">
            <v>2062468.04</v>
          </cell>
          <cell r="E79">
            <v>-310640.26</v>
          </cell>
          <cell r="F79">
            <v>0</v>
          </cell>
          <cell r="G79">
            <v>-310640.26</v>
          </cell>
        </row>
        <row r="80">
          <cell r="B80">
            <v>1121761.07</v>
          </cell>
          <cell r="C80">
            <v>3462429.7</v>
          </cell>
          <cell r="D80">
            <v>4584190.77</v>
          </cell>
          <cell r="E80">
            <v>-330367.98</v>
          </cell>
          <cell r="F80">
            <v>-428155.67</v>
          </cell>
          <cell r="G80">
            <v>-758523.65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workbookViewId="0" topLeftCell="A1">
      <selection activeCell="A1" sqref="A1:L1"/>
    </sheetView>
  </sheetViews>
  <sheetFormatPr defaultColWidth="11.421875" defaultRowHeight="12.75"/>
  <cols>
    <col min="1" max="1" width="48.00390625" style="57" customWidth="1"/>
    <col min="2" max="4" width="11.00390625" style="57" customWidth="1"/>
    <col min="5" max="5" width="1.7109375" style="57" customWidth="1"/>
    <col min="6" max="8" width="11.00390625" style="0" customWidth="1"/>
    <col min="9" max="9" width="1.7109375" style="0" customWidth="1"/>
    <col min="10" max="12" width="11.0039062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2">
        <v>40847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5" ht="3.75" customHeight="1" thickBot="1">
      <c r="A4" s="5"/>
      <c r="B4" s="5"/>
      <c r="C4" s="5"/>
      <c r="D4" s="5"/>
      <c r="E4" s="5"/>
    </row>
    <row r="5" spans="1:12" ht="18" customHeight="1">
      <c r="A5" s="6" t="s">
        <v>2</v>
      </c>
      <c r="B5" s="7" t="s">
        <v>3</v>
      </c>
      <c r="C5" s="7"/>
      <c r="D5" s="7"/>
      <c r="E5" s="8"/>
      <c r="F5" s="7" t="s">
        <v>4</v>
      </c>
      <c r="G5" s="7"/>
      <c r="H5" s="7"/>
      <c r="I5" s="8"/>
      <c r="J5" s="7" t="s">
        <v>5</v>
      </c>
      <c r="K5" s="7"/>
      <c r="L5" s="7"/>
    </row>
    <row r="6" spans="1:12" ht="16.5" customHeight="1">
      <c r="A6" s="9"/>
      <c r="B6" s="10" t="s">
        <v>6</v>
      </c>
      <c r="C6" s="10" t="s">
        <v>7</v>
      </c>
      <c r="D6" s="10" t="s">
        <v>8</v>
      </c>
      <c r="E6" s="11"/>
      <c r="F6" s="10" t="s">
        <v>6</v>
      </c>
      <c r="G6" s="10" t="s">
        <v>7</v>
      </c>
      <c r="H6" s="10" t="s">
        <v>8</v>
      </c>
      <c r="I6" s="11"/>
      <c r="J6" s="10" t="s">
        <v>6</v>
      </c>
      <c r="K6" s="10" t="s">
        <v>7</v>
      </c>
      <c r="L6" s="10" t="s">
        <v>8</v>
      </c>
    </row>
    <row r="7" spans="1:9" ht="3.75" customHeight="1">
      <c r="A7" s="12"/>
      <c r="B7" s="13"/>
      <c r="C7" s="13"/>
      <c r="D7" s="13"/>
      <c r="E7" s="13"/>
      <c r="F7" s="13"/>
      <c r="G7" s="13"/>
      <c r="H7" s="13"/>
      <c r="I7" s="14"/>
    </row>
    <row r="8" spans="1:12" ht="9.75" customHeight="1">
      <c r="A8" s="15" t="s">
        <v>9</v>
      </c>
      <c r="B8" s="16">
        <v>7444.16</v>
      </c>
      <c r="C8" s="16">
        <v>124.735</v>
      </c>
      <c r="D8" s="16">
        <v>7568.895</v>
      </c>
      <c r="E8" s="16"/>
      <c r="F8" s="16">
        <v>1608.2486999999999</v>
      </c>
      <c r="G8" s="16">
        <v>20.85586</v>
      </c>
      <c r="H8" s="16">
        <v>1629.10456</v>
      </c>
      <c r="I8" s="16"/>
      <c r="J8" s="16">
        <v>9052.4087</v>
      </c>
      <c r="K8" s="16">
        <v>145.59086</v>
      </c>
      <c r="L8" s="16">
        <v>9197.99956</v>
      </c>
    </row>
    <row r="9" spans="1:12" ht="9.75" customHeight="1">
      <c r="A9" s="17" t="s">
        <v>10</v>
      </c>
      <c r="B9" s="18">
        <v>0</v>
      </c>
      <c r="C9" s="18">
        <v>0</v>
      </c>
      <c r="D9" s="18">
        <v>0</v>
      </c>
      <c r="E9" s="18"/>
      <c r="F9" s="18">
        <v>0.0717</v>
      </c>
      <c r="G9" s="18">
        <v>0</v>
      </c>
      <c r="H9" s="18">
        <v>0.0717</v>
      </c>
      <c r="I9" s="18"/>
      <c r="J9" s="18">
        <v>0.0717</v>
      </c>
      <c r="K9" s="18">
        <v>0</v>
      </c>
      <c r="L9" s="18">
        <v>0.0717</v>
      </c>
    </row>
    <row r="10" spans="1:12" ht="9.75" customHeight="1">
      <c r="A10" s="17" t="s">
        <v>11</v>
      </c>
      <c r="B10" s="18">
        <v>7442.16</v>
      </c>
      <c r="C10" s="18">
        <v>124.735</v>
      </c>
      <c r="D10" s="18">
        <v>7566.895</v>
      </c>
      <c r="E10" s="18"/>
      <c r="F10" s="18">
        <v>1608.177</v>
      </c>
      <c r="G10" s="18">
        <v>2.543</v>
      </c>
      <c r="H10" s="18">
        <v>1610.72</v>
      </c>
      <c r="I10" s="18"/>
      <c r="J10" s="18">
        <v>9050.337</v>
      </c>
      <c r="K10" s="18">
        <v>127.278</v>
      </c>
      <c r="L10" s="18">
        <v>9177.615</v>
      </c>
    </row>
    <row r="11" spans="1:12" ht="9.75" customHeight="1">
      <c r="A11" s="17" t="s">
        <v>12</v>
      </c>
      <c r="B11" s="18">
        <v>2</v>
      </c>
      <c r="C11" s="18">
        <v>0</v>
      </c>
      <c r="D11" s="18">
        <v>2</v>
      </c>
      <c r="E11" s="18"/>
      <c r="F11" s="18">
        <v>0</v>
      </c>
      <c r="G11" s="18">
        <v>18.31286</v>
      </c>
      <c r="H11" s="18">
        <v>18.31286</v>
      </c>
      <c r="I11" s="18"/>
      <c r="J11" s="18">
        <v>2</v>
      </c>
      <c r="K11" s="18">
        <v>18.31286</v>
      </c>
      <c r="L11" s="18">
        <v>20.31286</v>
      </c>
    </row>
    <row r="12" spans="1:12" ht="4.5" customHeight="1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9.75" customHeight="1">
      <c r="A13" s="15" t="s">
        <v>13</v>
      </c>
      <c r="B13" s="20">
        <v>0</v>
      </c>
      <c r="C13" s="20">
        <v>0</v>
      </c>
      <c r="D13" s="20">
        <v>0</v>
      </c>
      <c r="E13" s="20"/>
      <c r="F13" s="20">
        <v>0</v>
      </c>
      <c r="G13" s="20">
        <v>0</v>
      </c>
      <c r="H13" s="20">
        <v>0</v>
      </c>
      <c r="I13" s="20"/>
      <c r="J13" s="20">
        <v>0</v>
      </c>
      <c r="K13" s="20">
        <v>0</v>
      </c>
      <c r="L13" s="20">
        <v>0</v>
      </c>
    </row>
    <row r="14" spans="1:12" ht="9.75" customHeight="1">
      <c r="A14" s="21" t="s">
        <v>14</v>
      </c>
      <c r="B14" s="18">
        <v>0</v>
      </c>
      <c r="C14" s="18">
        <v>0</v>
      </c>
      <c r="D14" s="18">
        <v>0</v>
      </c>
      <c r="E14" s="18"/>
      <c r="F14" s="18">
        <v>0</v>
      </c>
      <c r="G14" s="18">
        <v>0</v>
      </c>
      <c r="H14" s="18">
        <v>0</v>
      </c>
      <c r="I14" s="18"/>
      <c r="J14" s="18">
        <v>0</v>
      </c>
      <c r="K14" s="18">
        <v>0</v>
      </c>
      <c r="L14" s="18">
        <v>0</v>
      </c>
    </row>
    <row r="15" spans="1:12" ht="9.75" customHeight="1">
      <c r="A15" s="21" t="s">
        <v>15</v>
      </c>
      <c r="B15" s="18">
        <v>0</v>
      </c>
      <c r="C15" s="18">
        <v>0</v>
      </c>
      <c r="D15" s="18">
        <v>0</v>
      </c>
      <c r="E15" s="18"/>
      <c r="F15" s="18">
        <v>0</v>
      </c>
      <c r="G15" s="18">
        <v>0</v>
      </c>
      <c r="H15" s="18">
        <v>0</v>
      </c>
      <c r="I15" s="18"/>
      <c r="J15" s="18">
        <v>0</v>
      </c>
      <c r="K15" s="18">
        <v>0</v>
      </c>
      <c r="L15" s="18">
        <v>0</v>
      </c>
    </row>
    <row r="16" spans="1:12" ht="9.75" customHeight="1">
      <c r="A16" s="21" t="s">
        <v>16</v>
      </c>
      <c r="B16" s="18">
        <v>0</v>
      </c>
      <c r="C16" s="18">
        <v>0</v>
      </c>
      <c r="D16" s="18">
        <v>0</v>
      </c>
      <c r="E16" s="18"/>
      <c r="F16" s="18">
        <v>0</v>
      </c>
      <c r="G16" s="18">
        <v>0</v>
      </c>
      <c r="H16" s="18">
        <v>0</v>
      </c>
      <c r="I16" s="18"/>
      <c r="J16" s="18">
        <v>0</v>
      </c>
      <c r="K16" s="18">
        <v>0</v>
      </c>
      <c r="L16" s="18">
        <v>0</v>
      </c>
    </row>
    <row r="17" spans="1:12" ht="9.75" customHeight="1">
      <c r="A17" s="21" t="s">
        <v>17</v>
      </c>
      <c r="B17" s="18">
        <v>0</v>
      </c>
      <c r="C17" s="18">
        <v>0</v>
      </c>
      <c r="D17" s="18">
        <v>0</v>
      </c>
      <c r="E17" s="18"/>
      <c r="F17" s="18">
        <v>0</v>
      </c>
      <c r="G17" s="18">
        <v>0</v>
      </c>
      <c r="H17" s="18">
        <v>0</v>
      </c>
      <c r="I17" s="18"/>
      <c r="J17" s="18">
        <v>0</v>
      </c>
      <c r="K17" s="18">
        <v>0</v>
      </c>
      <c r="L17" s="18">
        <v>0</v>
      </c>
    </row>
    <row r="18" spans="1:12" ht="9.75" customHeight="1">
      <c r="A18" s="21" t="s">
        <v>18</v>
      </c>
      <c r="B18" s="18">
        <v>0</v>
      </c>
      <c r="C18" s="18">
        <v>0</v>
      </c>
      <c r="D18" s="18">
        <v>0</v>
      </c>
      <c r="E18" s="18"/>
      <c r="F18" s="18">
        <v>0</v>
      </c>
      <c r="G18" s="18">
        <v>0</v>
      </c>
      <c r="H18" s="18">
        <v>0</v>
      </c>
      <c r="I18" s="18"/>
      <c r="J18" s="18">
        <v>0</v>
      </c>
      <c r="K18" s="18">
        <v>0</v>
      </c>
      <c r="L18" s="18">
        <v>0</v>
      </c>
    </row>
    <row r="19" spans="1:12" ht="4.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9.75" customHeight="1">
      <c r="A20" s="19" t="s">
        <v>19</v>
      </c>
      <c r="B20" s="22">
        <v>295.70908000000003</v>
      </c>
      <c r="C20" s="22">
        <v>163.15723</v>
      </c>
      <c r="D20" s="22">
        <v>458.86631</v>
      </c>
      <c r="E20" s="22"/>
      <c r="F20" s="22">
        <v>199.64513</v>
      </c>
      <c r="G20" s="22">
        <v>63.63618</v>
      </c>
      <c r="H20" s="22">
        <v>263.28131</v>
      </c>
      <c r="I20" s="22"/>
      <c r="J20" s="22">
        <v>495.35421</v>
      </c>
      <c r="K20" s="22">
        <v>226.79341</v>
      </c>
      <c r="L20" s="22">
        <v>722.14762</v>
      </c>
    </row>
    <row r="21" spans="1:12" ht="4.5" customHeight="1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9.75" customHeight="1">
      <c r="A22" s="15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</row>
    <row r="23" spans="1:12" ht="9.75" customHeight="1">
      <c r="A23" s="23" t="s">
        <v>21</v>
      </c>
      <c r="B23" s="24">
        <v>0</v>
      </c>
      <c r="C23" s="24">
        <v>0</v>
      </c>
      <c r="D23" s="24">
        <v>0</v>
      </c>
      <c r="E23" s="24"/>
      <c r="F23" s="24">
        <v>0</v>
      </c>
      <c r="G23" s="24">
        <v>0</v>
      </c>
      <c r="H23" s="24">
        <v>0</v>
      </c>
      <c r="I23" s="24"/>
      <c r="J23" s="24">
        <v>0</v>
      </c>
      <c r="K23" s="24">
        <v>0</v>
      </c>
      <c r="L23" s="24">
        <v>0</v>
      </c>
    </row>
    <row r="24" spans="1:12" ht="9.75" customHeight="1">
      <c r="A24" s="17" t="s">
        <v>22</v>
      </c>
      <c r="B24" s="18">
        <v>0</v>
      </c>
      <c r="C24" s="18">
        <v>0</v>
      </c>
      <c r="D24" s="18">
        <v>0</v>
      </c>
      <c r="E24" s="18"/>
      <c r="F24" s="18">
        <v>0</v>
      </c>
      <c r="G24" s="18">
        <v>0</v>
      </c>
      <c r="H24" s="18">
        <v>0</v>
      </c>
      <c r="I24" s="18"/>
      <c r="J24" s="18">
        <v>0</v>
      </c>
      <c r="K24" s="18">
        <v>0</v>
      </c>
      <c r="L24" s="18">
        <v>0</v>
      </c>
    </row>
    <row r="25" spans="1:12" ht="9.75" customHeight="1">
      <c r="A25" s="17" t="s">
        <v>23</v>
      </c>
      <c r="B25" s="18">
        <v>0</v>
      </c>
      <c r="C25" s="18">
        <v>0</v>
      </c>
      <c r="D25" s="18">
        <v>0</v>
      </c>
      <c r="E25" s="18"/>
      <c r="F25" s="18">
        <v>0</v>
      </c>
      <c r="G25" s="18">
        <v>0</v>
      </c>
      <c r="H25" s="18">
        <v>0</v>
      </c>
      <c r="I25" s="18"/>
      <c r="J25" s="18">
        <v>0</v>
      </c>
      <c r="K25" s="18">
        <v>0</v>
      </c>
      <c r="L25" s="18">
        <v>0</v>
      </c>
    </row>
    <row r="26" spans="1:12" ht="4.5" customHeight="1">
      <c r="A26" s="17"/>
      <c r="B26" s="18"/>
      <c r="C26" s="18"/>
      <c r="D26" s="18"/>
      <c r="E26" s="18"/>
      <c r="F26" s="18"/>
      <c r="G26" s="18"/>
      <c r="H26" s="18"/>
      <c r="I26" s="18"/>
      <c r="J26" s="18">
        <v>0</v>
      </c>
      <c r="K26" s="18">
        <v>0</v>
      </c>
      <c r="L26" s="18">
        <v>0</v>
      </c>
    </row>
    <row r="27" spans="1:12" ht="9.75" customHeight="1">
      <c r="A27" s="25" t="s">
        <v>24</v>
      </c>
      <c r="B27" s="18">
        <v>0</v>
      </c>
      <c r="C27" s="18">
        <v>0</v>
      </c>
      <c r="D27" s="18">
        <v>0</v>
      </c>
      <c r="E27" s="18"/>
      <c r="F27" s="18">
        <v>0</v>
      </c>
      <c r="G27" s="18">
        <v>0</v>
      </c>
      <c r="H27" s="18">
        <v>0</v>
      </c>
      <c r="I27" s="18"/>
      <c r="J27" s="18">
        <v>0</v>
      </c>
      <c r="K27" s="18">
        <v>0</v>
      </c>
      <c r="L27" s="18">
        <v>0</v>
      </c>
    </row>
    <row r="28" spans="1:12" ht="4.5" customHeight="1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9.75" customHeight="1">
      <c r="A29" s="26" t="s">
        <v>25</v>
      </c>
      <c r="B29" s="22">
        <v>5640.85777</v>
      </c>
      <c r="C29" s="22">
        <v>0</v>
      </c>
      <c r="D29" s="22">
        <v>5640.85777</v>
      </c>
      <c r="E29" s="22"/>
      <c r="F29" s="22">
        <v>187.38621</v>
      </c>
      <c r="G29" s="22">
        <v>6.57153</v>
      </c>
      <c r="H29" s="22">
        <v>193.95774</v>
      </c>
      <c r="I29" s="22"/>
      <c r="J29" s="22">
        <v>5828.243979999999</v>
      </c>
      <c r="K29" s="22">
        <v>6.57153</v>
      </c>
      <c r="L29" s="22">
        <v>5834.815509999999</v>
      </c>
    </row>
    <row r="30" spans="1:12" ht="4.5" customHeight="1">
      <c r="A30" s="2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9.75" customHeight="1">
      <c r="A31" s="26" t="s">
        <v>26</v>
      </c>
      <c r="B31" s="22">
        <v>556.245</v>
      </c>
      <c r="C31" s="22">
        <v>42.307</v>
      </c>
      <c r="D31" s="22">
        <v>598.552</v>
      </c>
      <c r="E31" s="22"/>
      <c r="F31" s="22">
        <v>1495.72</v>
      </c>
      <c r="G31" s="22">
        <v>10.988</v>
      </c>
      <c r="H31" s="22">
        <v>1506.708</v>
      </c>
      <c r="I31" s="22"/>
      <c r="J31" s="22">
        <v>2051.965</v>
      </c>
      <c r="K31" s="22">
        <v>53.295</v>
      </c>
      <c r="L31" s="22">
        <v>2105.26</v>
      </c>
    </row>
    <row r="32" spans="1:12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9.75" customHeight="1">
      <c r="A33" s="15" t="s">
        <v>27</v>
      </c>
      <c r="B33" s="22">
        <v>13936.97185</v>
      </c>
      <c r="C33" s="22">
        <v>330.19923</v>
      </c>
      <c r="D33" s="22">
        <v>14267.17108</v>
      </c>
      <c r="E33" s="22"/>
      <c r="F33" s="22">
        <v>3491.00004</v>
      </c>
      <c r="G33" s="22">
        <v>102.05157000000001</v>
      </c>
      <c r="H33" s="22">
        <v>3593.05161</v>
      </c>
      <c r="I33" s="22"/>
      <c r="J33" s="22">
        <v>17427.97189</v>
      </c>
      <c r="K33" s="22">
        <v>432.2508</v>
      </c>
      <c r="L33" s="22">
        <v>17860.22269</v>
      </c>
    </row>
    <row r="34" spans="1:12" ht="4.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9.75" customHeight="1">
      <c r="A35" s="15" t="s">
        <v>28</v>
      </c>
      <c r="B35" s="18">
        <v>0</v>
      </c>
      <c r="C35" s="18">
        <v>0</v>
      </c>
      <c r="D35" s="18">
        <v>0</v>
      </c>
      <c r="E35" s="18"/>
      <c r="F35" s="18">
        <v>0</v>
      </c>
      <c r="G35" s="18">
        <v>0</v>
      </c>
      <c r="H35" s="18">
        <v>0</v>
      </c>
      <c r="I35" s="18"/>
      <c r="J35" s="18">
        <v>0</v>
      </c>
      <c r="K35" s="18">
        <v>0</v>
      </c>
      <c r="L35" s="18">
        <v>0</v>
      </c>
    </row>
    <row r="36" spans="1:12" ht="4.5" customHeight="1">
      <c r="A36" s="1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9.75" customHeight="1">
      <c r="A37" s="19" t="s">
        <v>29</v>
      </c>
      <c r="B37" s="22">
        <v>21.72428</v>
      </c>
      <c r="C37" s="22">
        <v>72.26664</v>
      </c>
      <c r="D37" s="22">
        <v>93.99092</v>
      </c>
      <c r="E37" s="22"/>
      <c r="F37" s="22">
        <v>0</v>
      </c>
      <c r="G37" s="22">
        <v>0</v>
      </c>
      <c r="H37" s="22">
        <v>0</v>
      </c>
      <c r="I37" s="22"/>
      <c r="J37" s="22">
        <v>21.72428</v>
      </c>
      <c r="K37" s="22">
        <v>72.26664</v>
      </c>
      <c r="L37" s="22">
        <v>93.99092</v>
      </c>
    </row>
    <row r="38" spans="1:12" ht="9.75" customHeight="1">
      <c r="A38" s="19" t="s">
        <v>30</v>
      </c>
      <c r="B38" s="22">
        <v>0</v>
      </c>
      <c r="C38" s="22">
        <v>0</v>
      </c>
      <c r="D38" s="22">
        <v>0</v>
      </c>
      <c r="E38" s="22"/>
      <c r="F38" s="22">
        <v>0</v>
      </c>
      <c r="G38" s="22">
        <v>0</v>
      </c>
      <c r="H38" s="22">
        <v>0</v>
      </c>
      <c r="I38" s="22"/>
      <c r="J38" s="22">
        <v>0</v>
      </c>
      <c r="K38" s="22">
        <v>0</v>
      </c>
      <c r="L38" s="22">
        <v>0</v>
      </c>
    </row>
    <row r="39" spans="1:12" ht="9.75" customHeight="1">
      <c r="A39" s="19" t="s">
        <v>31</v>
      </c>
      <c r="B39" s="22">
        <v>18203721.24777</v>
      </c>
      <c r="C39" s="22">
        <v>0</v>
      </c>
      <c r="D39" s="22">
        <v>18203721.24777</v>
      </c>
      <c r="E39" s="22"/>
      <c r="F39" s="22">
        <v>1611413.50234</v>
      </c>
      <c r="G39" s="22">
        <v>0</v>
      </c>
      <c r="H39" s="22">
        <v>1611413.50234</v>
      </c>
      <c r="I39" s="22"/>
      <c r="J39" s="22">
        <v>19815134.75011</v>
      </c>
      <c r="K39" s="22">
        <v>0</v>
      </c>
      <c r="L39" s="22">
        <v>19815134.75011</v>
      </c>
    </row>
    <row r="40" spans="1:12" ht="3.75" customHeight="1" thickBot="1">
      <c r="A40" s="29"/>
      <c r="B40" s="30"/>
      <c r="C40" s="30"/>
      <c r="D40" s="30"/>
      <c r="E40" s="30"/>
      <c r="F40" s="31"/>
      <c r="G40" s="31"/>
      <c r="H40" s="31"/>
      <c r="I40" s="31"/>
      <c r="J40" s="31"/>
      <c r="K40" s="31"/>
      <c r="L40" s="31"/>
    </row>
    <row r="41" spans="1:5" ht="16.5" customHeight="1">
      <c r="A41" s="32" t="s">
        <v>32</v>
      </c>
      <c r="B41" s="33"/>
      <c r="C41" s="33"/>
      <c r="D41" s="33"/>
      <c r="E41" s="33"/>
    </row>
    <row r="42" spans="1:5" ht="6" customHeight="1" hidden="1">
      <c r="A42" s="34"/>
      <c r="B42" s="35"/>
      <c r="C42" s="36"/>
      <c r="D42" s="35"/>
      <c r="E42" s="35"/>
    </row>
    <row r="43" spans="1:5" ht="12.75" customHeight="1">
      <c r="A43" s="37"/>
      <c r="B43" s="37"/>
      <c r="C43" s="37"/>
      <c r="D43" s="37"/>
      <c r="E43" s="38"/>
    </row>
    <row r="44" spans="1:12" ht="22.5" customHeight="1">
      <c r="A44" s="1" t="s"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" customHeight="1">
      <c r="A45" s="2">
        <v>40847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 customHeight="1">
      <c r="A46" s="3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5" ht="3.75" customHeight="1" thickBot="1">
      <c r="A47" s="35"/>
      <c r="B47" s="35"/>
      <c r="C47" s="35"/>
      <c r="D47" s="35"/>
      <c r="E47" s="35"/>
    </row>
    <row r="48" spans="1:12" ht="18" customHeight="1">
      <c r="A48" s="39" t="s">
        <v>33</v>
      </c>
      <c r="B48" s="7" t="s">
        <v>3</v>
      </c>
      <c r="C48" s="7"/>
      <c r="D48" s="7"/>
      <c r="E48" s="40"/>
      <c r="F48" s="7" t="s">
        <v>4</v>
      </c>
      <c r="G48" s="7"/>
      <c r="H48" s="7"/>
      <c r="I48" s="40"/>
      <c r="J48" s="7" t="s">
        <v>5</v>
      </c>
      <c r="K48" s="7"/>
      <c r="L48" s="7"/>
    </row>
    <row r="49" spans="1:12" ht="12.75" customHeight="1">
      <c r="A49" s="41"/>
      <c r="B49" s="10" t="s">
        <v>6</v>
      </c>
      <c r="C49" s="10" t="s">
        <v>7</v>
      </c>
      <c r="D49" s="10" t="s">
        <v>8</v>
      </c>
      <c r="E49" s="10"/>
      <c r="F49" s="10" t="s">
        <v>6</v>
      </c>
      <c r="G49" s="10" t="s">
        <v>7</v>
      </c>
      <c r="H49" s="10" t="s">
        <v>8</v>
      </c>
      <c r="I49" s="10"/>
      <c r="J49" s="10" t="s">
        <v>6</v>
      </c>
      <c r="K49" s="10" t="s">
        <v>7</v>
      </c>
      <c r="L49" s="10" t="s">
        <v>8</v>
      </c>
    </row>
    <row r="50" spans="1:5" ht="4.5" customHeight="1">
      <c r="A50" s="42"/>
      <c r="B50" s="43"/>
      <c r="C50" s="43"/>
      <c r="D50" s="43"/>
      <c r="E50" s="44"/>
    </row>
    <row r="51" spans="1:12" ht="7.5" customHeight="1">
      <c r="A51" s="45" t="s">
        <v>34</v>
      </c>
      <c r="B51" s="45">
        <v>0</v>
      </c>
      <c r="C51" s="45">
        <v>0</v>
      </c>
      <c r="D51" s="45">
        <v>0</v>
      </c>
      <c r="E51" s="45"/>
      <c r="F51" s="45">
        <v>0</v>
      </c>
      <c r="G51" s="45">
        <v>0</v>
      </c>
      <c r="H51" s="45">
        <v>0</v>
      </c>
      <c r="I51" s="45"/>
      <c r="J51" s="45">
        <v>0</v>
      </c>
      <c r="K51" s="45">
        <v>0</v>
      </c>
      <c r="L51" s="45">
        <v>0</v>
      </c>
    </row>
    <row r="52" spans="1:12" ht="7.5" customHeight="1">
      <c r="A52" s="46" t="s">
        <v>35</v>
      </c>
      <c r="B52" s="46">
        <v>0</v>
      </c>
      <c r="C52" s="46">
        <v>0</v>
      </c>
      <c r="D52" s="46">
        <v>0</v>
      </c>
      <c r="E52" s="46"/>
      <c r="F52" s="46">
        <v>0</v>
      </c>
      <c r="G52" s="46">
        <v>0</v>
      </c>
      <c r="H52" s="46">
        <v>0</v>
      </c>
      <c r="I52" s="46"/>
      <c r="J52" s="46">
        <v>0</v>
      </c>
      <c r="K52" s="46">
        <v>0</v>
      </c>
      <c r="L52" s="46">
        <v>0</v>
      </c>
    </row>
    <row r="53" spans="1:12" ht="4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7.5" customHeight="1">
      <c r="A54" s="47" t="s">
        <v>36</v>
      </c>
      <c r="B54" s="47">
        <v>0</v>
      </c>
      <c r="C54" s="47">
        <v>0</v>
      </c>
      <c r="D54" s="47">
        <v>0</v>
      </c>
      <c r="E54" s="47"/>
      <c r="F54" s="47">
        <v>0</v>
      </c>
      <c r="G54" s="47">
        <v>0</v>
      </c>
      <c r="H54" s="47">
        <v>0</v>
      </c>
      <c r="I54" s="47"/>
      <c r="J54" s="47">
        <v>0</v>
      </c>
      <c r="K54" s="47">
        <v>0</v>
      </c>
      <c r="L54" s="47">
        <v>0</v>
      </c>
    </row>
    <row r="55" spans="1:12" ht="7.5" customHeight="1">
      <c r="A55" s="46" t="s">
        <v>37</v>
      </c>
      <c r="B55" s="46">
        <v>0</v>
      </c>
      <c r="C55" s="46">
        <v>0</v>
      </c>
      <c r="D55" s="46">
        <v>0</v>
      </c>
      <c r="E55" s="46"/>
      <c r="F55" s="46">
        <v>0</v>
      </c>
      <c r="G55" s="46">
        <v>0</v>
      </c>
      <c r="H55" s="46">
        <v>0</v>
      </c>
      <c r="I55" s="46"/>
      <c r="J55" s="46">
        <v>0</v>
      </c>
      <c r="K55" s="46">
        <v>0</v>
      </c>
      <c r="L55" s="46">
        <v>0</v>
      </c>
    </row>
    <row r="56" spans="1:12" ht="7.5" customHeight="1">
      <c r="A56" s="46" t="s">
        <v>38</v>
      </c>
      <c r="B56" s="46">
        <v>0</v>
      </c>
      <c r="C56" s="46">
        <v>0</v>
      </c>
      <c r="D56" s="46">
        <v>0</v>
      </c>
      <c r="E56" s="46"/>
      <c r="F56" s="46">
        <v>0</v>
      </c>
      <c r="G56" s="46">
        <v>0</v>
      </c>
      <c r="H56" s="46">
        <v>0</v>
      </c>
      <c r="I56" s="46"/>
      <c r="J56" s="46">
        <v>0</v>
      </c>
      <c r="K56" s="46">
        <v>0</v>
      </c>
      <c r="L56" s="46">
        <v>0</v>
      </c>
    </row>
    <row r="57" spans="1:12" ht="4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7.5" customHeight="1">
      <c r="A58" s="45" t="s">
        <v>39</v>
      </c>
      <c r="B58" s="45">
        <v>4602.02087</v>
      </c>
      <c r="C58" s="45">
        <v>4.03089</v>
      </c>
      <c r="D58" s="45">
        <v>4606.051759999999</v>
      </c>
      <c r="E58" s="45"/>
      <c r="F58" s="45">
        <v>238.90851</v>
      </c>
      <c r="G58" s="45">
        <v>69.78375</v>
      </c>
      <c r="H58" s="45">
        <v>308.69226000000003</v>
      </c>
      <c r="I58" s="45"/>
      <c r="J58" s="45">
        <v>4840.9293800000005</v>
      </c>
      <c r="K58" s="45">
        <v>73.81464</v>
      </c>
      <c r="L58" s="45">
        <v>4914.744019999999</v>
      </c>
    </row>
    <row r="59" spans="1:12" ht="4.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7.5" customHeight="1">
      <c r="A60" s="47" t="s">
        <v>40</v>
      </c>
      <c r="B60" s="47">
        <v>0</v>
      </c>
      <c r="C60" s="47">
        <v>0</v>
      </c>
      <c r="D60" s="47">
        <v>0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</row>
    <row r="61" spans="1:12" ht="7.5" customHeight="1">
      <c r="A61" s="46" t="s">
        <v>41</v>
      </c>
      <c r="B61" s="46">
        <v>0</v>
      </c>
      <c r="C61" s="46">
        <v>0</v>
      </c>
      <c r="D61" s="46">
        <v>0</v>
      </c>
      <c r="E61" s="46"/>
      <c r="F61" s="46">
        <v>0</v>
      </c>
      <c r="G61" s="46">
        <v>0</v>
      </c>
      <c r="H61" s="46">
        <v>0</v>
      </c>
      <c r="I61" s="46"/>
      <c r="J61" s="46">
        <v>0</v>
      </c>
      <c r="K61" s="46">
        <v>0</v>
      </c>
      <c r="L61" s="46">
        <v>0</v>
      </c>
    </row>
    <row r="62" spans="1:12" ht="7.5" customHeight="1">
      <c r="A62" s="46" t="s">
        <v>42</v>
      </c>
      <c r="B62" s="46">
        <v>0</v>
      </c>
      <c r="C62" s="46">
        <v>0</v>
      </c>
      <c r="D62" s="46">
        <v>0</v>
      </c>
      <c r="E62" s="46"/>
      <c r="F62" s="46">
        <v>0</v>
      </c>
      <c r="G62" s="46">
        <v>0</v>
      </c>
      <c r="H62" s="46">
        <v>0</v>
      </c>
      <c r="I62" s="46"/>
      <c r="J62" s="46">
        <v>0</v>
      </c>
      <c r="K62" s="46">
        <v>0</v>
      </c>
      <c r="L62" s="46">
        <v>0</v>
      </c>
    </row>
    <row r="63" spans="1:12" ht="4.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7.5" customHeight="1">
      <c r="A64" s="45" t="s">
        <v>43</v>
      </c>
      <c r="B64" s="45">
        <v>1441.137</v>
      </c>
      <c r="C64" s="45">
        <v>147.064</v>
      </c>
      <c r="D64" s="45">
        <v>1588.201</v>
      </c>
      <c r="E64" s="45"/>
      <c r="F64" s="45">
        <v>113.652</v>
      </c>
      <c r="G64" s="45">
        <v>0</v>
      </c>
      <c r="H64" s="45">
        <v>113.652</v>
      </c>
      <c r="I64" s="45"/>
      <c r="J64" s="45">
        <v>1554.789</v>
      </c>
      <c r="K64" s="45">
        <v>147.064</v>
      </c>
      <c r="L64" s="45">
        <v>1701.853</v>
      </c>
    </row>
    <row r="65" spans="1:12" ht="4.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7.5" customHeight="1">
      <c r="A66" s="45" t="s">
        <v>44</v>
      </c>
      <c r="B66" s="45">
        <v>0</v>
      </c>
      <c r="C66" s="45">
        <v>0</v>
      </c>
      <c r="D66" s="45">
        <v>0</v>
      </c>
      <c r="E66" s="45"/>
      <c r="F66" s="45">
        <v>0</v>
      </c>
      <c r="G66" s="45">
        <v>0</v>
      </c>
      <c r="H66" s="45">
        <v>0</v>
      </c>
      <c r="I66" s="45"/>
      <c r="J66" s="45">
        <v>0</v>
      </c>
      <c r="K66" s="45">
        <v>0</v>
      </c>
      <c r="L66" s="45">
        <v>0</v>
      </c>
    </row>
    <row r="67" spans="1:12" ht="7.5" customHeight="1">
      <c r="A67" s="47" t="s">
        <v>45</v>
      </c>
      <c r="B67" s="47">
        <v>6043.15787</v>
      </c>
      <c r="C67" s="47">
        <v>151.09489000000002</v>
      </c>
      <c r="D67" s="47">
        <v>6194.252759999999</v>
      </c>
      <c r="E67" s="47"/>
      <c r="F67" s="47">
        <v>352.82551</v>
      </c>
      <c r="G67" s="47">
        <v>82.30975</v>
      </c>
      <c r="H67" s="47">
        <v>435.13526</v>
      </c>
      <c r="I67" s="47"/>
      <c r="J67" s="47">
        <v>6395.98338</v>
      </c>
      <c r="K67" s="47">
        <v>233.40464000000003</v>
      </c>
      <c r="L67" s="47">
        <v>6629.388019999999</v>
      </c>
    </row>
    <row r="68" spans="1:12" ht="4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7.5" customHeight="1">
      <c r="A69" s="47" t="s">
        <v>46</v>
      </c>
      <c r="B69" s="47">
        <v>8072.9180400000005</v>
      </c>
      <c r="C69" s="47">
        <v>0</v>
      </c>
      <c r="D69" s="47">
        <v>8072.9180400000005</v>
      </c>
      <c r="E69" s="47"/>
      <c r="F69" s="47">
        <v>3157.91653</v>
      </c>
      <c r="G69" s="47">
        <v>0</v>
      </c>
      <c r="H69" s="47">
        <v>3157.91653</v>
      </c>
      <c r="I69" s="47"/>
      <c r="J69" s="47">
        <v>11230.83457</v>
      </c>
      <c r="K69" s="47">
        <v>0</v>
      </c>
      <c r="L69" s="47">
        <v>11230.83457</v>
      </c>
    </row>
    <row r="70" spans="1:12" ht="9" customHeight="1">
      <c r="A70" s="46" t="s">
        <v>47</v>
      </c>
      <c r="B70" s="46">
        <v>2212.96345</v>
      </c>
      <c r="C70" s="46">
        <v>0</v>
      </c>
      <c r="D70" s="46">
        <v>2212.96345</v>
      </c>
      <c r="E70" s="46"/>
      <c r="F70" s="46">
        <v>4049.763</v>
      </c>
      <c r="G70" s="46">
        <v>0</v>
      </c>
      <c r="H70" s="46">
        <v>4049.763</v>
      </c>
      <c r="I70" s="46"/>
      <c r="J70" s="46">
        <v>6262.72645</v>
      </c>
      <c r="K70" s="46">
        <v>0</v>
      </c>
      <c r="L70" s="46">
        <v>6262.72645</v>
      </c>
    </row>
    <row r="71" spans="1:12" ht="9" customHeight="1">
      <c r="A71" s="46" t="s">
        <v>48</v>
      </c>
      <c r="B71" s="46">
        <v>201.21586</v>
      </c>
      <c r="C71" s="46">
        <v>0</v>
      </c>
      <c r="D71" s="46">
        <v>201.21586</v>
      </c>
      <c r="E71" s="46"/>
      <c r="F71" s="46">
        <v>3500.88391</v>
      </c>
      <c r="G71" s="46">
        <v>0</v>
      </c>
      <c r="H71" s="46">
        <v>3500.88391</v>
      </c>
      <c r="I71" s="46"/>
      <c r="J71" s="46">
        <v>3702.09977</v>
      </c>
      <c r="K71" s="46">
        <v>0</v>
      </c>
      <c r="L71" s="46">
        <v>3702.09977</v>
      </c>
    </row>
    <row r="72" spans="1:12" ht="9.75" customHeight="1">
      <c r="A72" s="46" t="s">
        <v>49</v>
      </c>
      <c r="B72" s="46">
        <v>1074.5479599999999</v>
      </c>
      <c r="C72" s="46">
        <v>0</v>
      </c>
      <c r="D72" s="46">
        <v>1074.5479599999999</v>
      </c>
      <c r="E72" s="46"/>
      <c r="F72" s="46">
        <v>0</v>
      </c>
      <c r="G72" s="46">
        <v>0</v>
      </c>
      <c r="H72" s="46">
        <v>0</v>
      </c>
      <c r="I72" s="46"/>
      <c r="J72" s="46">
        <v>1074.5479599999999</v>
      </c>
      <c r="K72" s="46">
        <v>0</v>
      </c>
      <c r="L72" s="46">
        <v>1074.5479599999999</v>
      </c>
    </row>
    <row r="73" spans="1:12" ht="9" customHeight="1">
      <c r="A73" s="46" t="s">
        <v>50</v>
      </c>
      <c r="B73" s="46">
        <v>0</v>
      </c>
      <c r="C73" s="46">
        <v>0</v>
      </c>
      <c r="D73" s="46">
        <v>0</v>
      </c>
      <c r="E73" s="46"/>
      <c r="F73" s="46">
        <v>-3634.20673</v>
      </c>
      <c r="G73" s="46">
        <v>0</v>
      </c>
      <c r="H73" s="46">
        <v>-3634.20673</v>
      </c>
      <c r="I73" s="46"/>
      <c r="J73" s="46">
        <v>-3634.20673</v>
      </c>
      <c r="K73" s="46">
        <v>0</v>
      </c>
      <c r="L73" s="46">
        <v>-3634.20673</v>
      </c>
    </row>
    <row r="74" spans="1:12" ht="9" customHeight="1">
      <c r="A74" s="46" t="s">
        <v>51</v>
      </c>
      <c r="B74" s="46">
        <v>0</v>
      </c>
      <c r="C74" s="46">
        <v>0</v>
      </c>
      <c r="D74" s="46">
        <v>0</v>
      </c>
      <c r="E74" s="46"/>
      <c r="F74" s="46">
        <v>0</v>
      </c>
      <c r="G74" s="46">
        <v>0</v>
      </c>
      <c r="H74" s="46">
        <v>0</v>
      </c>
      <c r="I74" s="46"/>
      <c r="J74" s="46">
        <v>0</v>
      </c>
      <c r="K74" s="46">
        <v>0</v>
      </c>
      <c r="L74" s="46">
        <v>0</v>
      </c>
    </row>
    <row r="75" spans="1:12" ht="9" customHeight="1">
      <c r="A75" s="46" t="s">
        <v>52</v>
      </c>
      <c r="B75" s="46">
        <v>4584.190769999999</v>
      </c>
      <c r="C75" s="46">
        <v>0</v>
      </c>
      <c r="D75" s="46">
        <v>4584.190769999999</v>
      </c>
      <c r="E75" s="46"/>
      <c r="F75" s="46">
        <v>-758.52365</v>
      </c>
      <c r="G75" s="46">
        <v>0</v>
      </c>
      <c r="H75" s="46">
        <v>-758.52365</v>
      </c>
      <c r="I75" s="46"/>
      <c r="J75" s="46">
        <v>3825.667119999999</v>
      </c>
      <c r="K75" s="46">
        <v>0</v>
      </c>
      <c r="L75" s="46">
        <v>3825.667119999999</v>
      </c>
    </row>
    <row r="76" spans="1:12" ht="4.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7.5" customHeight="1">
      <c r="A77" s="47" t="s">
        <v>53</v>
      </c>
      <c r="B77" s="47">
        <v>14116.07591</v>
      </c>
      <c r="C77" s="47">
        <v>151.09489000000002</v>
      </c>
      <c r="D77" s="47">
        <v>14267.1708</v>
      </c>
      <c r="E77" s="47"/>
      <c r="F77" s="47">
        <v>3510.74204</v>
      </c>
      <c r="G77" s="47">
        <v>82.30975</v>
      </c>
      <c r="H77" s="47">
        <v>3593.05179</v>
      </c>
      <c r="I77" s="47"/>
      <c r="J77" s="47">
        <v>17626.81795</v>
      </c>
      <c r="K77" s="47">
        <v>233.40464000000003</v>
      </c>
      <c r="L77" s="47">
        <v>17860.22259</v>
      </c>
    </row>
    <row r="78" spans="1:12" ht="4.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7.5" customHeight="1">
      <c r="A79" s="47" t="s">
        <v>54</v>
      </c>
      <c r="B79" s="47">
        <v>0</v>
      </c>
      <c r="C79" s="47">
        <v>0</v>
      </c>
      <c r="D79" s="47">
        <v>0</v>
      </c>
      <c r="E79" s="47"/>
      <c r="F79" s="47">
        <v>0</v>
      </c>
      <c r="G79" s="47">
        <v>0</v>
      </c>
      <c r="H79" s="47">
        <v>0</v>
      </c>
      <c r="I79" s="47"/>
      <c r="J79" s="47">
        <v>0</v>
      </c>
      <c r="K79" s="47">
        <v>0</v>
      </c>
      <c r="L79" s="47">
        <v>0</v>
      </c>
    </row>
    <row r="80" spans="1:12" ht="7.5" customHeight="1">
      <c r="A80" s="46" t="s">
        <v>55</v>
      </c>
      <c r="B80" s="46">
        <v>0</v>
      </c>
      <c r="C80" s="46">
        <v>0</v>
      </c>
      <c r="D80" s="46">
        <v>0</v>
      </c>
      <c r="E80" s="46"/>
      <c r="F80" s="46">
        <v>0</v>
      </c>
      <c r="G80" s="46">
        <v>0</v>
      </c>
      <c r="H80" s="46">
        <v>0</v>
      </c>
      <c r="I80" s="46"/>
      <c r="J80" s="46">
        <v>0</v>
      </c>
      <c r="K80" s="46">
        <v>0</v>
      </c>
      <c r="L80" s="46">
        <v>0</v>
      </c>
    </row>
    <row r="81" spans="1:12" ht="7.5" customHeight="1">
      <c r="A81" s="46" t="s">
        <v>56</v>
      </c>
      <c r="B81" s="46">
        <v>0</v>
      </c>
      <c r="C81" s="46">
        <v>0</v>
      </c>
      <c r="D81" s="46">
        <v>0</v>
      </c>
      <c r="E81" s="46"/>
      <c r="F81" s="46">
        <v>0</v>
      </c>
      <c r="G81" s="46">
        <v>0</v>
      </c>
      <c r="H81" s="46">
        <v>0</v>
      </c>
      <c r="I81" s="46"/>
      <c r="J81" s="46">
        <v>0</v>
      </c>
      <c r="K81" s="46">
        <v>0</v>
      </c>
      <c r="L81" s="46">
        <v>0</v>
      </c>
    </row>
    <row r="82" spans="1:12" ht="7.5" customHeight="1">
      <c r="A82" s="46" t="s">
        <v>57</v>
      </c>
      <c r="B82" s="46">
        <v>0</v>
      </c>
      <c r="C82" s="46">
        <v>0</v>
      </c>
      <c r="D82" s="46">
        <v>0</v>
      </c>
      <c r="E82" s="46"/>
      <c r="F82" s="46">
        <v>0</v>
      </c>
      <c r="G82" s="46">
        <v>0</v>
      </c>
      <c r="H82" s="46">
        <v>0</v>
      </c>
      <c r="I82" s="46"/>
      <c r="J82" s="46">
        <v>0</v>
      </c>
      <c r="K82" s="46">
        <v>0</v>
      </c>
      <c r="L82" s="46">
        <v>0</v>
      </c>
    </row>
    <row r="83" spans="1:12" ht="7.5" customHeight="1">
      <c r="A83" s="49" t="s">
        <v>58</v>
      </c>
      <c r="B83" s="46">
        <v>0</v>
      </c>
      <c r="C83" s="46">
        <v>0</v>
      </c>
      <c r="D83" s="46">
        <v>0</v>
      </c>
      <c r="E83" s="49"/>
      <c r="F83" s="46">
        <v>0</v>
      </c>
      <c r="G83" s="46">
        <v>0</v>
      </c>
      <c r="H83" s="46">
        <v>0</v>
      </c>
      <c r="I83" s="49"/>
      <c r="J83" s="46">
        <v>0</v>
      </c>
      <c r="K83" s="46">
        <v>0</v>
      </c>
      <c r="L83" s="46">
        <v>0</v>
      </c>
    </row>
    <row r="84" spans="1:12" ht="4.5" customHeight="1">
      <c r="A84" s="46"/>
      <c r="B84" s="50"/>
      <c r="C84" s="50"/>
      <c r="D84" s="50"/>
      <c r="E84" s="46"/>
      <c r="F84" s="50"/>
      <c r="G84" s="50"/>
      <c r="H84" s="50"/>
      <c r="I84" s="46"/>
      <c r="J84" s="50"/>
      <c r="K84" s="50"/>
      <c r="L84" s="50"/>
    </row>
    <row r="85" spans="1:12" ht="7.5" customHeight="1">
      <c r="A85" s="50" t="s">
        <v>59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</row>
    <row r="86" spans="1:12" ht="7.5" customHeight="1">
      <c r="A86" s="45" t="s">
        <v>60</v>
      </c>
      <c r="B86" s="45">
        <v>0</v>
      </c>
      <c r="C86" s="45">
        <v>0</v>
      </c>
      <c r="D86" s="45">
        <v>0</v>
      </c>
      <c r="E86" s="45"/>
      <c r="F86" s="45">
        <v>0</v>
      </c>
      <c r="G86" s="45">
        <v>0</v>
      </c>
      <c r="H86" s="45">
        <v>0</v>
      </c>
      <c r="I86" s="45"/>
      <c r="J86" s="45">
        <v>0</v>
      </c>
      <c r="K86" s="45">
        <v>0</v>
      </c>
      <c r="L86" s="45">
        <v>0</v>
      </c>
    </row>
    <row r="87" spans="1:12" ht="7.5" customHeight="1">
      <c r="A87" s="45" t="s">
        <v>61</v>
      </c>
      <c r="B87" s="45">
        <v>18203721.24777</v>
      </c>
      <c r="C87" s="45">
        <v>0</v>
      </c>
      <c r="D87" s="45">
        <v>18203721.24777</v>
      </c>
      <c r="E87" s="45"/>
      <c r="F87" s="45">
        <v>1611413.50234</v>
      </c>
      <c r="G87" s="45">
        <v>0</v>
      </c>
      <c r="H87" s="45">
        <v>1611413.50234</v>
      </c>
      <c r="I87" s="45"/>
      <c r="J87" s="45">
        <v>19815134.75011</v>
      </c>
      <c r="K87" s="45">
        <v>0</v>
      </c>
      <c r="L87" s="45">
        <v>19815134.75011</v>
      </c>
    </row>
    <row r="88" spans="1:12" ht="3" customHeight="1" thickBot="1">
      <c r="A88" s="51"/>
      <c r="B88" s="51"/>
      <c r="C88" s="51"/>
      <c r="D88" s="51"/>
      <c r="E88" s="51"/>
      <c r="F88" s="31"/>
      <c r="G88" s="31"/>
      <c r="H88" s="31"/>
      <c r="I88" s="31"/>
      <c r="J88" s="52"/>
      <c r="K88" s="52"/>
      <c r="L88" s="52"/>
    </row>
    <row r="89" spans="1:5" s="55" customFormat="1" ht="15" customHeight="1">
      <c r="A89" s="53" t="s">
        <v>32</v>
      </c>
      <c r="B89" s="54"/>
      <c r="C89" s="54"/>
      <c r="D89" s="54"/>
      <c r="E89" s="54"/>
    </row>
    <row r="90" spans="1:5" s="55" customFormat="1" ht="11.25" customHeight="1">
      <c r="A90" s="37"/>
      <c r="B90" s="54"/>
      <c r="C90" s="54"/>
      <c r="D90" s="54"/>
      <c r="E90" s="54"/>
    </row>
    <row r="91" spans="1:5" ht="12.75">
      <c r="A91" s="56"/>
      <c r="B91" s="56"/>
      <c r="C91" s="56"/>
      <c r="D91" s="56"/>
      <c r="E91" s="56"/>
    </row>
    <row r="92" spans="1:5" ht="12.75">
      <c r="A92" s="56"/>
      <c r="B92" s="56"/>
      <c r="C92" s="56"/>
      <c r="D92" s="56"/>
      <c r="E92" s="56"/>
    </row>
    <row r="93" spans="1:5" ht="12.75">
      <c r="A93" s="56"/>
      <c r="B93" s="56"/>
      <c r="C93" s="56"/>
      <c r="D93" s="56"/>
      <c r="E93" s="56"/>
    </row>
    <row r="94" spans="1:5" ht="12.75">
      <c r="A94" s="56"/>
      <c r="B94" s="56"/>
      <c r="C94" s="56"/>
      <c r="D94" s="56"/>
      <c r="E94" s="56"/>
    </row>
    <row r="95" spans="1:5" ht="12.75">
      <c r="A95" s="56"/>
      <c r="B95" s="56"/>
      <c r="C95" s="56"/>
      <c r="D95" s="56"/>
      <c r="E95" s="56"/>
    </row>
    <row r="96" spans="1:5" ht="12.75">
      <c r="A96" s="56"/>
      <c r="B96" s="56"/>
      <c r="C96" s="56"/>
      <c r="D96" s="56"/>
      <c r="E96" s="56"/>
    </row>
    <row r="97" spans="1:5" ht="12.75">
      <c r="A97" s="56"/>
      <c r="B97" s="56"/>
      <c r="C97" s="56"/>
      <c r="D97" s="56"/>
      <c r="E97" s="56"/>
    </row>
    <row r="98" spans="1:5" ht="12.75">
      <c r="A98" s="56"/>
      <c r="B98" s="56"/>
      <c r="C98" s="56"/>
      <c r="D98" s="56"/>
      <c r="E98" s="56"/>
    </row>
    <row r="99" spans="1:5" ht="12.75">
      <c r="A99" s="56"/>
      <c r="B99" s="56"/>
      <c r="C99" s="56"/>
      <c r="D99" s="56"/>
      <c r="E99" s="56"/>
    </row>
    <row r="100" spans="1:5" ht="12.75">
      <c r="A100" s="56"/>
      <c r="B100" s="56"/>
      <c r="C100" s="56"/>
      <c r="D100" s="56"/>
      <c r="E100" s="56"/>
    </row>
    <row r="101" spans="1:5" ht="12.75">
      <c r="A101" s="56"/>
      <c r="B101" s="56"/>
      <c r="C101" s="56"/>
      <c r="D101" s="56"/>
      <c r="E101" s="56"/>
    </row>
  </sheetData>
  <mergeCells count="14">
    <mergeCell ref="A1:L1"/>
    <mergeCell ref="A2:L2"/>
    <mergeCell ref="A3:L3"/>
    <mergeCell ref="A5:A6"/>
    <mergeCell ref="B5:D5"/>
    <mergeCell ref="J5:L5"/>
    <mergeCell ref="F5:H5"/>
    <mergeCell ref="A48:A49"/>
    <mergeCell ref="A44:L44"/>
    <mergeCell ref="A45:L45"/>
    <mergeCell ref="A46:L46"/>
    <mergeCell ref="B48:D48"/>
    <mergeCell ref="F48:H48"/>
    <mergeCell ref="J48:L48"/>
  </mergeCells>
  <printOptions horizontalCentered="1" verticalCentered="1"/>
  <pageMargins left="0.75" right="0.75" top="1" bottom="1" header="0" footer="0"/>
  <pageSetup fitToHeight="6" horizontalDpi="600" verticalDpi="600" orientation="landscape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workbookViewId="0" topLeftCell="A1">
      <selection activeCell="A1" sqref="A1:L1"/>
    </sheetView>
  </sheetViews>
  <sheetFormatPr defaultColWidth="11.421875" defaultRowHeight="12.75"/>
  <cols>
    <col min="1" max="1" width="52.7109375" style="57" customWidth="1"/>
    <col min="2" max="4" width="10.7109375" style="57" customWidth="1"/>
    <col min="5" max="5" width="1.7109375" style="57" customWidth="1"/>
    <col min="6" max="8" width="10.7109375" style="74" customWidth="1"/>
    <col min="9" max="9" width="1.7109375" style="74" customWidth="1"/>
    <col min="10" max="12" width="10.7109375" style="74" customWidth="1"/>
    <col min="13" max="16384" width="11.421875" style="74" customWidth="1"/>
  </cols>
  <sheetData>
    <row r="1" spans="1:12" s="58" customFormat="1" ht="22.5" customHeight="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9" customFormat="1" ht="15.75" customHeight="1">
      <c r="A2" s="2">
        <f>'BG-FIDUC'!A2:L2</f>
        <v>40847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0" customFormat="1" ht="1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5" s="62" customFormat="1" ht="3.75" customHeight="1" thickBot="1">
      <c r="A4" s="61"/>
      <c r="B4" s="61"/>
      <c r="C4" s="61"/>
      <c r="D4" s="61"/>
      <c r="E4" s="61"/>
    </row>
    <row r="5" spans="1:12" s="63" customFormat="1" ht="15.75" customHeight="1">
      <c r="A5" s="6"/>
      <c r="B5" s="7" t="s">
        <v>3</v>
      </c>
      <c r="C5" s="7"/>
      <c r="D5" s="7"/>
      <c r="E5" s="8"/>
      <c r="F5" s="7" t="s">
        <v>4</v>
      </c>
      <c r="G5" s="7"/>
      <c r="H5" s="7"/>
      <c r="I5" s="8"/>
      <c r="J5" s="7" t="s">
        <v>5</v>
      </c>
      <c r="K5" s="7"/>
      <c r="L5" s="7"/>
    </row>
    <row r="6" spans="1:12" s="63" customFormat="1" ht="16.5" customHeight="1">
      <c r="A6" s="9"/>
      <c r="B6" s="10" t="s">
        <v>6</v>
      </c>
      <c r="C6" s="10" t="s">
        <v>7</v>
      </c>
      <c r="D6" s="10" t="s">
        <v>8</v>
      </c>
      <c r="E6" s="11"/>
      <c r="F6" s="10" t="s">
        <v>6</v>
      </c>
      <c r="G6" s="10" t="s">
        <v>7</v>
      </c>
      <c r="H6" s="10" t="s">
        <v>8</v>
      </c>
      <c r="I6" s="11"/>
      <c r="J6" s="10" t="s">
        <v>6</v>
      </c>
      <c r="K6" s="10" t="s">
        <v>7</v>
      </c>
      <c r="L6" s="10" t="s">
        <v>8</v>
      </c>
    </row>
    <row r="7" spans="1:12" s="62" customFormat="1" ht="3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65" customFormat="1" ht="9" customHeight="1">
      <c r="A8" s="64" t="s">
        <v>64</v>
      </c>
      <c r="B8" s="16">
        <f>'[2]EGP'!B10/1000</f>
        <v>181.90628</v>
      </c>
      <c r="C8" s="16">
        <f>'[2]EGP'!C10/1000</f>
        <v>0.59178</v>
      </c>
      <c r="D8" s="16">
        <f>'[2]EGP'!D10/1000</f>
        <v>182.49806</v>
      </c>
      <c r="E8" s="16"/>
      <c r="F8" s="16">
        <f>'[2]EGP'!E10/1000</f>
        <v>45.28293</v>
      </c>
      <c r="G8" s="16">
        <f>'[2]EGP'!F10/1000</f>
        <v>0.00017</v>
      </c>
      <c r="H8" s="16">
        <f>'[2]EGP'!G10/1000</f>
        <v>45.2831</v>
      </c>
      <c r="I8" s="16"/>
      <c r="J8" s="16">
        <f aca="true" t="shared" si="0" ref="J8:L15">+B8+F8</f>
        <v>227.18921</v>
      </c>
      <c r="K8" s="16">
        <f t="shared" si="0"/>
        <v>0.59195</v>
      </c>
      <c r="L8" s="16">
        <f t="shared" si="0"/>
        <v>227.78116</v>
      </c>
    </row>
    <row r="9" spans="1:12" s="65" customFormat="1" ht="9" customHeight="1">
      <c r="A9" s="66" t="s">
        <v>65</v>
      </c>
      <c r="B9" s="18">
        <f>'[2]EGP'!B11/1000</f>
        <v>181.90628</v>
      </c>
      <c r="C9" s="18">
        <f>'[2]EGP'!C11/1000</f>
        <v>0.59178</v>
      </c>
      <c r="D9" s="18">
        <f>'[2]EGP'!D11/1000</f>
        <v>182.49806</v>
      </c>
      <c r="E9" s="18"/>
      <c r="F9" s="18">
        <f>'[2]EGP'!E11/1000</f>
        <v>45.28293</v>
      </c>
      <c r="G9" s="18">
        <f>'[2]EGP'!F11/1000</f>
        <v>0.00017</v>
      </c>
      <c r="H9" s="18">
        <f>'[2]EGP'!G11/1000</f>
        <v>45.2831</v>
      </c>
      <c r="I9" s="18"/>
      <c r="J9" s="18">
        <f t="shared" si="0"/>
        <v>227.18921</v>
      </c>
      <c r="K9" s="18">
        <f t="shared" si="0"/>
        <v>0.59195</v>
      </c>
      <c r="L9" s="18">
        <f t="shared" si="0"/>
        <v>227.78116</v>
      </c>
    </row>
    <row r="10" spans="1:12" s="65" customFormat="1" ht="9" customHeight="1">
      <c r="A10" s="17" t="s">
        <v>66</v>
      </c>
      <c r="B10" s="18">
        <f>'[2]EGP'!B13/1000</f>
        <v>0</v>
      </c>
      <c r="C10" s="18">
        <f>'[2]EGP'!C13/1000</f>
        <v>0</v>
      </c>
      <c r="D10" s="18">
        <f>'[2]EGP'!D13/1000</f>
        <v>0</v>
      </c>
      <c r="E10" s="18"/>
      <c r="F10" s="18">
        <f>'[2]EGP'!E13/1000</f>
        <v>0</v>
      </c>
      <c r="G10" s="18">
        <f>'[2]EGP'!F13/1000</f>
        <v>0</v>
      </c>
      <c r="H10" s="18">
        <f>'[2]EGP'!G13/1000</f>
        <v>0</v>
      </c>
      <c r="I10" s="18"/>
      <c r="J10" s="18">
        <f t="shared" si="0"/>
        <v>0</v>
      </c>
      <c r="K10" s="18">
        <f t="shared" si="0"/>
        <v>0</v>
      </c>
      <c r="L10" s="18">
        <f t="shared" si="0"/>
        <v>0</v>
      </c>
    </row>
    <row r="11" spans="1:12" s="65" customFormat="1" ht="9" customHeight="1">
      <c r="A11" s="17" t="s">
        <v>67</v>
      </c>
      <c r="B11" s="18">
        <f>'[2]EGP'!B14/1000</f>
        <v>0</v>
      </c>
      <c r="C11" s="18">
        <f>'[2]EGP'!C14/1000</f>
        <v>0</v>
      </c>
      <c r="D11" s="18">
        <f>'[2]EGP'!D14/1000</f>
        <v>0</v>
      </c>
      <c r="E11" s="18"/>
      <c r="F11" s="18">
        <f>'[2]EGP'!E14/1000</f>
        <v>0</v>
      </c>
      <c r="G11" s="18">
        <f>'[2]EGP'!F14/1000</f>
        <v>0</v>
      </c>
      <c r="H11" s="18">
        <f>'[2]EGP'!G14/1000</f>
        <v>0</v>
      </c>
      <c r="I11" s="18"/>
      <c r="J11" s="18">
        <f t="shared" si="0"/>
        <v>0</v>
      </c>
      <c r="K11" s="18">
        <f t="shared" si="0"/>
        <v>0</v>
      </c>
      <c r="L11" s="18">
        <f t="shared" si="0"/>
        <v>0</v>
      </c>
    </row>
    <row r="12" spans="1:12" s="65" customFormat="1" ht="9" customHeight="1">
      <c r="A12" s="17" t="s">
        <v>68</v>
      </c>
      <c r="B12" s="18">
        <f>'[2]EGP'!B15/1000</f>
        <v>0</v>
      </c>
      <c r="C12" s="18">
        <f>'[2]EGP'!C15/1000</f>
        <v>0</v>
      </c>
      <c r="D12" s="18">
        <f>'[2]EGP'!D15/1000</f>
        <v>0</v>
      </c>
      <c r="E12" s="18"/>
      <c r="F12" s="18">
        <f>'[2]EGP'!E15/1000</f>
        <v>0</v>
      </c>
      <c r="G12" s="18">
        <f>'[2]EGP'!F15/1000</f>
        <v>0</v>
      </c>
      <c r="H12" s="18">
        <f>'[2]EGP'!G15/1000</f>
        <v>0</v>
      </c>
      <c r="I12" s="18"/>
      <c r="J12" s="18">
        <f t="shared" si="0"/>
        <v>0</v>
      </c>
      <c r="K12" s="18">
        <f t="shared" si="0"/>
        <v>0</v>
      </c>
      <c r="L12" s="18">
        <f t="shared" si="0"/>
        <v>0</v>
      </c>
    </row>
    <row r="13" spans="1:12" s="65" customFormat="1" ht="9" customHeight="1">
      <c r="A13" s="17" t="s">
        <v>69</v>
      </c>
      <c r="B13" s="18">
        <f>'[2]EGP'!B17/1000</f>
        <v>0</v>
      </c>
      <c r="C13" s="18">
        <f>'[2]EGP'!C17/1000</f>
        <v>0</v>
      </c>
      <c r="D13" s="18">
        <f>'[2]EGP'!D17/1000</f>
        <v>0</v>
      </c>
      <c r="E13" s="18"/>
      <c r="F13" s="18">
        <f>'[2]EGP'!E17/1000</f>
        <v>0</v>
      </c>
      <c r="G13" s="18">
        <f>'[2]EGP'!F17/1000</f>
        <v>0</v>
      </c>
      <c r="H13" s="18">
        <f>'[2]EGP'!G17/1000</f>
        <v>0</v>
      </c>
      <c r="I13" s="18"/>
      <c r="J13" s="18">
        <f t="shared" si="0"/>
        <v>0</v>
      </c>
      <c r="K13" s="18">
        <f t="shared" si="0"/>
        <v>0</v>
      </c>
      <c r="L13" s="18">
        <f t="shared" si="0"/>
        <v>0</v>
      </c>
    </row>
    <row r="14" spans="1:12" s="65" customFormat="1" ht="9" customHeight="1">
      <c r="A14" s="17" t="s">
        <v>70</v>
      </c>
      <c r="B14" s="18">
        <f>'[2]EGP'!B20/1000</f>
        <v>0</v>
      </c>
      <c r="C14" s="18">
        <f>'[2]EGP'!C20/1000</f>
        <v>0</v>
      </c>
      <c r="D14" s="18">
        <f>'[2]EGP'!D20/1000</f>
        <v>0</v>
      </c>
      <c r="E14" s="18"/>
      <c r="F14" s="18">
        <f>'[2]EGP'!E20/1000</f>
        <v>0</v>
      </c>
      <c r="G14" s="18">
        <f>'[2]EGP'!F20/1000</f>
        <v>0</v>
      </c>
      <c r="H14" s="18">
        <f>'[2]EGP'!G20/1000</f>
        <v>0</v>
      </c>
      <c r="I14" s="18"/>
      <c r="J14" s="18">
        <f t="shared" si="0"/>
        <v>0</v>
      </c>
      <c r="K14" s="18">
        <f t="shared" si="0"/>
        <v>0</v>
      </c>
      <c r="L14" s="18">
        <f t="shared" si="0"/>
        <v>0</v>
      </c>
    </row>
    <row r="15" spans="1:12" s="65" customFormat="1" ht="9" customHeight="1">
      <c r="A15" s="17" t="s">
        <v>71</v>
      </c>
      <c r="B15" s="18">
        <f>'[2]EGP'!B24/1000</f>
        <v>0</v>
      </c>
      <c r="C15" s="18">
        <f>'[2]EGP'!C24/1000</f>
        <v>0</v>
      </c>
      <c r="D15" s="18">
        <f>'[2]EGP'!D24/1000</f>
        <v>0</v>
      </c>
      <c r="E15" s="18"/>
      <c r="F15" s="18">
        <f>'[2]EGP'!E24/1000</f>
        <v>0</v>
      </c>
      <c r="G15" s="18">
        <f>'[2]EGP'!F24/1000</f>
        <v>0</v>
      </c>
      <c r="H15" s="18">
        <f>'[2]EGP'!G24/1000</f>
        <v>0</v>
      </c>
      <c r="I15" s="18"/>
      <c r="J15" s="18">
        <f t="shared" si="0"/>
        <v>0</v>
      </c>
      <c r="K15" s="18">
        <f t="shared" si="0"/>
        <v>0</v>
      </c>
      <c r="L15" s="18">
        <f t="shared" si="0"/>
        <v>0</v>
      </c>
    </row>
    <row r="16" spans="1:12" s="65" customFormat="1" ht="3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s="65" customFormat="1" ht="9" customHeight="1">
      <c r="A17" s="15" t="s">
        <v>72</v>
      </c>
      <c r="B17" s="16">
        <f>'[2]EGP'!B25/1000</f>
        <v>94.91692</v>
      </c>
      <c r="C17" s="16">
        <f>'[2]EGP'!C25/1000</f>
        <v>4.7133</v>
      </c>
      <c r="D17" s="16">
        <f>'[2]EGP'!D25/1000</f>
        <v>99.63022</v>
      </c>
      <c r="E17" s="16"/>
      <c r="F17" s="16">
        <f>'[2]EGP'!E25/1000</f>
        <v>-1.2295</v>
      </c>
      <c r="G17" s="16">
        <f>'[2]EGP'!F25/1000</f>
        <v>5.673970000000001</v>
      </c>
      <c r="H17" s="16">
        <f>'[2]EGP'!G25/1000</f>
        <v>4.44447</v>
      </c>
      <c r="I17" s="16"/>
      <c r="J17" s="16">
        <f aca="true" t="shared" si="1" ref="J17:L23">+B17+F17</f>
        <v>93.68742</v>
      </c>
      <c r="K17" s="16">
        <f t="shared" si="1"/>
        <v>10.387270000000001</v>
      </c>
      <c r="L17" s="16">
        <f t="shared" si="1"/>
        <v>104.07468999999999</v>
      </c>
    </row>
    <row r="18" spans="1:12" s="65" customFormat="1" ht="9" customHeight="1">
      <c r="A18" s="17" t="s">
        <v>73</v>
      </c>
      <c r="B18" s="18">
        <f>'[2]EGP'!B29/1000</f>
        <v>71.72403999999999</v>
      </c>
      <c r="C18" s="18">
        <f>'[2]EGP'!C29/1000</f>
        <v>4.7133</v>
      </c>
      <c r="D18" s="18">
        <f>'[2]EGP'!D29/1000</f>
        <v>76.43733999999999</v>
      </c>
      <c r="E18" s="18"/>
      <c r="F18" s="18">
        <f>'[2]EGP'!E29/1000</f>
        <v>0</v>
      </c>
      <c r="G18" s="18">
        <f>'[2]EGP'!F29/1000</f>
        <v>0</v>
      </c>
      <c r="H18" s="18">
        <f>'[2]EGP'!G29/1000</f>
        <v>0</v>
      </c>
      <c r="I18" s="18"/>
      <c r="J18" s="18">
        <f t="shared" si="1"/>
        <v>71.72403999999999</v>
      </c>
      <c r="K18" s="18">
        <f t="shared" si="1"/>
        <v>4.7133</v>
      </c>
      <c r="L18" s="18">
        <f t="shared" si="1"/>
        <v>76.43733999999999</v>
      </c>
    </row>
    <row r="19" spans="1:12" s="65" customFormat="1" ht="9" customHeight="1">
      <c r="A19" s="17" t="s">
        <v>74</v>
      </c>
      <c r="B19" s="18">
        <f>'[2]EGP'!B32/1000</f>
        <v>0</v>
      </c>
      <c r="C19" s="18">
        <f>'[2]EGP'!C32/1000</f>
        <v>0</v>
      </c>
      <c r="D19" s="18">
        <f>'[2]EGP'!D32/1000</f>
        <v>0</v>
      </c>
      <c r="E19" s="18"/>
      <c r="F19" s="18">
        <f>'[2]EGP'!E32/1000</f>
        <v>0</v>
      </c>
      <c r="G19" s="18">
        <f>'[2]EGP'!F32/1000</f>
        <v>0</v>
      </c>
      <c r="H19" s="18">
        <f>'[2]EGP'!G32/1000</f>
        <v>0</v>
      </c>
      <c r="I19" s="18"/>
      <c r="J19" s="18">
        <f t="shared" si="1"/>
        <v>0</v>
      </c>
      <c r="K19" s="18">
        <f t="shared" si="1"/>
        <v>0</v>
      </c>
      <c r="L19" s="18">
        <f t="shared" si="1"/>
        <v>0</v>
      </c>
    </row>
    <row r="20" spans="1:12" s="65" customFormat="1" ht="9" customHeight="1">
      <c r="A20" s="17" t="s">
        <v>75</v>
      </c>
      <c r="B20" s="18">
        <f>'[2]EGP'!B33/1000</f>
        <v>0</v>
      </c>
      <c r="C20" s="18">
        <f>'[2]EGP'!C33/1000</f>
        <v>0</v>
      </c>
      <c r="D20" s="18">
        <f>'[2]EGP'!D33/1000</f>
        <v>0</v>
      </c>
      <c r="E20" s="18"/>
      <c r="F20" s="18">
        <f>'[2]EGP'!E33/1000</f>
        <v>0</v>
      </c>
      <c r="G20" s="18">
        <f>'[2]EGP'!F33/1000</f>
        <v>0</v>
      </c>
      <c r="H20" s="18">
        <f>'[2]EGP'!G33/1000</f>
        <v>0</v>
      </c>
      <c r="I20" s="18"/>
      <c r="J20" s="18">
        <f t="shared" si="1"/>
        <v>0</v>
      </c>
      <c r="K20" s="18">
        <f t="shared" si="1"/>
        <v>0</v>
      </c>
      <c r="L20" s="18">
        <f t="shared" si="1"/>
        <v>0</v>
      </c>
    </row>
    <row r="21" spans="1:12" s="65" customFormat="1" ht="9" customHeight="1">
      <c r="A21" s="17" t="s">
        <v>69</v>
      </c>
      <c r="B21" s="18">
        <f>'[2]EGP'!B35/1000</f>
        <v>23.192880000000002</v>
      </c>
      <c r="C21" s="18">
        <f>'[2]EGP'!C35/1000</f>
        <v>0</v>
      </c>
      <c r="D21" s="18">
        <f>'[2]EGP'!D35/1000</f>
        <v>23.192880000000002</v>
      </c>
      <c r="E21" s="18"/>
      <c r="F21" s="18">
        <f>'[2]EGP'!E35/1000</f>
        <v>-1.2295</v>
      </c>
      <c r="G21" s="18">
        <f>'[2]EGP'!F35/1000</f>
        <v>5.673970000000001</v>
      </c>
      <c r="H21" s="18">
        <f>'[2]EGP'!G35/1000</f>
        <v>4.44447</v>
      </c>
      <c r="I21" s="18"/>
      <c r="J21" s="18">
        <f t="shared" si="1"/>
        <v>21.96338</v>
      </c>
      <c r="K21" s="18">
        <f t="shared" si="1"/>
        <v>5.673970000000001</v>
      </c>
      <c r="L21" s="18">
        <f t="shared" si="1"/>
        <v>27.63735</v>
      </c>
    </row>
    <row r="22" spans="1:12" s="65" customFormat="1" ht="9" customHeight="1">
      <c r="A22" s="17" t="s">
        <v>70</v>
      </c>
      <c r="B22" s="18">
        <f>'[2]EGP'!B41/1000</f>
        <v>0</v>
      </c>
      <c r="C22" s="18">
        <f>'[2]EGP'!C41/1000</f>
        <v>0</v>
      </c>
      <c r="D22" s="18">
        <f>'[2]EGP'!D41/1000</f>
        <v>0</v>
      </c>
      <c r="E22" s="18"/>
      <c r="F22" s="18">
        <f>'[2]EGP'!E41/1000</f>
        <v>0</v>
      </c>
      <c r="G22" s="18">
        <f>'[2]EGP'!F41/1000</f>
        <v>0</v>
      </c>
      <c r="H22" s="18">
        <f>'[2]EGP'!G41/1000</f>
        <v>0</v>
      </c>
      <c r="I22" s="18"/>
      <c r="J22" s="18">
        <f t="shared" si="1"/>
        <v>0</v>
      </c>
      <c r="K22" s="18">
        <f t="shared" si="1"/>
        <v>0</v>
      </c>
      <c r="L22" s="18">
        <f t="shared" si="1"/>
        <v>0</v>
      </c>
    </row>
    <row r="23" spans="1:12" s="65" customFormat="1" ht="9" customHeight="1">
      <c r="A23" s="17" t="s">
        <v>71</v>
      </c>
      <c r="B23" s="18">
        <f>'[2]EGP'!B42/1000</f>
        <v>0</v>
      </c>
      <c r="C23" s="18">
        <f>'[2]EGP'!C42/1000</f>
        <v>0</v>
      </c>
      <c r="D23" s="18">
        <f>'[2]EGP'!D42/1000</f>
        <v>0</v>
      </c>
      <c r="E23" s="18"/>
      <c r="F23" s="18">
        <f>'[2]EGP'!E42/1000</f>
        <v>0</v>
      </c>
      <c r="G23" s="18">
        <f>'[2]EGP'!F42/1000</f>
        <v>0</v>
      </c>
      <c r="H23" s="18">
        <f>'[2]EGP'!G42/1000</f>
        <v>0</v>
      </c>
      <c r="I23" s="18"/>
      <c r="J23" s="18">
        <f t="shared" si="1"/>
        <v>0</v>
      </c>
      <c r="K23" s="18">
        <f t="shared" si="1"/>
        <v>0</v>
      </c>
      <c r="L23" s="18">
        <f t="shared" si="1"/>
        <v>0</v>
      </c>
    </row>
    <row r="24" spans="1:12" s="65" customFormat="1" ht="3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s="65" customFormat="1" ht="9" customHeight="1">
      <c r="A25" s="15" t="s">
        <v>76</v>
      </c>
      <c r="B25" s="16">
        <f>'[2]EGP'!B43/1000</f>
        <v>86.98936</v>
      </c>
      <c r="C25" s="16">
        <f>'[2]EGP'!C43/1000</f>
        <v>-4.12152</v>
      </c>
      <c r="D25" s="16">
        <f>'[2]EGP'!D43/1000</f>
        <v>82.86784</v>
      </c>
      <c r="E25" s="16"/>
      <c r="F25" s="16">
        <f>'[2]EGP'!E43/1000</f>
        <v>46.51243</v>
      </c>
      <c r="G25" s="16">
        <f>'[2]EGP'!F43/1000</f>
        <v>-5.6738</v>
      </c>
      <c r="H25" s="16">
        <f>'[2]EGP'!G43/1000</f>
        <v>40.838629999999995</v>
      </c>
      <c r="I25" s="16"/>
      <c r="J25" s="16">
        <f>+B25+F25</f>
        <v>133.50179</v>
      </c>
      <c r="K25" s="16">
        <f>+C25+G25</f>
        <v>-9.79532</v>
      </c>
      <c r="L25" s="16">
        <f>+D25+H25</f>
        <v>123.70647</v>
      </c>
    </row>
    <row r="26" spans="1:12" s="65" customFormat="1" ht="3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65" customFormat="1" ht="9" customHeight="1">
      <c r="A27" s="67" t="s">
        <v>77</v>
      </c>
      <c r="B27" s="20">
        <f>'[2]EGP'!B44/1000</f>
        <v>0</v>
      </c>
      <c r="C27" s="20">
        <f>'[2]EGP'!C44/1000</f>
        <v>0</v>
      </c>
      <c r="D27" s="20">
        <f>'[2]EGP'!D44/1000</f>
        <v>0</v>
      </c>
      <c r="E27" s="20"/>
      <c r="F27" s="20">
        <f>'[2]EGP'!E44/1000</f>
        <v>0</v>
      </c>
      <c r="G27" s="20">
        <f>'[2]EGP'!F44/1000</f>
        <v>0</v>
      </c>
      <c r="H27" s="20">
        <f>'[2]EGP'!G44/1000</f>
        <v>0</v>
      </c>
      <c r="I27" s="20"/>
      <c r="J27" s="20">
        <f>+B27+F27</f>
        <v>0</v>
      </c>
      <c r="K27" s="20">
        <f>+C27+G27</f>
        <v>0</v>
      </c>
      <c r="L27" s="20">
        <f>+D27+H27</f>
        <v>0</v>
      </c>
    </row>
    <row r="28" spans="1:12" s="65" customFormat="1" ht="3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s="65" customFormat="1" ht="9" customHeight="1">
      <c r="A29" s="15" t="s">
        <v>78</v>
      </c>
      <c r="B29" s="16">
        <f>'[2]EGP'!B47/1000</f>
        <v>86.98936</v>
      </c>
      <c r="C29" s="16">
        <f>'[2]EGP'!C47/1000</f>
        <v>-4.12152</v>
      </c>
      <c r="D29" s="16">
        <f>'[2]EGP'!D47/1000</f>
        <v>82.86784</v>
      </c>
      <c r="E29" s="16"/>
      <c r="F29" s="16">
        <f>'[2]EGP'!E47/1000</f>
        <v>46.51243</v>
      </c>
      <c r="G29" s="16">
        <f>'[2]EGP'!F47/1000</f>
        <v>-5.6738</v>
      </c>
      <c r="H29" s="16">
        <f>'[2]EGP'!G47/1000</f>
        <v>40.838629999999995</v>
      </c>
      <c r="I29" s="16"/>
      <c r="J29" s="16">
        <f>+B29+F29</f>
        <v>133.50179</v>
      </c>
      <c r="K29" s="16">
        <f>+C29+G29</f>
        <v>-9.79532</v>
      </c>
      <c r="L29" s="16">
        <f>+D29+H29</f>
        <v>123.70647</v>
      </c>
    </row>
    <row r="30" spans="1:12" s="65" customFormat="1" ht="3" customHeight="1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s="65" customFormat="1" ht="9" customHeight="1">
      <c r="A31" s="15" t="s">
        <v>79</v>
      </c>
      <c r="B31" s="16">
        <f>'[2]EGP'!B48/1000</f>
        <v>6229.63025</v>
      </c>
      <c r="C31" s="16">
        <f>'[2]EGP'!C48/1000</f>
        <v>3838.0067400000003</v>
      </c>
      <c r="D31" s="16">
        <f>'[2]EGP'!D48/1000</f>
        <v>10067.63699</v>
      </c>
      <c r="E31" s="16"/>
      <c r="F31" s="16">
        <f>'[2]EGP'!E48/1000</f>
        <v>1778.72459</v>
      </c>
      <c r="G31" s="16">
        <f>'[2]EGP'!F48/1000</f>
        <v>728.9921999999999</v>
      </c>
      <c r="H31" s="16">
        <f>'[2]EGP'!G48/1000</f>
        <v>2507.71679</v>
      </c>
      <c r="I31" s="16"/>
      <c r="J31" s="16">
        <f aca="true" t="shared" si="2" ref="J31:L35">+B31+F31</f>
        <v>8008.35484</v>
      </c>
      <c r="K31" s="16">
        <f t="shared" si="2"/>
        <v>4566.99894</v>
      </c>
      <c r="L31" s="16">
        <f t="shared" si="2"/>
        <v>12575.353780000001</v>
      </c>
    </row>
    <row r="32" spans="1:12" s="65" customFormat="1" ht="9" customHeight="1">
      <c r="A32" s="17" t="s">
        <v>80</v>
      </c>
      <c r="B32" s="22">
        <f>'[2]EGP'!B49/1000</f>
        <v>0</v>
      </c>
      <c r="C32" s="22">
        <f>'[2]EGP'!C49/1000</f>
        <v>0</v>
      </c>
      <c r="D32" s="22">
        <f>'[2]EGP'!D49/1000</f>
        <v>0</v>
      </c>
      <c r="E32" s="22"/>
      <c r="F32" s="22">
        <f>'[2]EGP'!E49/1000</f>
        <v>0</v>
      </c>
      <c r="G32" s="22">
        <f>'[2]EGP'!F49/1000</f>
        <v>0</v>
      </c>
      <c r="H32" s="22">
        <f>'[2]EGP'!G49/1000</f>
        <v>0</v>
      </c>
      <c r="I32" s="22"/>
      <c r="J32" s="22">
        <f t="shared" si="2"/>
        <v>0</v>
      </c>
      <c r="K32" s="22">
        <f t="shared" si="2"/>
        <v>0</v>
      </c>
      <c r="L32" s="22">
        <f t="shared" si="2"/>
        <v>0</v>
      </c>
    </row>
    <row r="33" spans="1:12" s="65" customFormat="1" ht="9" customHeight="1">
      <c r="A33" s="17" t="s">
        <v>81</v>
      </c>
      <c r="B33" s="22">
        <f>'[2]EGP'!B50/1000</f>
        <v>0</v>
      </c>
      <c r="C33" s="22">
        <f>'[2]EGP'!C50/1000</f>
        <v>0</v>
      </c>
      <c r="D33" s="22">
        <f>'[2]EGP'!D50/1000</f>
        <v>0</v>
      </c>
      <c r="E33" s="22"/>
      <c r="F33" s="22">
        <f>'[2]EGP'!E50/1000</f>
        <v>0</v>
      </c>
      <c r="G33" s="22">
        <f>'[2]EGP'!F50/1000</f>
        <v>0</v>
      </c>
      <c r="H33" s="22">
        <f>'[2]EGP'!G50/1000</f>
        <v>0</v>
      </c>
      <c r="I33" s="22"/>
      <c r="J33" s="22">
        <f t="shared" si="2"/>
        <v>0</v>
      </c>
      <c r="K33" s="22">
        <f t="shared" si="2"/>
        <v>0</v>
      </c>
      <c r="L33" s="22">
        <f t="shared" si="2"/>
        <v>0</v>
      </c>
    </row>
    <row r="34" spans="1:12" s="65" customFormat="1" ht="9" customHeight="1">
      <c r="A34" s="17" t="s">
        <v>82</v>
      </c>
      <c r="B34" s="22">
        <f>'[2]EGP'!B51/1000</f>
        <v>6229.63025</v>
      </c>
      <c r="C34" s="22">
        <f>'[2]EGP'!C51/1000</f>
        <v>3693.8107400000004</v>
      </c>
      <c r="D34" s="22">
        <f>'[2]EGP'!D51/1000</f>
        <v>9923.440990000001</v>
      </c>
      <c r="E34" s="18"/>
      <c r="F34" s="22">
        <f>'[2]EGP'!E51/1000</f>
        <v>1721.01257</v>
      </c>
      <c r="G34" s="22">
        <f>'[2]EGP'!F51/1000</f>
        <v>386.04144</v>
      </c>
      <c r="H34" s="22">
        <f>'[2]EGP'!G51/1000</f>
        <v>2107.05401</v>
      </c>
      <c r="I34" s="18"/>
      <c r="J34" s="22">
        <f t="shared" si="2"/>
        <v>7950.64282</v>
      </c>
      <c r="K34" s="22">
        <f t="shared" si="2"/>
        <v>4079.8521800000003</v>
      </c>
      <c r="L34" s="22">
        <f t="shared" si="2"/>
        <v>12030.495</v>
      </c>
    </row>
    <row r="35" spans="1:12" s="65" customFormat="1" ht="9" customHeight="1">
      <c r="A35" s="17" t="s">
        <v>83</v>
      </c>
      <c r="B35" s="22">
        <f>'[2]EGP'!B52/1000</f>
        <v>0</v>
      </c>
      <c r="C35" s="22">
        <f>'[2]EGP'!C52/1000</f>
        <v>144.196</v>
      </c>
      <c r="D35" s="22">
        <f>'[2]EGP'!D52/1000</f>
        <v>144.196</v>
      </c>
      <c r="E35" s="18"/>
      <c r="F35" s="22">
        <f>'[2]EGP'!E52/1000</f>
        <v>57.712019999999995</v>
      </c>
      <c r="G35" s="22">
        <f>'[2]EGP'!F52/1000</f>
        <v>342.95076</v>
      </c>
      <c r="H35" s="22">
        <f>'[2]EGP'!G52/1000</f>
        <v>400.66278000000005</v>
      </c>
      <c r="I35" s="18"/>
      <c r="J35" s="22">
        <f t="shared" si="2"/>
        <v>57.712019999999995</v>
      </c>
      <c r="K35" s="22">
        <f t="shared" si="2"/>
        <v>487.14676</v>
      </c>
      <c r="L35" s="22">
        <f t="shared" si="2"/>
        <v>544.85878</v>
      </c>
    </row>
    <row r="36" spans="1:12" s="65" customFormat="1" ht="3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s="65" customFormat="1" ht="9" customHeight="1">
      <c r="A37" s="15" t="s">
        <v>84</v>
      </c>
      <c r="B37" s="16">
        <f>'[2]EGP'!B53/1000</f>
        <v>11.91913</v>
      </c>
      <c r="C37" s="16">
        <f>'[2]EGP'!C53/1000</f>
        <v>8.502229999999999</v>
      </c>
      <c r="D37" s="16">
        <f>'[2]EGP'!D53/1000</f>
        <v>20.42136</v>
      </c>
      <c r="E37" s="16"/>
      <c r="F37" s="16">
        <f>'[2]EGP'!E53/1000</f>
        <v>10.82772</v>
      </c>
      <c r="G37" s="16">
        <f>'[2]EGP'!F53/1000</f>
        <v>4.85729</v>
      </c>
      <c r="H37" s="16">
        <f>'[2]EGP'!G53/1000</f>
        <v>15.68501</v>
      </c>
      <c r="I37" s="16"/>
      <c r="J37" s="16">
        <f aca="true" t="shared" si="3" ref="J37:L41">+B37+F37</f>
        <v>22.74685</v>
      </c>
      <c r="K37" s="16">
        <f t="shared" si="3"/>
        <v>13.35952</v>
      </c>
      <c r="L37" s="16">
        <f t="shared" si="3"/>
        <v>36.10637</v>
      </c>
    </row>
    <row r="38" spans="1:12" s="65" customFormat="1" ht="9" customHeight="1">
      <c r="A38" s="17" t="s">
        <v>85</v>
      </c>
      <c r="B38" s="22">
        <f>'[2]EGP'!B54/1000</f>
        <v>0</v>
      </c>
      <c r="C38" s="22">
        <f>'[2]EGP'!C54/1000</f>
        <v>0</v>
      </c>
      <c r="D38" s="22">
        <f>'[2]EGP'!D54/1000</f>
        <v>0</v>
      </c>
      <c r="E38" s="22"/>
      <c r="F38" s="22">
        <f>'[2]EGP'!E54/1000</f>
        <v>0</v>
      </c>
      <c r="G38" s="22">
        <f>'[2]EGP'!F54/1000</f>
        <v>0</v>
      </c>
      <c r="H38" s="22">
        <f>'[2]EGP'!G54/1000</f>
        <v>0</v>
      </c>
      <c r="I38" s="22"/>
      <c r="J38" s="22">
        <f t="shared" si="3"/>
        <v>0</v>
      </c>
      <c r="K38" s="22">
        <f t="shared" si="3"/>
        <v>0</v>
      </c>
      <c r="L38" s="22">
        <f t="shared" si="3"/>
        <v>0</v>
      </c>
    </row>
    <row r="39" spans="1:12" s="65" customFormat="1" ht="9" customHeight="1">
      <c r="A39" s="17" t="s">
        <v>86</v>
      </c>
      <c r="B39" s="22">
        <f>'[2]EGP'!B55/1000</f>
        <v>0</v>
      </c>
      <c r="C39" s="22">
        <f>'[2]EGP'!C55/1000</f>
        <v>0</v>
      </c>
      <c r="D39" s="22">
        <f>'[2]EGP'!D55/1000</f>
        <v>0</v>
      </c>
      <c r="E39" s="22"/>
      <c r="F39" s="22">
        <f>'[2]EGP'!E55/1000</f>
        <v>0</v>
      </c>
      <c r="G39" s="22">
        <f>'[2]EGP'!F55/1000</f>
        <v>0</v>
      </c>
      <c r="H39" s="22">
        <f>'[2]EGP'!G55/1000</f>
        <v>0</v>
      </c>
      <c r="I39" s="22"/>
      <c r="J39" s="22">
        <f t="shared" si="3"/>
        <v>0</v>
      </c>
      <c r="K39" s="22">
        <f t="shared" si="3"/>
        <v>0</v>
      </c>
      <c r="L39" s="22">
        <f t="shared" si="3"/>
        <v>0</v>
      </c>
    </row>
    <row r="40" spans="1:12" s="65" customFormat="1" ht="9" customHeight="1">
      <c r="A40" s="17" t="s">
        <v>87</v>
      </c>
      <c r="B40" s="22">
        <f>'[2]EGP'!B56/1000</f>
        <v>0</v>
      </c>
      <c r="C40" s="22">
        <f>'[2]EGP'!C56/1000</f>
        <v>0</v>
      </c>
      <c r="D40" s="22">
        <f>'[2]EGP'!D56/1000</f>
        <v>0</v>
      </c>
      <c r="E40" s="18"/>
      <c r="F40" s="22">
        <f>'[2]EGP'!E56/1000</f>
        <v>0</v>
      </c>
      <c r="G40" s="22">
        <f>'[2]EGP'!F56/1000</f>
        <v>0</v>
      </c>
      <c r="H40" s="22">
        <f>'[2]EGP'!G56/1000</f>
        <v>0</v>
      </c>
      <c r="I40" s="18"/>
      <c r="J40" s="22">
        <f t="shared" si="3"/>
        <v>0</v>
      </c>
      <c r="K40" s="22">
        <f t="shared" si="3"/>
        <v>0</v>
      </c>
      <c r="L40" s="22">
        <f t="shared" si="3"/>
        <v>0</v>
      </c>
    </row>
    <row r="41" spans="1:12" s="65" customFormat="1" ht="9" customHeight="1">
      <c r="A41" s="17" t="s">
        <v>88</v>
      </c>
      <c r="B41" s="22">
        <f>'[2]EGP'!B57/1000</f>
        <v>11.91913</v>
      </c>
      <c r="C41" s="22">
        <f>'[2]EGP'!C57/1000</f>
        <v>8.502229999999999</v>
      </c>
      <c r="D41" s="22">
        <f>'[2]EGP'!D57/1000</f>
        <v>20.42136</v>
      </c>
      <c r="E41" s="18"/>
      <c r="F41" s="22">
        <f>'[2]EGP'!E57/1000</f>
        <v>10.82772</v>
      </c>
      <c r="G41" s="22">
        <f>'[2]EGP'!F57/1000</f>
        <v>4.85729</v>
      </c>
      <c r="H41" s="22">
        <f>'[2]EGP'!G57/1000</f>
        <v>15.68501</v>
      </c>
      <c r="I41" s="18"/>
      <c r="J41" s="22">
        <f t="shared" si="3"/>
        <v>22.74685</v>
      </c>
      <c r="K41" s="22">
        <f t="shared" si="3"/>
        <v>13.35952</v>
      </c>
      <c r="L41" s="22">
        <f t="shared" si="3"/>
        <v>36.10637</v>
      </c>
    </row>
    <row r="42" spans="1:12" s="65" customFormat="1" ht="3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65" customFormat="1" ht="9" customHeight="1">
      <c r="A43" s="15" t="s">
        <v>89</v>
      </c>
      <c r="B43" s="16">
        <f>'[2]EGP'!B58/1000</f>
        <v>6304.70048</v>
      </c>
      <c r="C43" s="16">
        <f>'[2]EGP'!C58/1000</f>
        <v>3825.38299</v>
      </c>
      <c r="D43" s="16">
        <f>'[2]EGP'!D58/1000</f>
        <v>10130.083470000001</v>
      </c>
      <c r="E43" s="16"/>
      <c r="F43" s="16">
        <f>'[2]EGP'!E58/1000</f>
        <v>1814.4093</v>
      </c>
      <c r="G43" s="16">
        <f>'[2]EGP'!F58/1000</f>
        <v>718.46111</v>
      </c>
      <c r="H43" s="16">
        <f>'[2]EGP'!G58/1000</f>
        <v>2532.87041</v>
      </c>
      <c r="I43" s="16"/>
      <c r="J43" s="16">
        <f>+B43+F43</f>
        <v>8119.109780000001</v>
      </c>
      <c r="K43" s="16">
        <f>+C43+G43</f>
        <v>4543.8441</v>
      </c>
      <c r="L43" s="16">
        <f>+D43+H43</f>
        <v>12662.953880000001</v>
      </c>
    </row>
    <row r="44" spans="1:12" s="65" customFormat="1" ht="3" customHeight="1">
      <c r="A44" s="19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s="65" customFormat="1" ht="9" customHeight="1">
      <c r="A45" s="15" t="s">
        <v>90</v>
      </c>
      <c r="B45" s="16">
        <f>'[2]EGP'!B59/1000</f>
        <v>3015.35762</v>
      </c>
      <c r="C45" s="16">
        <f>'[2]EGP'!C59/1000</f>
        <v>352.47596000000004</v>
      </c>
      <c r="D45" s="16">
        <f>'[2]EGP'!D59/1000</f>
        <v>3367.83358</v>
      </c>
      <c r="E45" s="16"/>
      <c r="F45" s="16">
        <f>'[2]EGP'!E59/1000</f>
        <v>2305.20481</v>
      </c>
      <c r="G45" s="16">
        <f>'[2]EGP'!F59/1000</f>
        <v>1121.4331499999998</v>
      </c>
      <c r="H45" s="16">
        <f>'[2]EGP'!G59/1000</f>
        <v>3426.63796</v>
      </c>
      <c r="I45" s="16"/>
      <c r="J45" s="16">
        <f aca="true" t="shared" si="4" ref="J45:L49">+B45+F45</f>
        <v>5320.56243</v>
      </c>
      <c r="K45" s="16">
        <f t="shared" si="4"/>
        <v>1473.9091099999998</v>
      </c>
      <c r="L45" s="16">
        <f t="shared" si="4"/>
        <v>6794.4715400000005</v>
      </c>
    </row>
    <row r="46" spans="1:12" s="65" customFormat="1" ht="9" customHeight="1">
      <c r="A46" s="17" t="s">
        <v>91</v>
      </c>
      <c r="B46" s="18">
        <f>'[2]EGP'!B60/1000</f>
        <v>1910.11372</v>
      </c>
      <c r="C46" s="18">
        <f>'[2]EGP'!C60/1000</f>
        <v>0</v>
      </c>
      <c r="D46" s="18">
        <f>'[2]EGP'!D60/1000</f>
        <v>1910.11372</v>
      </c>
      <c r="E46" s="18"/>
      <c r="F46" s="18">
        <f>'[2]EGP'!E60/1000</f>
        <v>1829.89167</v>
      </c>
      <c r="G46" s="18">
        <f>'[2]EGP'!F60/1000</f>
        <v>349.95275</v>
      </c>
      <c r="H46" s="18">
        <f>'[2]EGP'!G60/1000</f>
        <v>2179.84442</v>
      </c>
      <c r="I46" s="18"/>
      <c r="J46" s="18">
        <f t="shared" si="4"/>
        <v>3740.0053900000003</v>
      </c>
      <c r="K46" s="18">
        <f t="shared" si="4"/>
        <v>349.95275</v>
      </c>
      <c r="L46" s="18">
        <f t="shared" si="4"/>
        <v>4089.9581399999997</v>
      </c>
    </row>
    <row r="47" spans="1:12" s="65" customFormat="1" ht="9" customHeight="1">
      <c r="A47" s="17" t="s">
        <v>92</v>
      </c>
      <c r="B47" s="18">
        <f>'[2]EGP'!B61/1000</f>
        <v>0</v>
      </c>
      <c r="C47" s="18">
        <f>'[2]EGP'!C61/1000</f>
        <v>0</v>
      </c>
      <c r="D47" s="18">
        <f>'[2]EGP'!D61/1000</f>
        <v>0</v>
      </c>
      <c r="E47" s="18"/>
      <c r="F47" s="18">
        <f>'[2]EGP'!E61/1000</f>
        <v>0</v>
      </c>
      <c r="G47" s="18">
        <f>'[2]EGP'!F61/1000</f>
        <v>99.92278999999999</v>
      </c>
      <c r="H47" s="18">
        <f>'[2]EGP'!G61/1000</f>
        <v>99.92278999999999</v>
      </c>
      <c r="I47" s="18"/>
      <c r="J47" s="18">
        <f t="shared" si="4"/>
        <v>0</v>
      </c>
      <c r="K47" s="18">
        <f t="shared" si="4"/>
        <v>99.92278999999999</v>
      </c>
      <c r="L47" s="18">
        <f t="shared" si="4"/>
        <v>99.92278999999999</v>
      </c>
    </row>
    <row r="48" spans="1:12" s="65" customFormat="1" ht="9" customHeight="1">
      <c r="A48" s="17" t="s">
        <v>93</v>
      </c>
      <c r="B48" s="18">
        <f>'[2]EGP'!B62/1000</f>
        <v>1001.6856</v>
      </c>
      <c r="C48" s="18">
        <f>'[2]EGP'!C62/1000</f>
        <v>351.05953000000005</v>
      </c>
      <c r="D48" s="18">
        <f>'[2]EGP'!D62/1000</f>
        <v>1352.7451299999998</v>
      </c>
      <c r="E48" s="18"/>
      <c r="F48" s="18">
        <f>'[2]EGP'!E62/1000</f>
        <v>428.64727</v>
      </c>
      <c r="G48" s="18">
        <f>'[2]EGP'!F62/1000</f>
        <v>671.55761</v>
      </c>
      <c r="H48" s="18">
        <f>'[2]EGP'!G62/1000</f>
        <v>1100.2048799999998</v>
      </c>
      <c r="I48" s="18"/>
      <c r="J48" s="18">
        <f t="shared" si="4"/>
        <v>1430.33287</v>
      </c>
      <c r="K48" s="18">
        <f t="shared" si="4"/>
        <v>1022.6171400000001</v>
      </c>
      <c r="L48" s="18">
        <f t="shared" si="4"/>
        <v>2452.9500099999996</v>
      </c>
    </row>
    <row r="49" spans="1:12" s="65" customFormat="1" ht="9" customHeight="1">
      <c r="A49" s="17" t="s">
        <v>94</v>
      </c>
      <c r="B49" s="18">
        <f>'[2]EGP'!B63/1000</f>
        <v>103.5583</v>
      </c>
      <c r="C49" s="18">
        <f>'[2]EGP'!C63/1000</f>
        <v>1.41643</v>
      </c>
      <c r="D49" s="18">
        <f>'[2]EGP'!D63/1000</f>
        <v>104.97473</v>
      </c>
      <c r="E49" s="18"/>
      <c r="F49" s="18">
        <f>'[2]EGP'!E63/1000</f>
        <v>46.665870000000005</v>
      </c>
      <c r="G49" s="18">
        <f>'[2]EGP'!F63/1000</f>
        <v>0</v>
      </c>
      <c r="H49" s="18">
        <f>'[2]EGP'!G63/1000</f>
        <v>46.665870000000005</v>
      </c>
      <c r="I49" s="18"/>
      <c r="J49" s="18">
        <f t="shared" si="4"/>
        <v>150.22417000000002</v>
      </c>
      <c r="K49" s="18">
        <f t="shared" si="4"/>
        <v>1.41643</v>
      </c>
      <c r="L49" s="18">
        <f t="shared" si="4"/>
        <v>151.6406</v>
      </c>
    </row>
    <row r="50" spans="1:12" s="65" customFormat="1" ht="3" customHeight="1">
      <c r="A50" s="17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s="65" customFormat="1" ht="9" customHeight="1">
      <c r="A51" s="15" t="s">
        <v>95</v>
      </c>
      <c r="B51" s="16">
        <f>'[2]EGP'!B64/1000</f>
        <v>3289.3428599999997</v>
      </c>
      <c r="C51" s="16">
        <f>'[2]EGP'!C64/1000</f>
        <v>3472.90703</v>
      </c>
      <c r="D51" s="16">
        <f>'[2]EGP'!D64/1000</f>
        <v>6762.24989</v>
      </c>
      <c r="E51" s="16"/>
      <c r="F51" s="16">
        <f>'[2]EGP'!E64/1000</f>
        <v>-490.79551000000004</v>
      </c>
      <c r="G51" s="16">
        <f>'[2]EGP'!F64/1000</f>
        <v>-402.97204</v>
      </c>
      <c r="H51" s="16">
        <f>'[2]EGP'!G64/1000</f>
        <v>-893.76755</v>
      </c>
      <c r="I51" s="16"/>
      <c r="J51" s="16">
        <f>+B51+F51</f>
        <v>2798.54735</v>
      </c>
      <c r="K51" s="16">
        <f>+C51+G51</f>
        <v>3069.9349899999997</v>
      </c>
      <c r="L51" s="16">
        <f>+D51+H51</f>
        <v>5868.4823400000005</v>
      </c>
    </row>
    <row r="52" spans="1:12" s="65" customFormat="1" ht="3" customHeight="1">
      <c r="A52" s="1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s="65" customFormat="1" ht="9" customHeight="1">
      <c r="A53" s="15" t="s">
        <v>96</v>
      </c>
      <c r="B53" s="16">
        <f>'[2]EGP'!B65/1000</f>
        <v>320.62868</v>
      </c>
      <c r="C53" s="16">
        <f>'[2]EGP'!C65/1000</f>
        <v>10.47733</v>
      </c>
      <c r="D53" s="16">
        <f>'[2]EGP'!D65/1000</f>
        <v>331.10601</v>
      </c>
      <c r="E53" s="16"/>
      <c r="F53" s="16">
        <f>'[2]EGP'!E65/1000</f>
        <v>143.8286</v>
      </c>
      <c r="G53" s="16">
        <f>'[2]EGP'!F65/1000</f>
        <v>25.18363</v>
      </c>
      <c r="H53" s="16">
        <f>'[2]EGP'!G65/1000</f>
        <v>169.01223000000002</v>
      </c>
      <c r="I53" s="16"/>
      <c r="J53" s="16">
        <f aca="true" t="shared" si="5" ref="J53:L58">+B53+F53</f>
        <v>464.45727999999997</v>
      </c>
      <c r="K53" s="16">
        <f t="shared" si="5"/>
        <v>35.66096</v>
      </c>
      <c r="L53" s="16">
        <f t="shared" si="5"/>
        <v>500.11824</v>
      </c>
    </row>
    <row r="54" spans="1:12" s="65" customFormat="1" ht="9" customHeight="1">
      <c r="A54" s="17" t="s">
        <v>97</v>
      </c>
      <c r="B54" s="22">
        <f>'[2]EGP'!B66/1000</f>
        <v>0</v>
      </c>
      <c r="C54" s="22">
        <f>'[2]EGP'!C66/1000</f>
        <v>0</v>
      </c>
      <c r="D54" s="22">
        <f>'[2]EGP'!D66/1000</f>
        <v>0</v>
      </c>
      <c r="E54" s="22"/>
      <c r="F54" s="22">
        <f>'[2]EGP'!E66/1000</f>
        <v>0</v>
      </c>
      <c r="G54" s="22">
        <f>'[2]EGP'!F66/1000</f>
        <v>0</v>
      </c>
      <c r="H54" s="22">
        <f>'[2]EGP'!G66/1000</f>
        <v>0</v>
      </c>
      <c r="I54" s="22"/>
      <c r="J54" s="22">
        <f t="shared" si="5"/>
        <v>0</v>
      </c>
      <c r="K54" s="22">
        <f t="shared" si="5"/>
        <v>0</v>
      </c>
      <c r="L54" s="22">
        <f t="shared" si="5"/>
        <v>0</v>
      </c>
    </row>
    <row r="55" spans="1:12" s="65" customFormat="1" ht="9" customHeight="1">
      <c r="A55" s="17" t="s">
        <v>98</v>
      </c>
      <c r="B55" s="18">
        <f>'[2]EGP'!B67/1000</f>
        <v>187.75288</v>
      </c>
      <c r="C55" s="18">
        <f>'[2]EGP'!C67/1000</f>
        <v>10.47733</v>
      </c>
      <c r="D55" s="18">
        <f>'[2]EGP'!D67/1000</f>
        <v>198.23021</v>
      </c>
      <c r="E55" s="18"/>
      <c r="F55" s="18">
        <f>'[2]EGP'!E67/1000</f>
        <v>20.36156</v>
      </c>
      <c r="G55" s="18">
        <f>'[2]EGP'!F67/1000</f>
        <v>25.18363</v>
      </c>
      <c r="H55" s="18">
        <f>'[2]EGP'!G67/1000</f>
        <v>45.545190000000005</v>
      </c>
      <c r="I55" s="18"/>
      <c r="J55" s="18">
        <f t="shared" si="5"/>
        <v>208.11444</v>
      </c>
      <c r="K55" s="18">
        <f t="shared" si="5"/>
        <v>35.66096</v>
      </c>
      <c r="L55" s="18">
        <f t="shared" si="5"/>
        <v>243.7754</v>
      </c>
    </row>
    <row r="56" spans="1:12" s="65" customFormat="1" ht="9" customHeight="1">
      <c r="A56" s="17" t="s">
        <v>99</v>
      </c>
      <c r="B56" s="18">
        <f>'[2]EGP'!B69/1000</f>
        <v>-38.573370000000004</v>
      </c>
      <c r="C56" s="18">
        <f>'[2]EGP'!C69/1000</f>
        <v>0</v>
      </c>
      <c r="D56" s="18">
        <f>'[2]EGP'!D69/1000</f>
        <v>-38.573370000000004</v>
      </c>
      <c r="E56" s="18"/>
      <c r="F56" s="18">
        <f>'[2]EGP'!E69/1000</f>
        <v>0</v>
      </c>
      <c r="G56" s="18">
        <f>'[2]EGP'!F69/1000</f>
        <v>0</v>
      </c>
      <c r="H56" s="18">
        <f>'[2]EGP'!G69/1000</f>
        <v>0</v>
      </c>
      <c r="I56" s="18"/>
      <c r="J56" s="18">
        <f t="shared" si="5"/>
        <v>-38.573370000000004</v>
      </c>
      <c r="K56" s="18">
        <f t="shared" si="5"/>
        <v>0</v>
      </c>
      <c r="L56" s="18">
        <f t="shared" si="5"/>
        <v>-38.573370000000004</v>
      </c>
    </row>
    <row r="57" spans="1:12" s="65" customFormat="1" ht="9" customHeight="1">
      <c r="A57" s="17" t="s">
        <v>100</v>
      </c>
      <c r="B57" s="18">
        <f>'[2]EGP'!B70/1000</f>
        <v>171.44917</v>
      </c>
      <c r="C57" s="18">
        <f>'[2]EGP'!C70/1000</f>
        <v>0</v>
      </c>
      <c r="D57" s="18">
        <f>'[2]EGP'!D70/1000</f>
        <v>171.44917</v>
      </c>
      <c r="E57" s="18"/>
      <c r="F57" s="18">
        <f>'[2]EGP'!E70/1000</f>
        <v>95.44854</v>
      </c>
      <c r="G57" s="18">
        <f>'[2]EGP'!F70/1000</f>
        <v>0</v>
      </c>
      <c r="H57" s="18">
        <f>'[2]EGP'!G70/1000</f>
        <v>95.44854</v>
      </c>
      <c r="I57" s="18"/>
      <c r="J57" s="18">
        <f t="shared" si="5"/>
        <v>266.89771</v>
      </c>
      <c r="K57" s="18">
        <f t="shared" si="5"/>
        <v>0</v>
      </c>
      <c r="L57" s="18">
        <f t="shared" si="5"/>
        <v>266.89771</v>
      </c>
    </row>
    <row r="58" spans="1:12" s="65" customFormat="1" ht="9" customHeight="1">
      <c r="A58" s="17" t="s">
        <v>101</v>
      </c>
      <c r="B58" s="18">
        <f>'[2]EGP'!B71/1000</f>
        <v>0</v>
      </c>
      <c r="C58" s="18">
        <f>'[2]EGP'!C71/1000</f>
        <v>0</v>
      </c>
      <c r="D58" s="18">
        <f>'[2]EGP'!D71/1000</f>
        <v>0</v>
      </c>
      <c r="E58" s="18"/>
      <c r="F58" s="18">
        <f>'[2]EGP'!E71/1000</f>
        <v>28.0185</v>
      </c>
      <c r="G58" s="18">
        <f>'[2]EGP'!F71/1000</f>
        <v>0</v>
      </c>
      <c r="H58" s="18">
        <f>'[2]EGP'!G71/1000</f>
        <v>28.0185</v>
      </c>
      <c r="I58" s="18"/>
      <c r="J58" s="18">
        <f t="shared" si="5"/>
        <v>28.0185</v>
      </c>
      <c r="K58" s="18">
        <f t="shared" si="5"/>
        <v>0</v>
      </c>
      <c r="L58" s="18">
        <f t="shared" si="5"/>
        <v>28.0185</v>
      </c>
    </row>
    <row r="59" spans="1:12" s="65" customFormat="1" ht="3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s="65" customFormat="1" ht="9" customHeight="1">
      <c r="A60" s="15" t="s">
        <v>102</v>
      </c>
      <c r="B60" s="16">
        <f>'[2]EGP'!B72/1000</f>
        <v>215.51493</v>
      </c>
      <c r="C60" s="16">
        <f>'[2]EGP'!C72/1000</f>
        <v>0</v>
      </c>
      <c r="D60" s="16">
        <f>'[2]EGP'!D72/1000</f>
        <v>215.51493</v>
      </c>
      <c r="E60" s="16"/>
      <c r="F60" s="16">
        <f>'[2]EGP'!E72/1000</f>
        <v>-6.38413</v>
      </c>
      <c r="G60" s="16">
        <f>'[2]EGP'!F72/1000</f>
        <v>0</v>
      </c>
      <c r="H60" s="16">
        <f>'[2]EGP'!G72/1000</f>
        <v>-6.38413</v>
      </c>
      <c r="I60" s="16"/>
      <c r="J60" s="16">
        <f aca="true" t="shared" si="6" ref="J60:L63">+B60+F60</f>
        <v>209.1308</v>
      </c>
      <c r="K60" s="16">
        <f t="shared" si="6"/>
        <v>0</v>
      </c>
      <c r="L60" s="16">
        <f t="shared" si="6"/>
        <v>209.1308</v>
      </c>
    </row>
    <row r="61" spans="1:12" s="65" customFormat="1" ht="9" customHeight="1">
      <c r="A61" s="17" t="s">
        <v>103</v>
      </c>
      <c r="B61" s="18">
        <f>'[2]EGP'!B73/1000</f>
        <v>0</v>
      </c>
      <c r="C61" s="18">
        <f>'[2]EGP'!C73/1000</f>
        <v>0</v>
      </c>
      <c r="D61" s="18">
        <f>'[2]EGP'!D73/1000</f>
        <v>0</v>
      </c>
      <c r="E61" s="18"/>
      <c r="F61" s="18">
        <f>'[2]EGP'!E73/1000</f>
        <v>0</v>
      </c>
      <c r="G61" s="18">
        <f>'[2]EGP'!F73/1000</f>
        <v>0</v>
      </c>
      <c r="H61" s="18">
        <f>'[2]EGP'!G73/1000</f>
        <v>0</v>
      </c>
      <c r="I61" s="18"/>
      <c r="J61" s="18">
        <f t="shared" si="6"/>
        <v>0</v>
      </c>
      <c r="K61" s="18">
        <f t="shared" si="6"/>
        <v>0</v>
      </c>
      <c r="L61" s="18">
        <f t="shared" si="6"/>
        <v>0</v>
      </c>
    </row>
    <row r="62" spans="1:12" s="65" customFormat="1" ht="12" customHeight="1">
      <c r="A62" s="17" t="s">
        <v>104</v>
      </c>
      <c r="B62" s="18">
        <f>'[2]EGP'!B74/1000</f>
        <v>83.99938</v>
      </c>
      <c r="C62" s="18">
        <f>'[2]EGP'!C74/1000</f>
        <v>0</v>
      </c>
      <c r="D62" s="18">
        <f>'[2]EGP'!D74/1000</f>
        <v>83.99938</v>
      </c>
      <c r="E62" s="18"/>
      <c r="F62" s="18">
        <f>'[2]EGP'!E74/1000</f>
        <v>0</v>
      </c>
      <c r="G62" s="18">
        <f>'[2]EGP'!F74/1000</f>
        <v>0</v>
      </c>
      <c r="H62" s="18">
        <f>'[2]EGP'!G74/1000</f>
        <v>0</v>
      </c>
      <c r="I62" s="18"/>
      <c r="J62" s="18">
        <f t="shared" si="6"/>
        <v>83.99938</v>
      </c>
      <c r="K62" s="18">
        <f t="shared" si="6"/>
        <v>0</v>
      </c>
      <c r="L62" s="18">
        <f t="shared" si="6"/>
        <v>83.99938</v>
      </c>
    </row>
    <row r="63" spans="1:12" s="65" customFormat="1" ht="6.75" customHeight="1">
      <c r="A63" s="17" t="s">
        <v>105</v>
      </c>
      <c r="B63" s="18">
        <f>'[2]EGP'!B75/1000</f>
        <v>131.51555</v>
      </c>
      <c r="C63" s="18">
        <f>'[2]EGP'!C75/1000</f>
        <v>0</v>
      </c>
      <c r="D63" s="18">
        <f>'[2]EGP'!D75/1000</f>
        <v>131.51555</v>
      </c>
      <c r="E63" s="18"/>
      <c r="F63" s="18">
        <f>'[2]EGP'!E75/1000</f>
        <v>-6.38413</v>
      </c>
      <c r="G63" s="18">
        <f>'[2]EGP'!F75/1000</f>
        <v>0</v>
      </c>
      <c r="H63" s="18">
        <f>'[2]EGP'!G75/1000</f>
        <v>-6.38413</v>
      </c>
      <c r="I63" s="18"/>
      <c r="J63" s="18">
        <f t="shared" si="6"/>
        <v>125.13141999999999</v>
      </c>
      <c r="K63" s="18">
        <f t="shared" si="6"/>
        <v>0</v>
      </c>
      <c r="L63" s="18">
        <f t="shared" si="6"/>
        <v>125.13141999999999</v>
      </c>
    </row>
    <row r="64" spans="1:12" s="65" customFormat="1" ht="6.75" customHeight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s="65" customFormat="1" ht="9" customHeight="1">
      <c r="A65" s="15" t="s">
        <v>106</v>
      </c>
      <c r="B65" s="16">
        <f>'[2]EGP'!B76/1000</f>
        <v>3184.2291099999998</v>
      </c>
      <c r="C65" s="16">
        <f>'[2]EGP'!C76/1000</f>
        <v>3462.4297</v>
      </c>
      <c r="D65" s="16">
        <f>'[2]EGP'!D76/1000</f>
        <v>6646.65881</v>
      </c>
      <c r="E65" s="16"/>
      <c r="F65" s="16">
        <f>'[2]EGP'!E76/1000</f>
        <v>-641.00824</v>
      </c>
      <c r="G65" s="16">
        <f>'[2]EGP'!F76/1000</f>
        <v>-428.15567</v>
      </c>
      <c r="H65" s="16">
        <f>'[2]EGP'!G76/1000</f>
        <v>-1069.16391</v>
      </c>
      <c r="I65" s="16"/>
      <c r="J65" s="16">
        <f>+B65+F65</f>
        <v>2543.2208699999996</v>
      </c>
      <c r="K65" s="16">
        <f>+C65+G65</f>
        <v>3034.27403</v>
      </c>
      <c r="L65" s="16">
        <f>+D65+H65</f>
        <v>5577.4949</v>
      </c>
    </row>
    <row r="66" spans="1:12" s="65" customFormat="1" ht="6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s="65" customFormat="1" ht="9" customHeight="1">
      <c r="A67" s="17" t="s">
        <v>107</v>
      </c>
      <c r="B67" s="18">
        <f>'[2]EGP'!B77/1000</f>
        <v>0</v>
      </c>
      <c r="C67" s="18">
        <f>'[2]EGP'!C77/1000</f>
        <v>0</v>
      </c>
      <c r="D67" s="18">
        <f>'[2]EGP'!D77/1000</f>
        <v>0</v>
      </c>
      <c r="E67" s="18"/>
      <c r="F67" s="18">
        <f>'[2]EGP'!E77/1000</f>
        <v>0</v>
      </c>
      <c r="G67" s="18">
        <f>'[2]EGP'!F77/1000</f>
        <v>0</v>
      </c>
      <c r="H67" s="18">
        <f>'[2]EGP'!G77/1000</f>
        <v>0</v>
      </c>
      <c r="I67" s="18"/>
      <c r="J67" s="18">
        <f aca="true" t="shared" si="7" ref="J67:L68">+B67+F67</f>
        <v>0</v>
      </c>
      <c r="K67" s="18">
        <f t="shared" si="7"/>
        <v>0</v>
      </c>
      <c r="L67" s="18">
        <f t="shared" si="7"/>
        <v>0</v>
      </c>
    </row>
    <row r="68" spans="1:12" s="65" customFormat="1" ht="9" customHeight="1">
      <c r="A68" s="17" t="s">
        <v>108</v>
      </c>
      <c r="B68" s="18">
        <f>'[2]EGP'!B79/1000</f>
        <v>2062.46804</v>
      </c>
      <c r="C68" s="18">
        <f>'[2]EGP'!C79/1000</f>
        <v>0</v>
      </c>
      <c r="D68" s="18">
        <f>'[2]EGP'!D79/1000</f>
        <v>2062.46804</v>
      </c>
      <c r="E68" s="18"/>
      <c r="F68" s="18">
        <f>'[2]EGP'!E79/1000</f>
        <v>-310.64026</v>
      </c>
      <c r="G68" s="18">
        <f>'[2]EGP'!F79/1000</f>
        <v>0</v>
      </c>
      <c r="H68" s="18">
        <f>'[2]EGP'!G79/1000</f>
        <v>-310.64026</v>
      </c>
      <c r="I68" s="18"/>
      <c r="J68" s="18">
        <f t="shared" si="7"/>
        <v>1751.82778</v>
      </c>
      <c r="K68" s="18">
        <f t="shared" si="7"/>
        <v>0</v>
      </c>
      <c r="L68" s="18">
        <f t="shared" si="7"/>
        <v>1751.82778</v>
      </c>
    </row>
    <row r="69" spans="1:12" s="65" customFormat="1" ht="5.25" customHeight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s="65" customFormat="1" ht="9" customHeight="1">
      <c r="A70" s="19" t="s">
        <v>109</v>
      </c>
      <c r="B70" s="22">
        <f>'[2]EGP'!B80/1000</f>
        <v>1121.76107</v>
      </c>
      <c r="C70" s="22">
        <f>'[2]EGP'!C80/1000</f>
        <v>3462.4297</v>
      </c>
      <c r="D70" s="22">
        <f>'[2]EGP'!D80/1000</f>
        <v>4584.190769999999</v>
      </c>
      <c r="E70" s="22"/>
      <c r="F70" s="22">
        <f>'[2]EGP'!E80/1000</f>
        <v>-330.36798</v>
      </c>
      <c r="G70" s="22">
        <f>'[2]EGP'!F80/1000</f>
        <v>-428.15567</v>
      </c>
      <c r="H70" s="22">
        <f>'[2]EGP'!G80/1000</f>
        <v>-758.52365</v>
      </c>
      <c r="I70" s="22"/>
      <c r="J70" s="22">
        <f>+B70+F70</f>
        <v>791.39309</v>
      </c>
      <c r="K70" s="22">
        <f>+C70+G70</f>
        <v>3034.27403</v>
      </c>
      <c r="L70" s="22">
        <f>+D70+H70</f>
        <v>3825.667119999999</v>
      </c>
    </row>
    <row r="71" spans="1:12" s="62" customFormat="1" ht="3.75" customHeight="1" thickBot="1">
      <c r="A71" s="68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5" s="62" customFormat="1" ht="18" customHeight="1">
      <c r="A72" s="70" t="str">
        <f>'BG-FIDUC'!A41</f>
        <v>Tipo de Cambio Contable:  S/. 2.707</v>
      </c>
      <c r="B72" s="71"/>
      <c r="C72" s="71"/>
      <c r="D72" s="71"/>
      <c r="E72" s="71"/>
    </row>
    <row r="73" spans="1:12" s="62" customFormat="1" ht="12.75">
      <c r="A73" s="37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5" s="62" customFormat="1" ht="12.75">
      <c r="A74" s="73"/>
      <c r="B74" s="73"/>
      <c r="C74" s="73"/>
      <c r="D74" s="73"/>
      <c r="E74" s="73"/>
    </row>
    <row r="75" spans="1:5" s="62" customFormat="1" ht="12.75">
      <c r="A75" s="73"/>
      <c r="B75" s="73"/>
      <c r="C75" s="73"/>
      <c r="D75" s="73"/>
      <c r="E75" s="73"/>
    </row>
    <row r="76" spans="1:5" s="62" customFormat="1" ht="12.75">
      <c r="A76" s="73"/>
      <c r="B76" s="73"/>
      <c r="C76" s="73"/>
      <c r="D76" s="73"/>
      <c r="E76" s="73"/>
    </row>
    <row r="77" spans="1:5" s="62" customFormat="1" ht="12.75">
      <c r="A77" s="73"/>
      <c r="B77" s="73"/>
      <c r="C77" s="73"/>
      <c r="D77" s="73"/>
      <c r="E77" s="73"/>
    </row>
    <row r="78" spans="1:5" s="62" customFormat="1" ht="12.75">
      <c r="A78" s="73"/>
      <c r="B78" s="73"/>
      <c r="C78" s="73"/>
      <c r="D78" s="73"/>
      <c r="E78" s="73"/>
    </row>
    <row r="79" spans="1:5" s="62" customFormat="1" ht="12.75">
      <c r="A79" s="73"/>
      <c r="B79" s="73"/>
      <c r="C79" s="73"/>
      <c r="D79" s="73"/>
      <c r="E79" s="73"/>
    </row>
  </sheetData>
  <mergeCells count="7">
    <mergeCell ref="A5:A6"/>
    <mergeCell ref="B5:D5"/>
    <mergeCell ref="A1:L1"/>
    <mergeCell ref="A2:L2"/>
    <mergeCell ref="A3:L3"/>
    <mergeCell ref="F5:H5"/>
    <mergeCell ref="J5:L5"/>
  </mergeCells>
  <printOptions horizontalCentered="1" verticalCentered="1"/>
  <pageMargins left="1.1811023622047245" right="1.1811023622047245" top="0.7874015748031497" bottom="0.7874015748031497" header="0" footer="0"/>
  <pageSetup fitToHeight="6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2011-11-17T14:39:01Z</dcterms:created>
  <dcterms:modified xsi:type="dcterms:W3CDTF">2011-11-17T14:40:05Z</dcterms:modified>
  <cp:category/>
  <cp:version/>
  <cp:contentType/>
  <cp:contentStatus/>
</cp:coreProperties>
</file>