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0" yWindow="180" windowWidth="10605" windowHeight="8430" activeTab="2"/>
  </bookViews>
  <sheets>
    <sheet name="Empresas" sheetId="18" r:id="rId1"/>
    <sheet name="Fondos Transferidos" sheetId="6" r:id="rId2"/>
    <sheet name="Por países" sheetId="1" r:id="rId3"/>
  </sheets>
  <definedNames>
    <definedName name="_xlnm.Print_Area" localSheetId="0">'Empresas'!$B$2:$G$16</definedName>
    <definedName name="bloque">#REF!</definedName>
    <definedName name="bloque1">#REF!</definedName>
    <definedName name="bloque2">#REF!</definedName>
    <definedName name="bloque3">#REF!</definedName>
    <definedName name="bloque4">#REF!</definedName>
    <definedName name="bloque5">#REF!</definedName>
    <definedName name="env_ex">#REF!</definedName>
    <definedName name="env_na">#REF!</definedName>
    <definedName name="rec_ex">#REF!</definedName>
    <definedName name="rec_na">#REF!</definedName>
  </definedNames>
  <calcPr calcId="145621"/>
</workbook>
</file>

<file path=xl/sharedStrings.xml><?xml version="1.0" encoding="utf-8"?>
<sst xmlns="http://schemas.openxmlformats.org/spreadsheetml/2006/main" count="95" uniqueCount="80">
  <si>
    <t>(Monto en miles de US$)</t>
  </si>
  <si>
    <t>TOTAL</t>
  </si>
  <si>
    <t>PROMEDIOS</t>
  </si>
  <si>
    <t>Miles de US$ y Operaciones</t>
  </si>
  <si>
    <t xml:space="preserve">Total
Recibido </t>
  </si>
  <si>
    <t>Total
Enviado</t>
  </si>
  <si>
    <t>Recibido</t>
  </si>
  <si>
    <t>Enviado</t>
  </si>
  <si>
    <t>% Recibidos</t>
  </si>
  <si>
    <t>% Acumulado</t>
  </si>
  <si>
    <t>% Enviados</t>
  </si>
  <si>
    <t>España</t>
  </si>
  <si>
    <t>Italia</t>
  </si>
  <si>
    <t>Ecuador</t>
  </si>
  <si>
    <t>Chile</t>
  </si>
  <si>
    <t>Alemania</t>
  </si>
  <si>
    <t>Francia</t>
  </si>
  <si>
    <t>Canadá</t>
  </si>
  <si>
    <t>Argentina</t>
  </si>
  <si>
    <t>Uruguay</t>
  </si>
  <si>
    <t>E.T.F.</t>
  </si>
  <si>
    <t>Fecha de
Autorización
SBS</t>
  </si>
  <si>
    <t>Vínculos
Internacionales</t>
  </si>
  <si>
    <t>Cobertura de Servicio</t>
  </si>
  <si>
    <t>Western Union</t>
  </si>
  <si>
    <t>Nacional e Internacional</t>
  </si>
  <si>
    <t>Money Gram y otros</t>
  </si>
  <si>
    <t xml:space="preserve"> 06/04/2001</t>
  </si>
  <si>
    <t>Red propia</t>
  </si>
  <si>
    <t>Internacional</t>
  </si>
  <si>
    <t>PRINCIPALES NORMAS APLICABLES.</t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</si>
  <si>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</si>
  <si>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</si>
  <si>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</si>
  <si>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</si>
  <si>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</si>
  <si>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Enero - Marzo</t>
  </si>
  <si>
    <t>Abril - Junio</t>
  </si>
  <si>
    <t>Julio - Septiembre</t>
  </si>
  <si>
    <t>Octubre - Diciembre</t>
  </si>
  <si>
    <t>Total</t>
  </si>
  <si>
    <t>Red propia (1)</t>
  </si>
  <si>
    <t>(1) Red propia indica que la ETF ha firmado contratos con uno o más corresponsales en el extranjero no vinculados a las grandes cadenas de transferencias de fondos como Western Union, Vigo, Money Gram, y otras.</t>
  </si>
  <si>
    <t>Japón</t>
  </si>
  <si>
    <t>EMPRESAS DE TRANSFERENCIA DE FONDOS  (ETF)</t>
  </si>
  <si>
    <t>PARA LA REGULACIÓN Y SUPERVISIÓN DE LAS ETF: Reglamento de Empresas de Transferencia de Fondos-ETF, aprobado por</t>
  </si>
  <si>
    <t xml:space="preserve"> Resolución  SBS  Nº  1025 - 2005  del  12.07.05.</t>
  </si>
  <si>
    <t>PARA LA ADECUACIÓN DE EMPRESAS (De envíos, de Remesa Postal,u otras)  A  LA LEY GENERAL: Normas contenidas en los artículos  2º  y 10º del Reglamento de ETF.</t>
  </si>
  <si>
    <t>PARA LA PRESENTACIÓN DE INFORMACIÓN CONTABLE Y ESTADÍSTICA: Normas contenidas en los artículos Art. 15º, 16º, 17º del Reglamento de ETF. Plan Contable General Revisado. Normas Complementarias para la presentación uniforme de Estados Financieros aproba</t>
  </si>
  <si>
    <t>Brasil</t>
  </si>
  <si>
    <t xml:space="preserve">PARA   LA   ORGANIZACIÓN  DE  UNA  ETF:  Reglamento para la Constitución y Establecimiento de Empresas y Representantes de los Sistemas Financiero y de Seguros, aprobado por  Resolución SBS Nº 10440-2008 de 16.10.2008.   </t>
  </si>
  <si>
    <t xml:space="preserve">PARA EL FUNCIONAMIENTO Y OPERACIÓN DE UNA ETF(Complementariamente al Reglamento de ETF): Reglamento de Auditoría Interna y Externa, aprobados por Resoluciones SBS N° 11699-2008 de 28.11.2008 y Resolución SBS Nº 1042-99  de 26.11.1999; Reglamento de la Gestión Integral de Riesgos aprobado por Resolución SBS Nº 037-2008 de 10.01.2008; Normas Complementarias para la Prevención de Lavado de Activos y Financiamiento del Terrorismo aprobada por Resolución SBS N° 838-2008 de 28.03.2008; y Resolución SBS N° 11695-2008 de 27.11.2008, que modifica algunos artículos de la Resolución SBS N° 838-2008.
</t>
  </si>
  <si>
    <t>Colombia</t>
  </si>
  <si>
    <t>FONDOS RECIBIDOS Y ENVIADOS INTERNACIONALES POR PAÍS</t>
  </si>
  <si>
    <r>
      <t xml:space="preserve">PORCENTAJES TOTALES </t>
    </r>
    <r>
      <rPr>
        <b/>
        <vertAlign val="superscript"/>
        <sz val="10.5"/>
        <rFont val="Arial Narrow"/>
        <family val="2"/>
      </rPr>
      <t>1</t>
    </r>
  </si>
  <si>
    <t>Δ % (*)</t>
  </si>
  <si>
    <t>Operaciones Recibidas</t>
  </si>
  <si>
    <t>Operaciones Enviadas</t>
  </si>
  <si>
    <t>Bolivia</t>
  </si>
  <si>
    <t>Venezuela</t>
  </si>
  <si>
    <r>
      <rPr>
        <vertAlign val="superscript"/>
        <sz val="10.5"/>
        <rFont val="Arial Narrow"/>
        <family val="2"/>
      </rPr>
      <t>1</t>
    </r>
    <r>
      <rPr>
        <sz val="10.5"/>
        <rFont val="Arial Narrow"/>
        <family val="2"/>
      </rPr>
      <t xml:space="preserve"> Los porcentajes corresponden a "Total Recibido" y "Total Enviado" en el período.</t>
    </r>
  </si>
  <si>
    <t>(*) Variación respecto al mismo período del año anterior.</t>
  </si>
  <si>
    <t>Otros</t>
  </si>
  <si>
    <t>Estados Unidos</t>
  </si>
  <si>
    <t>A. SERVIBAN</t>
  </si>
  <si>
    <t>JET PERU</t>
  </si>
  <si>
    <t>DHL EXPRESS PERU</t>
  </si>
  <si>
    <t>PERU EXPRESS SERVICIOS INTERNACIONALES</t>
  </si>
  <si>
    <t>ARGENPER</t>
  </si>
  <si>
    <t>UNION EXPRESS</t>
  </si>
  <si>
    <t>RED PERU MUNDO</t>
  </si>
  <si>
    <t>(AL 31-12-2012)</t>
  </si>
  <si>
    <t>Octubre - Diciembre 2011</t>
  </si>
  <si>
    <t>Octubre - Diciembre 2010</t>
  </si>
  <si>
    <t>Promedio Trimestre 2011</t>
  </si>
  <si>
    <t>Promedio Trimestre 2010</t>
  </si>
  <si>
    <t>AÑO 2012</t>
  </si>
  <si>
    <t>ENERO - DICIEMBRE 2012</t>
  </si>
  <si>
    <t>Fondos Recibidos
del Exterior
Enero - Diciembre 2012
(Miles de US$)</t>
  </si>
  <si>
    <t>Fondos Enviados
al Exterior
Enero - Diciembre 2012
(Miles de 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</si>
</sst>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%"/>
    <numFmt numFmtId="165" formatCode="#,##0.000"/>
    <numFmt numFmtId="166" formatCode="[$$-409]#,##0.0_ ;[Red]\-[$$-409]#,##0.0\ "/>
    <numFmt numFmtId="167" formatCode="_(* #,##0.00_);_(* \(#,##0.00\);_(* &quot;-&quot;??_);_(@_)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57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57"/>
      <name val="Arial Narrow"/>
      <family val="2"/>
    </font>
    <font>
      <sz val="10"/>
      <name val="Tahoma"/>
      <family val="2"/>
    </font>
    <font>
      <b/>
      <sz val="10.5"/>
      <name val="Arial Narrow"/>
      <family val="2"/>
    </font>
    <font>
      <b/>
      <vertAlign val="superscript"/>
      <sz val="10.5"/>
      <name val="Arial Narrow"/>
      <family val="2"/>
    </font>
    <font>
      <b/>
      <sz val="10"/>
      <name val="Calibri"/>
      <family val="2"/>
    </font>
    <font>
      <sz val="10.5"/>
      <name val="Arial Narrow"/>
      <family val="2"/>
    </font>
    <font>
      <sz val="10.5"/>
      <name val="Tahoma"/>
      <family val="2"/>
    </font>
    <font>
      <vertAlign val="superscript"/>
      <sz val="10.5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12"/>
      <name val="Arial Narrow"/>
      <family val="2"/>
    </font>
    <font>
      <sz val="11"/>
      <color rgb="FF0061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thin"/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4" fillId="2" borderId="0" applyNumberFormat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167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 indent="2"/>
    </xf>
    <xf numFmtId="3" fontId="4" fillId="0" borderId="4" xfId="0" applyNumberFormat="1" applyFont="1" applyBorder="1" applyAlignment="1">
      <alignment horizontal="right" indent="2"/>
    </xf>
    <xf numFmtId="3" fontId="4" fillId="0" borderId="5" xfId="0" applyNumberFormat="1" applyFont="1" applyBorder="1" applyAlignment="1">
      <alignment horizontal="right" indent="2"/>
    </xf>
    <xf numFmtId="3" fontId="4" fillId="0" borderId="6" xfId="0" applyNumberFormat="1" applyFont="1" applyBorder="1" applyAlignment="1">
      <alignment horizontal="right" indent="2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indent="2"/>
    </xf>
    <xf numFmtId="3" fontId="4" fillId="0" borderId="4" xfId="0" applyNumberFormat="1" applyFont="1" applyFill="1" applyBorder="1" applyAlignment="1">
      <alignment horizontal="right" indent="2"/>
    </xf>
    <xf numFmtId="0" fontId="3" fillId="3" borderId="9" xfId="0" applyFont="1" applyFill="1" applyBorder="1" applyAlignment="1">
      <alignment horizontal="left"/>
    </xf>
    <xf numFmtId="3" fontId="3" fillId="3" borderId="7" xfId="0" applyNumberFormat="1" applyFont="1" applyFill="1" applyBorder="1" applyAlignment="1">
      <alignment horizontal="right" indent="2"/>
    </xf>
    <xf numFmtId="3" fontId="3" fillId="3" borderId="8" xfId="0" applyNumberFormat="1" applyFont="1" applyFill="1" applyBorder="1" applyAlignment="1">
      <alignment horizontal="right" indent="2"/>
    </xf>
    <xf numFmtId="0" fontId="3" fillId="3" borderId="10" xfId="0" applyFont="1" applyFill="1" applyBorder="1" applyAlignment="1">
      <alignment horizontal="center" vertical="center" wrapText="1"/>
    </xf>
    <xf numFmtId="0" fontId="15" fillId="4" borderId="11" xfId="21" applyNumberFormat="1" applyFont="1" applyFill="1" applyBorder="1" applyAlignment="1" applyProtection="1">
      <alignment/>
      <protection/>
    </xf>
    <xf numFmtId="0" fontId="15" fillId="4" borderId="12" xfId="21" applyNumberFormat="1" applyFont="1" applyFill="1" applyBorder="1" applyAlignment="1" applyProtection="1">
      <alignment horizontal="center" vertical="center" wrapText="1"/>
      <protection/>
    </xf>
    <xf numFmtId="0" fontId="15" fillId="5" borderId="9" xfId="21" applyNumberFormat="1" applyFont="1" applyFill="1" applyBorder="1" applyAlignment="1" applyProtection="1">
      <alignment horizontal="center" vertical="center" wrapText="1"/>
      <protection/>
    </xf>
    <xf numFmtId="0" fontId="17" fillId="6" borderId="7" xfId="21" applyNumberFormat="1" applyFont="1" applyFill="1" applyBorder="1" applyAlignment="1" applyProtection="1">
      <alignment horizontal="center" vertical="center" wrapText="1"/>
      <protection/>
    </xf>
    <xf numFmtId="0" fontId="15" fillId="5" borderId="13" xfId="21" applyNumberFormat="1" applyFont="1" applyFill="1" applyBorder="1" applyAlignment="1" applyProtection="1">
      <alignment horizontal="center" vertical="center" wrapText="1"/>
      <protection/>
    </xf>
    <xf numFmtId="0" fontId="3" fillId="6" borderId="13" xfId="21" applyNumberFormat="1" applyFont="1" applyFill="1" applyBorder="1" applyAlignment="1" applyProtection="1">
      <alignment horizontal="center" vertical="center" wrapText="1"/>
      <protection/>
    </xf>
    <xf numFmtId="2" fontId="15" fillId="5" borderId="10" xfId="21" applyNumberFormat="1" applyFont="1" applyFill="1" applyBorder="1" applyAlignment="1" applyProtection="1">
      <alignment horizontal="center" vertical="center" wrapText="1"/>
      <protection/>
    </xf>
    <xf numFmtId="2" fontId="3" fillId="6" borderId="14" xfId="21" applyNumberFormat="1" applyFont="1" applyFill="1" applyBorder="1" applyAlignment="1" applyProtection="1">
      <alignment horizontal="center" vertical="center" wrapText="1"/>
      <protection/>
    </xf>
    <xf numFmtId="2" fontId="15" fillId="5" borderId="15" xfId="21" applyNumberFormat="1" applyFont="1" applyFill="1" applyBorder="1" applyAlignment="1" applyProtection="1">
      <alignment horizontal="center" vertical="center" wrapText="1"/>
      <protection/>
    </xf>
    <xf numFmtId="2" fontId="3" fillId="6" borderId="8" xfId="21" applyNumberFormat="1" applyFont="1" applyFill="1" applyBorder="1" applyAlignment="1" applyProtection="1">
      <alignment horizontal="center" vertical="center" wrapText="1"/>
      <protection/>
    </xf>
    <xf numFmtId="0" fontId="15" fillId="7" borderId="10" xfId="21" applyNumberFormat="1" applyFont="1" applyFill="1" applyBorder="1" applyAlignment="1" applyProtection="1">
      <alignment horizontal="center" vertical="center"/>
      <protection/>
    </xf>
    <xf numFmtId="0" fontId="15" fillId="7" borderId="15" xfId="21" applyNumberFormat="1" applyFont="1" applyFill="1" applyBorder="1" applyAlignment="1" applyProtection="1">
      <alignment horizontal="center" vertical="center"/>
      <protection/>
    </xf>
    <xf numFmtId="0" fontId="15" fillId="8" borderId="10" xfId="21" applyNumberFormat="1" applyFont="1" applyFill="1" applyBorder="1" applyAlignment="1" applyProtection="1">
      <alignment horizontal="center" vertical="center"/>
      <protection/>
    </xf>
    <xf numFmtId="0" fontId="15" fillId="8" borderId="16" xfId="21" applyNumberFormat="1" applyFont="1" applyFill="1" applyBorder="1" applyAlignment="1" applyProtection="1">
      <alignment horizontal="center" vertical="center"/>
      <protection/>
    </xf>
    <xf numFmtId="0" fontId="18" fillId="4" borderId="17" xfId="0" applyNumberFormat="1" applyFont="1" applyFill="1" applyBorder="1" applyAlignment="1" applyProtection="1">
      <alignment/>
      <protection/>
    </xf>
    <xf numFmtId="3" fontId="18" fillId="5" borderId="18" xfId="0" applyNumberFormat="1" applyFont="1" applyFill="1" applyBorder="1" applyAlignment="1" applyProtection="1">
      <alignment horizontal="center"/>
      <protection/>
    </xf>
    <xf numFmtId="3" fontId="18" fillId="5" borderId="19" xfId="0" applyNumberFormat="1" applyFont="1" applyFill="1" applyBorder="1" applyAlignment="1" applyProtection="1">
      <alignment horizontal="center"/>
      <protection/>
    </xf>
    <xf numFmtId="3" fontId="18" fillId="5" borderId="20" xfId="0" applyNumberFormat="1" applyFont="1" applyFill="1" applyBorder="1" applyAlignment="1" applyProtection="1">
      <alignment horizontal="center"/>
      <protection/>
    </xf>
    <xf numFmtId="10" fontId="18" fillId="7" borderId="21" xfId="21" applyNumberFormat="1" applyFont="1" applyFill="1" applyBorder="1" applyAlignment="1" applyProtection="1">
      <alignment horizontal="center"/>
      <protection/>
    </xf>
    <xf numFmtId="10" fontId="18" fillId="7" borderId="22" xfId="21" applyNumberFormat="1" applyFont="1" applyFill="1" applyBorder="1" applyAlignment="1" applyProtection="1">
      <alignment horizontal="center"/>
      <protection/>
    </xf>
    <xf numFmtId="10" fontId="18" fillId="8" borderId="23" xfId="21" applyNumberFormat="1" applyFont="1" applyFill="1" applyBorder="1" applyAlignment="1" applyProtection="1">
      <alignment horizontal="center"/>
      <protection/>
    </xf>
    <xf numFmtId="10" fontId="18" fillId="8" borderId="24" xfId="21" applyNumberFormat="1" applyFont="1" applyFill="1" applyBorder="1" applyAlignment="1" applyProtection="1">
      <alignment horizontal="center"/>
      <protection/>
    </xf>
    <xf numFmtId="3" fontId="18" fillId="5" borderId="17" xfId="0" applyNumberFormat="1" applyFont="1" applyFill="1" applyBorder="1" applyAlignment="1" applyProtection="1">
      <alignment horizontal="center"/>
      <protection/>
    </xf>
    <xf numFmtId="10" fontId="18" fillId="7" borderId="25" xfId="21" applyNumberFormat="1" applyFont="1" applyFill="1" applyBorder="1" applyAlignment="1" applyProtection="1">
      <alignment horizontal="center"/>
      <protection/>
    </xf>
    <xf numFmtId="10" fontId="18" fillId="7" borderId="24" xfId="21" applyNumberFormat="1" applyFont="1" applyFill="1" applyBorder="1" applyAlignment="1" applyProtection="1">
      <alignment horizontal="center"/>
      <protection/>
    </xf>
    <xf numFmtId="10" fontId="18" fillId="8" borderId="26" xfId="21" applyNumberFormat="1" applyFont="1" applyFill="1" applyBorder="1" applyAlignment="1" applyProtection="1">
      <alignment horizontal="center"/>
      <protection/>
    </xf>
    <xf numFmtId="10" fontId="18" fillId="8" borderId="27" xfId="21" applyNumberFormat="1" applyFont="1" applyFill="1" applyBorder="1" applyAlignment="1" applyProtection="1">
      <alignment horizontal="center"/>
      <protection/>
    </xf>
    <xf numFmtId="0" fontId="15" fillId="4" borderId="12" xfId="0" applyNumberFormat="1" applyFont="1" applyFill="1" applyBorder="1" applyAlignment="1" applyProtection="1">
      <alignment/>
      <protection/>
    </xf>
    <xf numFmtId="3" fontId="15" fillId="5" borderId="9" xfId="0" applyNumberFormat="1" applyFont="1" applyFill="1" applyBorder="1" applyAlignment="1" applyProtection="1">
      <alignment horizontal="center"/>
      <protection/>
    </xf>
    <xf numFmtId="3" fontId="15" fillId="5" borderId="13" xfId="0" applyNumberFormat="1" applyFont="1" applyFill="1" applyBorder="1" applyAlignment="1" applyProtection="1">
      <alignment horizontal="center"/>
      <protection/>
    </xf>
    <xf numFmtId="10" fontId="15" fillId="7" borderId="10" xfId="21" applyNumberFormat="1" applyFont="1" applyFill="1" applyBorder="1" applyAlignment="1" applyProtection="1">
      <alignment horizontal="center"/>
      <protection/>
    </xf>
    <xf numFmtId="10" fontId="15" fillId="7" borderId="16" xfId="21" applyNumberFormat="1" applyFont="1" applyFill="1" applyBorder="1" applyAlignment="1" applyProtection="1">
      <alignment horizontal="center"/>
      <protection/>
    </xf>
    <xf numFmtId="10" fontId="15" fillId="8" borderId="10" xfId="21" applyNumberFormat="1" applyFont="1" applyFill="1" applyBorder="1" applyAlignment="1" applyProtection="1">
      <alignment horizontal="center"/>
      <protection/>
    </xf>
    <xf numFmtId="10" fontId="15" fillId="8" borderId="16" xfId="21" applyNumberFormat="1" applyFont="1" applyFill="1" applyBorder="1" applyAlignment="1" applyProtection="1">
      <alignment horizontal="center"/>
      <protection/>
    </xf>
    <xf numFmtId="0" fontId="19" fillId="9" borderId="0" xfId="0" applyNumberFormat="1" applyFont="1" applyFill="1" applyBorder="1" applyAlignment="1" applyProtection="1">
      <alignment/>
      <protection/>
    </xf>
    <xf numFmtId="0" fontId="18" fillId="9" borderId="0" xfId="0" applyNumberFormat="1" applyFont="1" applyFill="1" applyBorder="1" applyAlignment="1" applyProtection="1">
      <alignment/>
      <protection/>
    </xf>
    <xf numFmtId="0" fontId="21" fillId="9" borderId="0" xfId="0" applyFont="1" applyFill="1"/>
    <xf numFmtId="0" fontId="22" fillId="9" borderId="0" xfId="0" applyFont="1" applyFill="1"/>
    <xf numFmtId="0" fontId="14" fillId="9" borderId="0" xfId="0" applyNumberFormat="1" applyFont="1" applyFill="1" applyBorder="1" applyAlignment="1" applyProtection="1">
      <alignment/>
      <protection/>
    </xf>
    <xf numFmtId="164" fontId="4" fillId="6" borderId="28" xfId="23" applyNumberFormat="1" applyFont="1" applyFill="1" applyBorder="1" applyAlignment="1" applyProtection="1">
      <alignment horizontal="center"/>
      <protection/>
    </xf>
    <xf numFmtId="164" fontId="4" fillId="6" borderId="29" xfId="23" applyNumberFormat="1" applyFont="1" applyFill="1" applyBorder="1" applyAlignment="1" applyProtection="1">
      <alignment horizontal="center"/>
      <protection/>
    </xf>
    <xf numFmtId="164" fontId="4" fillId="6" borderId="7" xfId="23" applyNumberFormat="1" applyFont="1" applyFill="1" applyBorder="1" applyAlignment="1" applyProtection="1">
      <alignment horizontal="center"/>
      <protection/>
    </xf>
    <xf numFmtId="0" fontId="0" fillId="9" borderId="0" xfId="0" applyFont="1" applyFill="1"/>
    <xf numFmtId="0" fontId="3" fillId="9" borderId="0" xfId="0" applyFont="1" applyFill="1"/>
    <xf numFmtId="0" fontId="4" fillId="9" borderId="0" xfId="0" applyFont="1" applyFill="1"/>
    <xf numFmtId="0" fontId="5" fillId="9" borderId="0" xfId="0" applyNumberFormat="1" applyFont="1" applyFill="1" applyBorder="1" applyAlignment="1" applyProtection="1">
      <alignment/>
      <protection/>
    </xf>
    <xf numFmtId="0" fontId="4" fillId="9" borderId="0" xfId="21" applyNumberFormat="1" applyFont="1" applyFill="1" applyBorder="1" applyAlignment="1" applyProtection="1">
      <alignment/>
      <protection/>
    </xf>
    <xf numFmtId="10" fontId="14" fillId="9" borderId="0" xfId="0" applyNumberFormat="1" applyFont="1" applyFill="1" applyBorder="1" applyAlignment="1" applyProtection="1">
      <alignment/>
      <protection/>
    </xf>
    <xf numFmtId="0" fontId="11" fillId="9" borderId="0" xfId="0" applyFont="1" applyFill="1" applyAlignment="1">
      <alignment horizontal="left"/>
    </xf>
    <xf numFmtId="0" fontId="11" fillId="9" borderId="0" xfId="0" applyFont="1" applyFill="1"/>
    <xf numFmtId="0" fontId="4" fillId="9" borderId="0" xfId="0" applyFont="1" applyFill="1" applyBorder="1" applyAlignment="1">
      <alignment horizontal="left"/>
    </xf>
    <xf numFmtId="3" fontId="4" fillId="9" borderId="0" xfId="0" applyNumberFormat="1" applyFont="1" applyFill="1" applyBorder="1" applyAlignment="1">
      <alignment horizontal="right" indent="2"/>
    </xf>
    <xf numFmtId="0" fontId="7" fillId="9" borderId="0" xfId="0" applyFont="1" applyFill="1" applyAlignment="1">
      <alignment horizontal="left"/>
    </xf>
    <xf numFmtId="3" fontId="11" fillId="9" borderId="0" xfId="0" applyNumberFormat="1" applyFont="1" applyFill="1"/>
    <xf numFmtId="3" fontId="11" fillId="9" borderId="0" xfId="0" applyNumberFormat="1" applyFont="1" applyFill="1" applyAlignment="1">
      <alignment horizontal="center"/>
    </xf>
    <xf numFmtId="0" fontId="13" fillId="9" borderId="0" xfId="0" applyFont="1" applyFill="1"/>
    <xf numFmtId="165" fontId="18" fillId="5" borderId="21" xfId="21" applyNumberFormat="1" applyFont="1" applyFill="1" applyBorder="1" applyAlignment="1" applyProtection="1">
      <alignment horizontal="center"/>
      <protection/>
    </xf>
    <xf numFmtId="165" fontId="18" fillId="5" borderId="25" xfId="21" applyNumberFormat="1" applyFont="1" applyFill="1" applyBorder="1" applyAlignment="1" applyProtection="1">
      <alignment horizontal="center"/>
      <protection/>
    </xf>
    <xf numFmtId="165" fontId="15" fillId="5" borderId="10" xfId="21" applyNumberFormat="1" applyFont="1" applyFill="1" applyBorder="1" applyAlignment="1" applyProtection="1">
      <alignment horizontal="center"/>
      <protection/>
    </xf>
    <xf numFmtId="0" fontId="23" fillId="9" borderId="0" xfId="21" applyNumberFormat="1" applyFont="1" applyFill="1" applyBorder="1" applyAlignment="1" applyProtection="1" quotePrefix="1">
      <alignment/>
      <protection/>
    </xf>
    <xf numFmtId="0" fontId="4" fillId="9" borderId="30" xfId="0" applyFont="1" applyFill="1" applyBorder="1" applyAlignment="1">
      <alignment horizontal="left"/>
    </xf>
    <xf numFmtId="3" fontId="4" fillId="9" borderId="30" xfId="0" applyNumberFormat="1" applyFont="1" applyFill="1" applyBorder="1" applyAlignment="1">
      <alignment horizontal="right" indent="2"/>
    </xf>
    <xf numFmtId="0" fontId="4" fillId="9" borderId="0" xfId="25" applyFont="1" applyFill="1">
      <alignment/>
      <protection/>
    </xf>
    <xf numFmtId="0" fontId="4" fillId="9" borderId="0" xfId="25" applyFont="1" applyFill="1" applyAlignment="1">
      <alignment horizontal="left"/>
      <protection/>
    </xf>
    <xf numFmtId="0" fontId="3" fillId="9" borderId="0" xfId="25" applyFont="1" applyFill="1">
      <alignment/>
      <protection/>
    </xf>
    <xf numFmtId="0" fontId="3" fillId="9" borderId="0" xfId="25" applyFont="1" applyFill="1" applyAlignment="1">
      <alignment horizontal="center"/>
      <protection/>
    </xf>
    <xf numFmtId="14" fontId="4" fillId="9" borderId="3" xfId="25" applyNumberFormat="1" applyFont="1" applyFill="1" applyBorder="1" applyAlignment="1">
      <alignment horizontal="center" wrapText="1"/>
      <protection/>
    </xf>
    <xf numFmtId="0" fontId="4" fillId="9" borderId="3" xfId="25" applyFont="1" applyFill="1" applyBorder="1" applyAlignment="1">
      <alignment horizontal="center"/>
      <protection/>
    </xf>
    <xf numFmtId="0" fontId="4" fillId="9" borderId="31" xfId="25" applyFont="1" applyFill="1" applyBorder="1" applyAlignment="1">
      <alignment horizontal="center"/>
      <protection/>
    </xf>
    <xf numFmtId="3" fontId="4" fillId="9" borderId="5" xfId="25" applyNumberFormat="1" applyFont="1" applyFill="1" applyBorder="1" applyAlignment="1" applyProtection="1">
      <alignment horizontal="center"/>
      <protection/>
    </xf>
    <xf numFmtId="14" fontId="4" fillId="9" borderId="5" xfId="25" applyNumberFormat="1" applyFont="1" applyFill="1" applyBorder="1" applyAlignment="1">
      <alignment horizontal="center" wrapText="1"/>
      <protection/>
    </xf>
    <xf numFmtId="0" fontId="4" fillId="9" borderId="5" xfId="25" applyFont="1" applyFill="1" applyBorder="1" applyAlignment="1">
      <alignment horizontal="center"/>
      <protection/>
    </xf>
    <xf numFmtId="0" fontId="4" fillId="9" borderId="32" xfId="25" applyFont="1" applyFill="1" applyBorder="1" applyAlignment="1">
      <alignment horizontal="center"/>
      <protection/>
    </xf>
    <xf numFmtId="0" fontId="4" fillId="9" borderId="5" xfId="25" applyFont="1" applyFill="1" applyBorder="1" applyAlignment="1">
      <alignment horizontal="center" wrapText="1"/>
      <protection/>
    </xf>
    <xf numFmtId="0" fontId="4" fillId="9" borderId="32" xfId="25" applyFont="1" applyFill="1" applyBorder="1" applyAlignment="1">
      <alignment horizontal="center" wrapText="1"/>
      <protection/>
    </xf>
    <xf numFmtId="14" fontId="4" fillId="9" borderId="33" xfId="25" applyNumberFormat="1" applyFont="1" applyFill="1" applyBorder="1" applyAlignment="1">
      <alignment horizontal="center" wrapText="1"/>
      <protection/>
    </xf>
    <xf numFmtId="0" fontId="3" fillId="9" borderId="0" xfId="25" applyFont="1" applyFill="1" applyBorder="1" applyAlignment="1">
      <alignment horizontal="left" wrapText="1"/>
      <protection/>
    </xf>
    <xf numFmtId="14" fontId="4" fillId="9" borderId="0" xfId="25" applyNumberFormat="1" applyFont="1" applyFill="1" applyBorder="1" applyAlignment="1">
      <alignment horizontal="center" wrapText="1"/>
      <protection/>
    </xf>
    <xf numFmtId="0" fontId="7" fillId="9" borderId="0" xfId="25" applyFont="1" applyFill="1" applyBorder="1" applyAlignment="1">
      <alignment horizontal="center"/>
      <protection/>
    </xf>
    <xf numFmtId="0" fontId="4" fillId="9" borderId="0" xfId="25" applyFont="1" applyFill="1" applyBorder="1" applyAlignment="1">
      <alignment horizontal="center"/>
      <protection/>
    </xf>
    <xf numFmtId="0" fontId="4" fillId="9" borderId="0" xfId="25" applyFont="1" applyFill="1" applyBorder="1" applyAlignment="1">
      <alignment horizontal="left"/>
      <protection/>
    </xf>
    <xf numFmtId="0" fontId="8" fillId="9" borderId="0" xfId="25" applyFont="1" applyFill="1">
      <alignment/>
      <protection/>
    </xf>
    <xf numFmtId="0" fontId="7" fillId="9" borderId="0" xfId="25" applyFont="1" applyFill="1" applyBorder="1" applyAlignment="1">
      <alignment horizontal="left"/>
      <protection/>
    </xf>
    <xf numFmtId="0" fontId="7" fillId="9" borderId="0" xfId="25" applyFont="1" applyFill="1">
      <alignment/>
      <protection/>
    </xf>
    <xf numFmtId="0" fontId="8" fillId="9" borderId="0" xfId="25" applyFont="1" applyFill="1" applyAlignment="1">
      <alignment horizontal="left"/>
      <protection/>
    </xf>
    <xf numFmtId="0" fontId="6" fillId="9" borderId="0" xfId="25" applyFont="1" applyFill="1" applyAlignment="1">
      <alignment horizontal="left"/>
      <protection/>
    </xf>
    <xf numFmtId="0" fontId="10" fillId="9" borderId="0" xfId="25" applyFont="1" applyFill="1">
      <alignment/>
      <protection/>
    </xf>
    <xf numFmtId="0" fontId="4" fillId="9" borderId="0" xfId="25" applyFont="1" applyFill="1" applyBorder="1" applyAlignment="1">
      <alignment horizontal="left" wrapText="1"/>
      <protection/>
    </xf>
    <xf numFmtId="14" fontId="11" fillId="9" borderId="0" xfId="0" applyNumberFormat="1" applyFont="1" applyFill="1" applyAlignment="1">
      <alignment horizontal="left"/>
    </xf>
    <xf numFmtId="3" fontId="4" fillId="0" borderId="5" xfId="0" applyNumberFormat="1" applyFont="1" applyFill="1" applyBorder="1" applyAlignment="1">
      <alignment horizontal="right" indent="2"/>
    </xf>
    <xf numFmtId="0" fontId="4" fillId="0" borderId="34" xfId="0" applyFont="1" applyFill="1" applyBorder="1" applyAlignment="1">
      <alignment horizontal="left"/>
    </xf>
    <xf numFmtId="3" fontId="4" fillId="0" borderId="35" xfId="0" applyNumberFormat="1" applyFont="1" applyBorder="1" applyAlignment="1">
      <alignment horizontal="right" indent="2"/>
    </xf>
    <xf numFmtId="3" fontId="4" fillId="0" borderId="35" xfId="0" applyNumberFormat="1" applyFont="1" applyFill="1" applyBorder="1" applyAlignment="1">
      <alignment horizontal="right" indent="2"/>
    </xf>
    <xf numFmtId="3" fontId="4" fillId="0" borderId="36" xfId="0" applyNumberFormat="1" applyFont="1" applyBorder="1" applyAlignment="1">
      <alignment horizontal="right" indent="2"/>
    </xf>
    <xf numFmtId="0" fontId="4" fillId="0" borderId="2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3" fontId="4" fillId="0" borderId="38" xfId="0" applyNumberFormat="1" applyFont="1" applyBorder="1" applyAlignment="1">
      <alignment horizontal="right" indent="2"/>
    </xf>
    <xf numFmtId="3" fontId="4" fillId="0" borderId="38" xfId="0" applyNumberFormat="1" applyFont="1" applyFill="1" applyBorder="1" applyAlignment="1">
      <alignment horizontal="right" indent="2"/>
    </xf>
    <xf numFmtId="3" fontId="4" fillId="0" borderId="39" xfId="0" applyNumberFormat="1" applyFont="1" applyBorder="1" applyAlignment="1">
      <alignment horizontal="right" indent="2"/>
    </xf>
    <xf numFmtId="3" fontId="3" fillId="9" borderId="40" xfId="25" applyNumberFormat="1" applyFont="1" applyFill="1" applyBorder="1" applyAlignment="1">
      <alignment horizontal="center"/>
      <protection/>
    </xf>
    <xf numFmtId="0" fontId="6" fillId="3" borderId="41" xfId="25" applyFont="1" applyFill="1" applyBorder="1" applyAlignment="1">
      <alignment horizontal="center" vertical="center" wrapText="1"/>
      <protection/>
    </xf>
    <xf numFmtId="0" fontId="3" fillId="3" borderId="42" xfId="25" applyFont="1" applyFill="1" applyBorder="1" applyAlignment="1">
      <alignment horizontal="center" vertical="center" wrapText="1"/>
      <protection/>
    </xf>
    <xf numFmtId="0" fontId="3" fillId="3" borderId="28" xfId="25" applyFont="1" applyFill="1" applyBorder="1" applyAlignment="1">
      <alignment horizontal="center" vertical="center" wrapText="1"/>
      <protection/>
    </xf>
    <xf numFmtId="0" fontId="3" fillId="3" borderId="43" xfId="25" applyFont="1" applyFill="1" applyBorder="1" applyAlignment="1">
      <alignment horizontal="center" vertical="center" wrapText="1"/>
      <protection/>
    </xf>
    <xf numFmtId="0" fontId="3" fillId="9" borderId="2" xfId="25" applyFont="1" applyFill="1" applyBorder="1" applyAlignment="1">
      <alignment horizontal="left" wrapText="1"/>
      <protection/>
    </xf>
    <xf numFmtId="3" fontId="4" fillId="9" borderId="6" xfId="25" applyNumberFormat="1" applyFont="1" applyFill="1" applyBorder="1" applyAlignment="1" applyProtection="1">
      <alignment horizontal="center"/>
      <protection/>
    </xf>
    <xf numFmtId="0" fontId="3" fillId="9" borderId="37" xfId="25" applyFont="1" applyFill="1" applyBorder="1" applyAlignment="1">
      <alignment horizontal="left" wrapText="1"/>
      <protection/>
    </xf>
    <xf numFmtId="14" fontId="4" fillId="9" borderId="38" xfId="25" applyNumberFormat="1" applyFont="1" applyFill="1" applyBorder="1" applyAlignment="1">
      <alignment horizontal="center" wrapText="1"/>
      <protection/>
    </xf>
    <xf numFmtId="0" fontId="4" fillId="9" borderId="38" xfId="25" applyFont="1" applyFill="1" applyBorder="1" applyAlignment="1">
      <alignment horizontal="center"/>
      <protection/>
    </xf>
    <xf numFmtId="0" fontId="4" fillId="9" borderId="44" xfId="25" applyFont="1" applyFill="1" applyBorder="1" applyAlignment="1">
      <alignment horizontal="center"/>
      <protection/>
    </xf>
    <xf numFmtId="3" fontId="4" fillId="9" borderId="38" xfId="25" applyNumberFormat="1" applyFont="1" applyFill="1" applyBorder="1" applyAlignment="1" applyProtection="1">
      <alignment horizontal="center"/>
      <protection/>
    </xf>
    <xf numFmtId="3" fontId="4" fillId="9" borderId="39" xfId="25" applyNumberFormat="1" applyFont="1" applyFill="1" applyBorder="1" applyAlignment="1" applyProtection="1">
      <alignment horizontal="center"/>
      <protection/>
    </xf>
    <xf numFmtId="0" fontId="4" fillId="9" borderId="32" xfId="25" applyFont="1" applyFill="1" applyBorder="1" applyAlignment="1">
      <alignment horizontal="left" vertical="center" wrapText="1"/>
      <protection/>
    </xf>
    <xf numFmtId="0" fontId="3" fillId="9" borderId="33" xfId="25" applyFont="1" applyFill="1" applyBorder="1" applyAlignment="1">
      <alignment horizontal="left" vertical="center" wrapText="1"/>
      <protection/>
    </xf>
    <xf numFmtId="0" fontId="3" fillId="9" borderId="45" xfId="25" applyFont="1" applyFill="1" applyBorder="1" applyAlignment="1">
      <alignment horizontal="left" vertical="center" wrapText="1"/>
      <protection/>
    </xf>
    <xf numFmtId="0" fontId="4" fillId="9" borderId="32" xfId="25" applyFont="1" applyFill="1" applyBorder="1" applyAlignment="1">
      <alignment horizontal="left" vertical="justify" wrapText="1"/>
      <protection/>
    </xf>
    <xf numFmtId="0" fontId="3" fillId="9" borderId="33" xfId="25" applyFont="1" applyFill="1" applyBorder="1" applyAlignment="1">
      <alignment horizontal="left" vertical="justify" wrapText="1"/>
      <protection/>
    </xf>
    <xf numFmtId="0" fontId="3" fillId="9" borderId="45" xfId="25" applyFont="1" applyFill="1" applyBorder="1" applyAlignment="1">
      <alignment horizontal="left" vertical="justify" wrapText="1"/>
      <protection/>
    </xf>
    <xf numFmtId="0" fontId="4" fillId="9" borderId="0" xfId="25" applyFont="1" applyFill="1" applyBorder="1" applyAlignment="1">
      <alignment horizontal="left" wrapText="1"/>
      <protection/>
    </xf>
    <xf numFmtId="0" fontId="6" fillId="9" borderId="9" xfId="25" applyFont="1" applyFill="1" applyBorder="1" applyAlignment="1">
      <alignment horizontal="center"/>
      <protection/>
    </xf>
    <xf numFmtId="0" fontId="6" fillId="9" borderId="15" xfId="25" applyFont="1" applyFill="1" applyBorder="1" applyAlignment="1">
      <alignment horizontal="center"/>
      <protection/>
    </xf>
    <xf numFmtId="0" fontId="6" fillId="9" borderId="16" xfId="25" applyFont="1" applyFill="1" applyBorder="1" applyAlignment="1">
      <alignment horizontal="center"/>
      <protection/>
    </xf>
    <xf numFmtId="0" fontId="3" fillId="9" borderId="0" xfId="25" applyFont="1" applyFill="1" applyAlignment="1">
      <alignment horizontal="center"/>
      <protection/>
    </xf>
    <xf numFmtId="0" fontId="4" fillId="9" borderId="0" xfId="25" applyFont="1" applyFill="1" applyBorder="1" applyAlignment="1">
      <alignment horizontal="justify" vertical="top" wrapText="1"/>
      <protection/>
    </xf>
    <xf numFmtId="0" fontId="0" fillId="9" borderId="0" xfId="25" applyFont="1" applyFill="1" applyAlignment="1">
      <alignment horizontal="justify" vertical="top" wrapText="1"/>
      <protection/>
    </xf>
    <xf numFmtId="0" fontId="4" fillId="9" borderId="32" xfId="25" applyFont="1" applyFill="1" applyBorder="1" applyAlignment="1">
      <alignment horizontal="left"/>
      <protection/>
    </xf>
    <xf numFmtId="0" fontId="4" fillId="9" borderId="33" xfId="25" applyFont="1" applyFill="1" applyBorder="1" applyAlignment="1">
      <alignment horizontal="left"/>
      <protection/>
    </xf>
    <xf numFmtId="0" fontId="9" fillId="9" borderId="33" xfId="20" applyFont="1" applyFill="1" applyBorder="1" applyAlignment="1" applyProtection="1">
      <alignment horizontal="left" vertical="center" wrapText="1"/>
      <protection/>
    </xf>
    <xf numFmtId="0" fontId="9" fillId="9" borderId="45" xfId="20" applyFont="1" applyFill="1" applyBorder="1" applyAlignment="1" applyProtection="1">
      <alignment horizontal="left" vertical="center" wrapText="1"/>
      <protection/>
    </xf>
    <xf numFmtId="0" fontId="4" fillId="9" borderId="33" xfId="25" applyFont="1" applyFill="1" applyBorder="1" applyAlignment="1">
      <alignment horizontal="left" vertical="center" wrapText="1"/>
      <protection/>
    </xf>
    <xf numFmtId="0" fontId="4" fillId="9" borderId="45" xfId="25" applyFont="1" applyFill="1" applyBorder="1" applyAlignment="1">
      <alignment horizontal="left" vertical="center" wrapText="1"/>
      <protection/>
    </xf>
    <xf numFmtId="0" fontId="3" fillId="9" borderId="0" xfId="0" applyFont="1" applyFill="1" applyAlignment="1">
      <alignment horizontal="center"/>
    </xf>
    <xf numFmtId="0" fontId="12" fillId="9" borderId="0" xfId="0" applyFont="1" applyFill="1" applyAlignment="1">
      <alignment horizontal="left" vertical="center" wrapText="1"/>
    </xf>
    <xf numFmtId="0" fontId="15" fillId="4" borderId="9" xfId="21" applyNumberFormat="1" applyFont="1" applyFill="1" applyBorder="1" applyAlignment="1" applyProtection="1">
      <alignment horizontal="center"/>
      <protection/>
    </xf>
    <xf numFmtId="0" fontId="15" fillId="4" borderId="15" xfId="21" applyNumberFormat="1" applyFont="1" applyFill="1" applyBorder="1" applyAlignment="1" applyProtection="1">
      <alignment horizontal="center"/>
      <protection/>
    </xf>
    <xf numFmtId="0" fontId="15" fillId="4" borderId="16" xfId="21" applyNumberFormat="1" applyFont="1" applyFill="1" applyBorder="1" applyAlignment="1" applyProtection="1">
      <alignment horizontal="center"/>
      <protection/>
    </xf>
    <xf numFmtId="0" fontId="3" fillId="3" borderId="9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/>
    </xf>
    <xf numFmtId="0" fontId="3" fillId="9" borderId="0" xfId="0" applyNumberFormat="1" applyFont="1" applyFill="1" applyBorder="1" applyAlignment="1" applyProtection="1">
      <alignment horizontal="center"/>
      <protection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_Transferencias Internacionales BCRP Ene-Dic2007" xfId="21"/>
    <cellStyle name="Normal 2" xfId="22"/>
    <cellStyle name="Porcentaje" xfId="23"/>
    <cellStyle name="Millares 2" xfId="24"/>
    <cellStyle name="Normal 2 2" xfId="25"/>
    <cellStyle name="Normal 3" xfId="26"/>
    <cellStyle name="Millares 3" xfId="27"/>
    <cellStyle name="Buena 2" xfId="28"/>
    <cellStyle name="Millares 2 2" xfId="29"/>
    <cellStyle name="Millares 2 3" xfId="30"/>
    <cellStyle name="Millares 3 2" xfId="31"/>
    <cellStyle name="Millares 4" xfId="32"/>
    <cellStyle name="Millares 5" xfId="33"/>
    <cellStyle name="Normal 2 3" xfId="34"/>
    <cellStyle name="Normal 2 4" xfId="35"/>
    <cellStyle name="Normal 3 2" xfId="36"/>
    <cellStyle name="Normal 3 2 2" xfId="37"/>
    <cellStyle name="Normal 3 3" xfId="38"/>
    <cellStyle name="Normal 4" xfId="39"/>
    <cellStyle name="Normal 4 2" xfId="40"/>
    <cellStyle name="Normal 5" xfId="41"/>
    <cellStyle name="Normal 6" xfId="42"/>
    <cellStyle name="Normal 7" xfId="43"/>
    <cellStyle name="Normal 8" xfId="44"/>
    <cellStyle name="Normal 9" xfId="45"/>
    <cellStyle name="Porcentaje 2" xfId="46"/>
    <cellStyle name="Porcentaje 3" xfId="47"/>
    <cellStyle name="Porcentual 2" xfId="48"/>
    <cellStyle name="Porcentual 2 2" xfId="49"/>
    <cellStyle name="Porcentual 2 2 2" xfId="50"/>
    <cellStyle name="Porcentual 2 3" xfId="51"/>
    <cellStyle name="Porcentual 3" xfId="52"/>
    <cellStyle name="Porcentual 3 2" xfId="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s.gob.pe/idxfinanciero/resolucion/1025-2005.r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8"/>
  <sheetViews>
    <sheetView zoomScale="90" zoomScaleNormal="90" workbookViewId="0" topLeftCell="A1"/>
  </sheetViews>
  <sheetFormatPr defaultColWidth="11.421875" defaultRowHeight="12.75"/>
  <cols>
    <col min="1" max="1" width="4.140625" style="77" customWidth="1"/>
    <col min="2" max="2" width="43.28125" style="78" customWidth="1"/>
    <col min="3" max="3" width="15.8515625" style="77" customWidth="1"/>
    <col min="4" max="4" width="15.00390625" style="77" customWidth="1"/>
    <col min="5" max="5" width="17.28125" style="77" customWidth="1"/>
    <col min="6" max="6" width="24.57421875" style="77" customWidth="1"/>
    <col min="7" max="7" width="21.421875" style="77" customWidth="1"/>
    <col min="8" max="8" width="11.421875" style="77" customWidth="1"/>
    <col min="9" max="9" width="6.28125" style="77" customWidth="1"/>
    <col min="10" max="16384" width="11.421875" style="77" customWidth="1"/>
  </cols>
  <sheetData>
    <row r="1" ht="13.5" thickBot="1">
      <c r="B1" s="77"/>
    </row>
    <row r="2" spans="1:255" ht="16.5" thickBot="1">
      <c r="A2" s="79"/>
      <c r="B2" s="134" t="s">
        <v>44</v>
      </c>
      <c r="C2" s="135"/>
      <c r="D2" s="135"/>
      <c r="E2" s="135"/>
      <c r="F2" s="135"/>
      <c r="G2" s="136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</row>
    <row r="3" spans="1:255" ht="12.75">
      <c r="A3" s="79"/>
      <c r="B3" s="137" t="s">
        <v>71</v>
      </c>
      <c r="C3" s="137"/>
      <c r="D3" s="137"/>
      <c r="E3" s="137"/>
      <c r="F3" s="137"/>
      <c r="G3" s="137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</row>
    <row r="4" ht="7.5" customHeight="1" thickBot="1"/>
    <row r="5" spans="2:7" s="80" customFormat="1" ht="51.75" thickBot="1">
      <c r="B5" s="115" t="s">
        <v>20</v>
      </c>
      <c r="C5" s="116" t="s">
        <v>21</v>
      </c>
      <c r="D5" s="116" t="s">
        <v>22</v>
      </c>
      <c r="E5" s="116" t="s">
        <v>23</v>
      </c>
      <c r="F5" s="117" t="s">
        <v>78</v>
      </c>
      <c r="G5" s="118" t="s">
        <v>79</v>
      </c>
    </row>
    <row r="6" spans="2:11" ht="13.5" thickTop="1">
      <c r="B6" s="119" t="s">
        <v>64</v>
      </c>
      <c r="C6" s="81">
        <v>35921</v>
      </c>
      <c r="D6" s="82" t="s">
        <v>24</v>
      </c>
      <c r="E6" s="83" t="s">
        <v>25</v>
      </c>
      <c r="F6" s="84">
        <v>414732.7805527897</v>
      </c>
      <c r="G6" s="120">
        <v>160721.27315851508</v>
      </c>
      <c r="H6" s="80"/>
      <c r="I6" s="80"/>
      <c r="J6" s="80"/>
      <c r="K6" s="80"/>
    </row>
    <row r="7" spans="2:11" ht="12.75">
      <c r="B7" s="119" t="s">
        <v>65</v>
      </c>
      <c r="C7" s="85">
        <v>36552</v>
      </c>
      <c r="D7" s="86" t="s">
        <v>41</v>
      </c>
      <c r="E7" s="87" t="s">
        <v>25</v>
      </c>
      <c r="F7" s="84">
        <v>184239.25999999998</v>
      </c>
      <c r="G7" s="120">
        <v>16464.89</v>
      </c>
      <c r="H7" s="80"/>
      <c r="I7" s="80"/>
      <c r="J7" s="80"/>
      <c r="K7" s="80"/>
    </row>
    <row r="8" spans="2:11" ht="12.75">
      <c r="B8" s="119" t="s">
        <v>68</v>
      </c>
      <c r="C8" s="88" t="s">
        <v>27</v>
      </c>
      <c r="D8" s="86" t="s">
        <v>28</v>
      </c>
      <c r="E8" s="87" t="s">
        <v>25</v>
      </c>
      <c r="F8" s="84">
        <v>164549.84</v>
      </c>
      <c r="G8" s="120">
        <v>29775.980000000003</v>
      </c>
      <c r="H8" s="80"/>
      <c r="I8" s="80"/>
      <c r="J8" s="80"/>
      <c r="K8" s="80"/>
    </row>
    <row r="9" spans="2:11" ht="12.75" customHeight="1">
      <c r="B9" s="119" t="s">
        <v>66</v>
      </c>
      <c r="C9" s="85">
        <v>37531</v>
      </c>
      <c r="D9" s="86" t="s">
        <v>24</v>
      </c>
      <c r="E9" s="87" t="s">
        <v>25</v>
      </c>
      <c r="F9" s="84">
        <v>154952.5374558409</v>
      </c>
      <c r="G9" s="120">
        <v>96343.89324309462</v>
      </c>
      <c r="H9" s="80"/>
      <c r="I9" s="80"/>
      <c r="J9" s="80"/>
      <c r="K9" s="80"/>
    </row>
    <row r="10" spans="2:11" ht="12.75">
      <c r="B10" s="119" t="s">
        <v>67</v>
      </c>
      <c r="C10" s="85">
        <v>37672</v>
      </c>
      <c r="D10" s="88" t="s">
        <v>26</v>
      </c>
      <c r="E10" s="89" t="s">
        <v>25</v>
      </c>
      <c r="F10" s="84">
        <v>52302.92469696969</v>
      </c>
      <c r="G10" s="120">
        <v>26722.889696969694</v>
      </c>
      <c r="H10" s="80"/>
      <c r="I10" s="80"/>
      <c r="J10" s="80"/>
      <c r="K10" s="80"/>
    </row>
    <row r="11" spans="2:11" ht="12.75">
      <c r="B11" s="119" t="s">
        <v>70</v>
      </c>
      <c r="C11" s="90">
        <v>37502</v>
      </c>
      <c r="D11" s="86" t="s">
        <v>28</v>
      </c>
      <c r="E11" s="86" t="s">
        <v>29</v>
      </c>
      <c r="F11" s="84">
        <v>49602.319999999985</v>
      </c>
      <c r="G11" s="120">
        <v>2062.67</v>
      </c>
      <c r="H11" s="80"/>
      <c r="I11" s="80"/>
      <c r="J11" s="80"/>
      <c r="K11" s="80"/>
    </row>
    <row r="12" spans="2:11" ht="13.5" thickBot="1">
      <c r="B12" s="121" t="s">
        <v>69</v>
      </c>
      <c r="C12" s="122">
        <v>37414</v>
      </c>
      <c r="D12" s="123" t="s">
        <v>28</v>
      </c>
      <c r="E12" s="124" t="s">
        <v>29</v>
      </c>
      <c r="F12" s="125">
        <v>24811.079999999998</v>
      </c>
      <c r="G12" s="126">
        <v>778.5199999999999</v>
      </c>
      <c r="H12" s="80"/>
      <c r="I12" s="80"/>
      <c r="J12" s="80"/>
      <c r="K12" s="80"/>
    </row>
    <row r="13" spans="2:11" ht="13.5" thickBot="1">
      <c r="B13" s="91"/>
      <c r="C13" s="92"/>
      <c r="D13" s="93"/>
      <c r="E13" s="94"/>
      <c r="F13" s="114">
        <f>SUM(F6:F12)</f>
        <v>1045190.7427056002</v>
      </c>
      <c r="G13" s="114">
        <f aca="true" t="shared" si="0" ref="G13">SUM(G6:G12)</f>
        <v>332870.11609857937</v>
      </c>
      <c r="H13" s="80"/>
      <c r="I13" s="80"/>
      <c r="J13" s="80"/>
      <c r="K13" s="80"/>
    </row>
    <row r="14" spans="2:11" ht="12.75">
      <c r="B14" s="77"/>
      <c r="H14" s="80"/>
      <c r="I14" s="80"/>
      <c r="J14" s="80"/>
      <c r="K14" s="80"/>
    </row>
    <row r="15" spans="2:11" ht="12.75">
      <c r="B15" s="138" t="s">
        <v>42</v>
      </c>
      <c r="C15" s="139"/>
      <c r="D15" s="139"/>
      <c r="E15" s="139"/>
      <c r="F15" s="139"/>
      <c r="G15" s="139"/>
      <c r="H15" s="80"/>
      <c r="I15" s="80"/>
      <c r="J15" s="80"/>
      <c r="K15" s="80"/>
    </row>
    <row r="16" spans="2:11" ht="12.75" customHeight="1">
      <c r="B16" s="139"/>
      <c r="C16" s="139"/>
      <c r="D16" s="139"/>
      <c r="E16" s="139"/>
      <c r="F16" s="139"/>
      <c r="G16" s="139"/>
      <c r="H16" s="80"/>
      <c r="I16" s="80"/>
      <c r="J16" s="80"/>
      <c r="K16" s="80"/>
    </row>
    <row r="17" spans="8:11" ht="12.75" customHeight="1">
      <c r="H17" s="80"/>
      <c r="I17" s="80"/>
      <c r="J17" s="80"/>
      <c r="K17" s="80"/>
    </row>
    <row r="18" spans="2:11" ht="12.75">
      <c r="B18" s="77"/>
      <c r="C18" s="95"/>
      <c r="D18" s="95"/>
      <c r="E18" s="95"/>
      <c r="F18" s="95"/>
      <c r="G18" s="95"/>
      <c r="H18" s="80"/>
      <c r="I18" s="80"/>
      <c r="J18" s="80"/>
      <c r="K18" s="80"/>
    </row>
    <row r="19" spans="2:11" ht="13.5">
      <c r="B19" s="96" t="s">
        <v>30</v>
      </c>
      <c r="C19" s="95"/>
      <c r="D19" s="95"/>
      <c r="E19" s="95"/>
      <c r="F19" s="95"/>
      <c r="G19" s="95"/>
      <c r="H19" s="80"/>
      <c r="I19" s="80"/>
      <c r="J19" s="80"/>
      <c r="K19" s="80"/>
    </row>
    <row r="20" spans="2:7" ht="12.75" customHeight="1">
      <c r="B20" s="140" t="s">
        <v>45</v>
      </c>
      <c r="C20" s="141"/>
      <c r="D20" s="141"/>
      <c r="E20" s="141"/>
      <c r="F20" s="142" t="s">
        <v>46</v>
      </c>
      <c r="G20" s="143"/>
    </row>
    <row r="21" spans="2:7" ht="25.5" customHeight="1">
      <c r="B21" s="127" t="s">
        <v>50</v>
      </c>
      <c r="C21" s="144"/>
      <c r="D21" s="144"/>
      <c r="E21" s="144"/>
      <c r="F21" s="144"/>
      <c r="G21" s="145"/>
    </row>
    <row r="22" spans="2:7" ht="19.5" customHeight="1">
      <c r="B22" s="127" t="s">
        <v>47</v>
      </c>
      <c r="C22" s="128"/>
      <c r="D22" s="128"/>
      <c r="E22" s="128"/>
      <c r="F22" s="128"/>
      <c r="G22" s="129"/>
    </row>
    <row r="23" spans="2:7" ht="51" customHeight="1">
      <c r="B23" s="130" t="s">
        <v>51</v>
      </c>
      <c r="C23" s="131"/>
      <c r="D23" s="131"/>
      <c r="E23" s="131"/>
      <c r="F23" s="131"/>
      <c r="G23" s="132"/>
    </row>
    <row r="24" spans="2:7" ht="25.5" customHeight="1">
      <c r="B24" s="127" t="s">
        <v>48</v>
      </c>
      <c r="C24" s="128"/>
      <c r="D24" s="128"/>
      <c r="E24" s="128"/>
      <c r="F24" s="128"/>
      <c r="G24" s="129"/>
    </row>
    <row r="25" spans="2:7" ht="12.75">
      <c r="B25" s="77"/>
      <c r="C25" s="97"/>
      <c r="D25" s="97"/>
      <c r="E25" s="97"/>
      <c r="F25" s="97"/>
      <c r="G25" s="97"/>
    </row>
    <row r="26" spans="2:7" ht="12.75">
      <c r="B26" s="98"/>
      <c r="C26" s="97"/>
      <c r="D26" s="97"/>
      <c r="E26" s="97"/>
      <c r="F26" s="97"/>
      <c r="G26" s="97"/>
    </row>
    <row r="27" spans="2:8" ht="15.75">
      <c r="B27" s="99"/>
      <c r="C27" s="100"/>
      <c r="D27" s="100"/>
      <c r="E27" s="100"/>
      <c r="F27" s="100"/>
      <c r="G27" s="100"/>
      <c r="H27" s="101"/>
    </row>
    <row r="28" spans="2:7" ht="12.75">
      <c r="B28" s="102"/>
      <c r="C28" s="133"/>
      <c r="D28" s="133"/>
      <c r="E28" s="133"/>
      <c r="F28" s="133"/>
      <c r="G28" s="133"/>
    </row>
  </sheetData>
  <mergeCells count="10">
    <mergeCell ref="B22:G22"/>
    <mergeCell ref="B23:G23"/>
    <mergeCell ref="B24:G24"/>
    <mergeCell ref="C28:G28"/>
    <mergeCell ref="B2:G2"/>
    <mergeCell ref="B3:G3"/>
    <mergeCell ref="B15:G16"/>
    <mergeCell ref="B20:E20"/>
    <mergeCell ref="F20:G20"/>
    <mergeCell ref="B21:G21"/>
  </mergeCells>
  <hyperlinks>
    <hyperlink ref="F20:G20" r:id="rId1" display=" aprobado  por  Resolución  SBS  Nº  1025 - 2005  del  12.07.05."/>
  </hyperlinks>
  <printOptions horizontalCentered="1" verticalCentered="1"/>
  <pageMargins left="0.38" right="0.25" top="0.22" bottom="0.2" header="0" footer="0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zoomScale="90" zoomScaleNormal="90" workbookViewId="0" topLeftCell="A1"/>
  </sheetViews>
  <sheetFormatPr defaultColWidth="11.421875" defaultRowHeight="12.75"/>
  <cols>
    <col min="1" max="1" width="4.140625" style="64" customWidth="1"/>
    <col min="2" max="2" width="25.00390625" style="63" customWidth="1"/>
    <col min="3" max="3" width="21.00390625" style="64" customWidth="1"/>
    <col min="4" max="4" width="17.57421875" style="64" customWidth="1"/>
    <col min="5" max="5" width="17.28125" style="64" customWidth="1"/>
    <col min="6" max="6" width="18.7109375" style="64" customWidth="1"/>
    <col min="7" max="7" width="13.57421875" style="64" customWidth="1"/>
    <col min="8" max="16384" width="11.421875" style="64" customWidth="1"/>
  </cols>
  <sheetData>
    <row r="1" ht="12.75">
      <c r="B1" s="103"/>
    </row>
    <row r="2" spans="2:6" ht="12.75">
      <c r="B2" s="146" t="s">
        <v>31</v>
      </c>
      <c r="C2" s="146"/>
      <c r="D2" s="146"/>
      <c r="E2" s="146"/>
      <c r="F2" s="146"/>
    </row>
    <row r="3" ht="17.25" thickBot="1"/>
    <row r="4" spans="2:6" ht="72" customHeight="1" thickBot="1">
      <c r="B4" s="14" t="s">
        <v>76</v>
      </c>
      <c r="C4" s="7" t="s">
        <v>32</v>
      </c>
      <c r="D4" s="8" t="s">
        <v>33</v>
      </c>
      <c r="E4" s="7" t="s">
        <v>34</v>
      </c>
      <c r="F4" s="8" t="s">
        <v>35</v>
      </c>
    </row>
    <row r="5" spans="2:6" ht="21" customHeight="1">
      <c r="B5" s="1" t="s">
        <v>36</v>
      </c>
      <c r="C5" s="9">
        <v>251253.45477342623</v>
      </c>
      <c r="D5" s="10">
        <v>72066.90741454529</v>
      </c>
      <c r="E5" s="3">
        <v>11321.12205</v>
      </c>
      <c r="F5" s="4">
        <v>35081.69659</v>
      </c>
    </row>
    <row r="6" spans="2:6" ht="19.5" customHeight="1">
      <c r="B6" s="2" t="s">
        <v>37</v>
      </c>
      <c r="C6" s="5">
        <v>258044.07648708334</v>
      </c>
      <c r="D6" s="10">
        <v>74369.34035184841</v>
      </c>
      <c r="E6" s="3">
        <v>9872.724950000002</v>
      </c>
      <c r="F6" s="4">
        <v>41785.03549</v>
      </c>
    </row>
    <row r="7" spans="2:6" ht="20.25" customHeight="1">
      <c r="B7" s="2" t="s">
        <v>38</v>
      </c>
      <c r="C7" s="5">
        <v>259455.27412439027</v>
      </c>
      <c r="D7" s="10">
        <v>88131.37750830372</v>
      </c>
      <c r="E7" s="3">
        <v>10508.639100000002</v>
      </c>
      <c r="F7" s="4">
        <v>47666.26002999998</v>
      </c>
    </row>
    <row r="8" spans="2:6" ht="21.75" customHeight="1" thickBot="1">
      <c r="B8" s="2" t="s">
        <v>39</v>
      </c>
      <c r="C8" s="5">
        <v>276438.26392397616</v>
      </c>
      <c r="D8" s="10">
        <v>98302.87386747195</v>
      </c>
      <c r="E8" s="3">
        <v>9388.075159999999</v>
      </c>
      <c r="F8" s="4">
        <v>50217.27968</v>
      </c>
    </row>
    <row r="9" spans="2:6" ht="17.25" thickBot="1">
      <c r="B9" s="11" t="s">
        <v>40</v>
      </c>
      <c r="C9" s="12">
        <v>1045191.0693088761</v>
      </c>
      <c r="D9" s="13">
        <v>332870.49914216937</v>
      </c>
      <c r="E9" s="12">
        <v>41090.56126</v>
      </c>
      <c r="F9" s="13">
        <v>174750.27179</v>
      </c>
    </row>
    <row r="10" spans="2:6" ht="17.25" thickBot="1">
      <c r="B10" s="75"/>
      <c r="C10" s="76"/>
      <c r="D10" s="76"/>
      <c r="E10" s="76"/>
      <c r="F10" s="76"/>
    </row>
    <row r="11" spans="2:6" ht="12.75">
      <c r="B11" s="105" t="s">
        <v>72</v>
      </c>
      <c r="C11" s="106">
        <v>256555.51651927142</v>
      </c>
      <c r="D11" s="107">
        <v>72700.6345992405</v>
      </c>
      <c r="E11" s="106">
        <v>9962.423209999994</v>
      </c>
      <c r="F11" s="108">
        <v>36992.77629000001</v>
      </c>
    </row>
    <row r="12" spans="2:6" ht="12.75">
      <c r="B12" s="109" t="s">
        <v>73</v>
      </c>
      <c r="C12" s="5">
        <v>261116.84488678956</v>
      </c>
      <c r="D12" s="104">
        <v>63952.63987946641</v>
      </c>
      <c r="E12" s="5">
        <v>8923.241590000001</v>
      </c>
      <c r="F12" s="6">
        <v>28853.848759999993</v>
      </c>
    </row>
    <row r="13" spans="2:6" ht="12.75">
      <c r="B13" s="109" t="s">
        <v>74</v>
      </c>
      <c r="C13" s="5">
        <v>245456.30109933906</v>
      </c>
      <c r="D13" s="104">
        <v>65451.847091438045</v>
      </c>
      <c r="E13" s="5">
        <v>8944.027879737501</v>
      </c>
      <c r="F13" s="6">
        <v>31045.49605771</v>
      </c>
    </row>
    <row r="14" spans="2:6" ht="21" customHeight="1" thickBot="1">
      <c r="B14" s="110" t="s">
        <v>75</v>
      </c>
      <c r="C14" s="111">
        <v>239710.207492423</v>
      </c>
      <c r="D14" s="112">
        <v>56778.10673268417</v>
      </c>
      <c r="E14" s="111">
        <v>8557.02377066</v>
      </c>
      <c r="F14" s="113">
        <v>25560.98571241</v>
      </c>
    </row>
    <row r="15" spans="2:6" ht="12.75">
      <c r="B15" s="147"/>
      <c r="C15" s="147"/>
      <c r="D15" s="147"/>
      <c r="E15" s="147"/>
      <c r="F15" s="147"/>
    </row>
    <row r="16" spans="2:6" ht="12.75">
      <c r="B16" s="65"/>
      <c r="C16" s="66"/>
      <c r="D16" s="66"/>
      <c r="E16" s="66"/>
      <c r="F16" s="66"/>
    </row>
    <row r="17" spans="2:8" ht="12.75">
      <c r="B17" s="67"/>
      <c r="C17" s="68"/>
      <c r="D17" s="68"/>
      <c r="E17" s="69"/>
      <c r="G17" s="70"/>
      <c r="H17" s="68"/>
    </row>
    <row r="18" ht="12.75">
      <c r="C18" s="68"/>
    </row>
  </sheetData>
  <mergeCells count="2">
    <mergeCell ref="B2:F2"/>
    <mergeCell ref="B15:F15"/>
  </mergeCells>
  <printOptions horizontalCentered="1"/>
  <pageMargins left="0.7874015748031497" right="0.7874015748031497" top="0.984251968503937" bottom="0.984251968503937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workbookViewId="0" topLeftCell="A1"/>
  </sheetViews>
  <sheetFormatPr defaultColWidth="11.421875" defaultRowHeight="12.75"/>
  <cols>
    <col min="1" max="1" width="9.7109375" style="53" customWidth="1"/>
    <col min="2" max="2" width="12.00390625" style="53" customWidth="1"/>
    <col min="3" max="3" width="7.7109375" style="53" bestFit="1" customWidth="1"/>
    <col min="4" max="4" width="9.140625" style="53" bestFit="1" customWidth="1"/>
    <col min="5" max="5" width="10.57421875" style="53" bestFit="1" customWidth="1"/>
    <col min="6" max="6" width="9.140625" style="53" bestFit="1" customWidth="1"/>
    <col min="7" max="7" width="7.140625" style="53" bestFit="1" customWidth="1"/>
    <col min="8" max="8" width="9.8515625" style="53" bestFit="1" customWidth="1"/>
    <col min="9" max="9" width="10.57421875" style="53" bestFit="1" customWidth="1"/>
    <col min="10" max="10" width="8.140625" style="53" bestFit="1" customWidth="1"/>
    <col min="11" max="11" width="7.7109375" style="53" bestFit="1" customWidth="1"/>
    <col min="12" max="12" width="6.8515625" style="53" bestFit="1" customWidth="1"/>
    <col min="13" max="13" width="7.140625" style="53" bestFit="1" customWidth="1"/>
    <col min="14" max="14" width="6.8515625" style="53" bestFit="1" customWidth="1"/>
    <col min="15" max="15" width="10.421875" style="53" bestFit="1" customWidth="1"/>
    <col min="16" max="16" width="11.57421875" style="53" bestFit="1" customWidth="1"/>
    <col min="17" max="17" width="9.8515625" style="53" bestFit="1" customWidth="1"/>
    <col min="18" max="18" width="11.57421875" style="53" bestFit="1" customWidth="1"/>
    <col min="19" max="16384" width="11.421875" style="53" customWidth="1"/>
  </cols>
  <sheetData>
    <row r="1" s="57" customFormat="1" ht="10.5" customHeight="1">
      <c r="L1" s="58"/>
    </row>
    <row r="2" spans="2:12" s="57" customFormat="1" ht="10.5" customHeight="1" thickBo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8" s="57" customFormat="1" ht="13.5" thickBot="1">
      <c r="B3" s="151" t="s">
        <v>53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</row>
    <row r="4" spans="2:18" s="57" customFormat="1" ht="12.75">
      <c r="B4" s="154" t="s">
        <v>77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</row>
    <row r="5" spans="1:18" s="57" customFormat="1" ht="12.75">
      <c r="A5" s="60"/>
      <c r="B5" s="155" t="s">
        <v>0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</row>
    <row r="6" spans="1:12" s="57" customFormat="1" ht="10.5" customHeight="1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8" s="57" customFormat="1" ht="15" customHeight="1" thickBot="1">
      <c r="A7" s="61"/>
      <c r="B7" s="15"/>
      <c r="C7" s="148" t="s">
        <v>1</v>
      </c>
      <c r="D7" s="149"/>
      <c r="E7" s="149"/>
      <c r="F7" s="149"/>
      <c r="G7" s="149"/>
      <c r="H7" s="149"/>
      <c r="I7" s="149"/>
      <c r="J7" s="150"/>
      <c r="K7" s="148" t="s">
        <v>2</v>
      </c>
      <c r="L7" s="149"/>
      <c r="M7" s="149"/>
      <c r="N7" s="150"/>
      <c r="O7" s="148" t="s">
        <v>54</v>
      </c>
      <c r="P7" s="149"/>
      <c r="Q7" s="149"/>
      <c r="R7" s="150"/>
    </row>
    <row r="8" spans="1:18" s="57" customFormat="1" ht="27.75" thickBot="1">
      <c r="A8" s="61"/>
      <c r="B8" s="16" t="s">
        <v>3</v>
      </c>
      <c r="C8" s="17" t="s">
        <v>4</v>
      </c>
      <c r="D8" s="18" t="s">
        <v>55</v>
      </c>
      <c r="E8" s="19" t="s">
        <v>56</v>
      </c>
      <c r="F8" s="20" t="s">
        <v>55</v>
      </c>
      <c r="G8" s="19" t="s">
        <v>5</v>
      </c>
      <c r="H8" s="20" t="s">
        <v>55</v>
      </c>
      <c r="I8" s="19" t="s">
        <v>57</v>
      </c>
      <c r="J8" s="20" t="s">
        <v>55</v>
      </c>
      <c r="K8" s="21" t="s">
        <v>6</v>
      </c>
      <c r="L8" s="22" t="s">
        <v>55</v>
      </c>
      <c r="M8" s="23" t="s">
        <v>7</v>
      </c>
      <c r="N8" s="24" t="s">
        <v>55</v>
      </c>
      <c r="O8" s="25" t="s">
        <v>8</v>
      </c>
      <c r="P8" s="26" t="s">
        <v>9</v>
      </c>
      <c r="Q8" s="27" t="s">
        <v>10</v>
      </c>
      <c r="R8" s="28" t="s">
        <v>9</v>
      </c>
    </row>
    <row r="9" spans="1:18" s="57" customFormat="1" ht="15" customHeight="1">
      <c r="A9" s="61"/>
      <c r="B9" s="29" t="s">
        <v>63</v>
      </c>
      <c r="C9" s="30">
        <v>84831.20159178009</v>
      </c>
      <c r="D9" s="54">
        <v>0.0010519365070679148</v>
      </c>
      <c r="E9" s="31">
        <v>384760</v>
      </c>
      <c r="F9" s="54">
        <v>-0.04078819109445778</v>
      </c>
      <c r="G9" s="31">
        <v>17498.60494410455</v>
      </c>
      <c r="H9" s="54">
        <v>0.1713479211315733</v>
      </c>
      <c r="I9" s="32">
        <v>34292</v>
      </c>
      <c r="J9" s="54">
        <v>0.11038435385163359</v>
      </c>
      <c r="K9" s="71">
        <f>+C9/E9</f>
        <v>0.22047822432628156</v>
      </c>
      <c r="L9" s="54">
        <v>0.04361927909255531</v>
      </c>
      <c r="M9" s="71">
        <f>+G9/I9</f>
        <v>0.510282425758327</v>
      </c>
      <c r="N9" s="54">
        <v>0.054903121669963244</v>
      </c>
      <c r="O9" s="33">
        <f>+C9/$C$25</f>
        <v>0.08116333579603219</v>
      </c>
      <c r="P9" s="34">
        <f>+O9</f>
        <v>0.08116333579603219</v>
      </c>
      <c r="Q9" s="35">
        <f>+G9/$G$25</f>
        <v>0.05256879614078575</v>
      </c>
      <c r="R9" s="36">
        <f>+Q9</f>
        <v>0.05256879614078575</v>
      </c>
    </row>
    <row r="10" spans="1:18" s="57" customFormat="1" ht="15" customHeight="1">
      <c r="A10" s="61"/>
      <c r="B10" s="29" t="s">
        <v>18</v>
      </c>
      <c r="C10" s="37">
        <v>30961.369217491185</v>
      </c>
      <c r="D10" s="55">
        <v>0.09202904801302288</v>
      </c>
      <c r="E10" s="31">
        <v>148840</v>
      </c>
      <c r="F10" s="55">
        <v>-0.024473370299002453</v>
      </c>
      <c r="G10" s="31">
        <v>7646.22497405706</v>
      </c>
      <c r="H10" s="55">
        <v>0.008026308512568867</v>
      </c>
      <c r="I10" s="31">
        <v>20885</v>
      </c>
      <c r="J10" s="55">
        <v>-0.014207495515906731</v>
      </c>
      <c r="K10" s="72">
        <f aca="true" t="shared" si="0" ref="K10:K21">+C10/E10</f>
        <v>0.20801779909628584</v>
      </c>
      <c r="L10" s="55">
        <v>0.11942515433713355</v>
      </c>
      <c r="M10" s="72">
        <f aca="true" t="shared" si="1" ref="M10:M23">+G10/I10</f>
        <v>0.3661108438619612</v>
      </c>
      <c r="N10" s="55">
        <v>0.022554243339587374</v>
      </c>
      <c r="O10" s="38">
        <f>+C10/$C$25</f>
        <v>0.02962268551371866</v>
      </c>
      <c r="P10" s="39">
        <f>+O10+P9</f>
        <v>0.11078602130975085</v>
      </c>
      <c r="Q10" s="40">
        <f aca="true" t="shared" si="2" ref="Q10:Q23">+G10/$G$25</f>
        <v>0.022970564978850624</v>
      </c>
      <c r="R10" s="36">
        <f>+Q10+R9</f>
        <v>0.07553936111963638</v>
      </c>
    </row>
    <row r="11" spans="1:18" s="57" customFormat="1" ht="15" customHeight="1">
      <c r="A11" s="61"/>
      <c r="B11" s="29" t="s">
        <v>11</v>
      </c>
      <c r="C11" s="37">
        <v>26559.16688822207</v>
      </c>
      <c r="D11" s="55">
        <v>0.0816863167185811</v>
      </c>
      <c r="E11" s="31">
        <v>85155</v>
      </c>
      <c r="F11" s="55">
        <v>-0.029008312523517942</v>
      </c>
      <c r="G11" s="31">
        <v>4788.11383955991</v>
      </c>
      <c r="H11" s="55">
        <v>0.4094271064469604</v>
      </c>
      <c r="I11" s="31">
        <v>10590</v>
      </c>
      <c r="J11" s="55">
        <v>0.34390862944162437</v>
      </c>
      <c r="K11" s="72">
        <f t="shared" si="0"/>
        <v>0.31189204260726994</v>
      </c>
      <c r="L11" s="55">
        <v>0.11400162397866069</v>
      </c>
      <c r="M11" s="72">
        <f t="shared" si="1"/>
        <v>0.4521353956147224</v>
      </c>
      <c r="N11" s="55">
        <v>0.048752181189995095</v>
      </c>
      <c r="O11" s="38">
        <f aca="true" t="shared" si="3" ref="O11:O17">+C11/$C$25</f>
        <v>0.025410822199417035</v>
      </c>
      <c r="P11" s="39">
        <f aca="true" t="shared" si="4" ref="P11:R24">+O11+P10</f>
        <v>0.1361968435091679</v>
      </c>
      <c r="Q11" s="40">
        <f t="shared" si="2"/>
        <v>0.014384311271368053</v>
      </c>
      <c r="R11" s="36">
        <f t="shared" si="4"/>
        <v>0.08992367239100443</v>
      </c>
    </row>
    <row r="12" spans="1:18" s="57" customFormat="1" ht="15" customHeight="1">
      <c r="A12" s="61"/>
      <c r="B12" s="29" t="s">
        <v>14</v>
      </c>
      <c r="C12" s="37">
        <v>22282.39627581222</v>
      </c>
      <c r="D12" s="55">
        <v>0.1810734728901959</v>
      </c>
      <c r="E12" s="31">
        <v>120874</v>
      </c>
      <c r="F12" s="55">
        <v>0.08402313797587552</v>
      </c>
      <c r="G12" s="31">
        <v>4551.658459534</v>
      </c>
      <c r="H12" s="55">
        <v>0.4189730479420039</v>
      </c>
      <c r="I12" s="31">
        <v>11603</v>
      </c>
      <c r="J12" s="55">
        <v>0.14225241189210475</v>
      </c>
      <c r="K12" s="72">
        <f t="shared" si="0"/>
        <v>0.18434399685467695</v>
      </c>
      <c r="L12" s="55">
        <v>0.08952791828367808</v>
      </c>
      <c r="M12" s="72">
        <f t="shared" si="1"/>
        <v>0.39228289748633977</v>
      </c>
      <c r="N12" s="55">
        <v>0.24225874523785892</v>
      </c>
      <c r="O12" s="38">
        <f t="shared" si="3"/>
        <v>0.021318967282543413</v>
      </c>
      <c r="P12" s="39">
        <f t="shared" si="4"/>
        <v>0.15751581079171129</v>
      </c>
      <c r="Q12" s="40">
        <f>+G12/$G$25</f>
        <v>0.0136739589485012</v>
      </c>
      <c r="R12" s="36">
        <f t="shared" si="4"/>
        <v>0.10359763133950563</v>
      </c>
    </row>
    <row r="13" spans="1:18" s="57" customFormat="1" ht="15" customHeight="1">
      <c r="A13" s="61"/>
      <c r="B13" s="29" t="s">
        <v>12</v>
      </c>
      <c r="C13" s="37">
        <v>12584.422547213111</v>
      </c>
      <c r="D13" s="55">
        <v>0.40204582616811857</v>
      </c>
      <c r="E13" s="31">
        <v>42452</v>
      </c>
      <c r="F13" s="55">
        <v>0.1937797024830573</v>
      </c>
      <c r="G13" s="31">
        <v>940.917600412469</v>
      </c>
      <c r="H13" s="55">
        <v>-0.07343028660565369</v>
      </c>
      <c r="I13" s="31">
        <v>1783</v>
      </c>
      <c r="J13" s="55">
        <v>0.19264214046822742</v>
      </c>
      <c r="K13" s="72">
        <f t="shared" si="0"/>
        <v>0.29643886147208875</v>
      </c>
      <c r="L13" s="55">
        <v>0.17445942769161574</v>
      </c>
      <c r="M13" s="72">
        <f t="shared" si="1"/>
        <v>0.5277159845274644</v>
      </c>
      <c r="N13" s="55">
        <v>-0.22309494025544158</v>
      </c>
      <c r="O13" s="38">
        <f t="shared" si="3"/>
        <v>0.012040307031293856</v>
      </c>
      <c r="P13" s="39">
        <f t="shared" si="4"/>
        <v>0.16955611782300514</v>
      </c>
      <c r="Q13" s="40">
        <f t="shared" si="2"/>
        <v>0.0028266770796505653</v>
      </c>
      <c r="R13" s="36">
        <f t="shared" si="4"/>
        <v>0.10642430841915619</v>
      </c>
    </row>
    <row r="14" spans="1:18" s="57" customFormat="1" ht="15" customHeight="1">
      <c r="A14" s="61"/>
      <c r="B14" s="29" t="s">
        <v>43</v>
      </c>
      <c r="C14" s="37">
        <v>12463.968017528769</v>
      </c>
      <c r="D14" s="55">
        <v>0.14996279995399217</v>
      </c>
      <c r="E14" s="31">
        <v>20123</v>
      </c>
      <c r="F14" s="55">
        <v>0.1282238169993272</v>
      </c>
      <c r="G14" s="31">
        <v>550.8212939797991</v>
      </c>
      <c r="H14" s="55">
        <v>2.683139104891585</v>
      </c>
      <c r="I14" s="31">
        <v>207</v>
      </c>
      <c r="J14" s="55">
        <v>1.0294117647058822</v>
      </c>
      <c r="K14" s="72">
        <f t="shared" si="0"/>
        <v>0.61938915755746</v>
      </c>
      <c r="L14" s="55">
        <v>0.019268324801441434</v>
      </c>
      <c r="M14" s="72">
        <f t="shared" si="1"/>
        <v>2.6609724346850196</v>
      </c>
      <c r="N14" s="55">
        <v>0.8148801386422303</v>
      </c>
      <c r="O14" s="38">
        <f t="shared" si="3"/>
        <v>0.011925060621276358</v>
      </c>
      <c r="P14" s="39">
        <f t="shared" si="4"/>
        <v>0.1814811784442815</v>
      </c>
      <c r="Q14" s="40">
        <f t="shared" si="2"/>
        <v>0.0016547611884331062</v>
      </c>
      <c r="R14" s="36">
        <f t="shared" si="4"/>
        <v>0.1080790696075893</v>
      </c>
    </row>
    <row r="15" spans="1:18" s="57" customFormat="1" ht="15" customHeight="1">
      <c r="A15" s="61"/>
      <c r="B15" s="29" t="s">
        <v>13</v>
      </c>
      <c r="C15" s="37">
        <v>6784.710551986731</v>
      </c>
      <c r="D15" s="55">
        <v>0.007935026338101002</v>
      </c>
      <c r="E15" s="31">
        <v>23740</v>
      </c>
      <c r="F15" s="55">
        <v>-0.018075029987177898</v>
      </c>
      <c r="G15" s="31">
        <v>2599.471877981806</v>
      </c>
      <c r="H15" s="55">
        <v>0.3133564200019364</v>
      </c>
      <c r="I15" s="31">
        <v>7711</v>
      </c>
      <c r="J15" s="55">
        <v>0.2523956472307942</v>
      </c>
      <c r="K15" s="72">
        <f t="shared" si="0"/>
        <v>0.2857923568654899</v>
      </c>
      <c r="L15" s="55">
        <v>0.026488842956034837</v>
      </c>
      <c r="M15" s="72">
        <f t="shared" si="1"/>
        <v>0.33711216158498325</v>
      </c>
      <c r="N15" s="55">
        <v>0.04867533107922746</v>
      </c>
      <c r="O15" s="38">
        <f t="shared" si="3"/>
        <v>0.006491358491651265</v>
      </c>
      <c r="P15" s="39">
        <f t="shared" si="4"/>
        <v>0.18797253693593277</v>
      </c>
      <c r="Q15" s="40">
        <f>+G15/$G$25</f>
        <v>0.007809257233009887</v>
      </c>
      <c r="R15" s="36">
        <f t="shared" si="4"/>
        <v>0.11588832684059919</v>
      </c>
    </row>
    <row r="16" spans="1:18" s="57" customFormat="1" ht="15" customHeight="1">
      <c r="A16" s="61"/>
      <c r="B16" s="29" t="s">
        <v>58</v>
      </c>
      <c r="C16" s="37">
        <v>6708.447624698281</v>
      </c>
      <c r="D16" s="55">
        <v>0.13198109498854152</v>
      </c>
      <c r="E16" s="31">
        <v>11159</v>
      </c>
      <c r="F16" s="55">
        <v>0.10255903566841221</v>
      </c>
      <c r="G16" s="31">
        <v>2328.243552076782</v>
      </c>
      <c r="H16" s="55">
        <v>0.16144520116344022</v>
      </c>
      <c r="I16" s="31">
        <v>6913</v>
      </c>
      <c r="J16" s="55">
        <v>0.18090194738640247</v>
      </c>
      <c r="K16" s="72">
        <f>+C16/E16</f>
        <v>0.6011692467692697</v>
      </c>
      <c r="L16" s="55">
        <v>0.026685246202977676</v>
      </c>
      <c r="M16" s="72">
        <f t="shared" si="1"/>
        <v>0.3367920659737859</v>
      </c>
      <c r="N16" s="55">
        <v>-0.016476174220920178</v>
      </c>
      <c r="O16" s="38">
        <f t="shared" si="3"/>
        <v>0.006418392961750052</v>
      </c>
      <c r="P16" s="39">
        <f t="shared" si="4"/>
        <v>0.19439092989768283</v>
      </c>
      <c r="Q16" s="40">
        <f t="shared" si="2"/>
        <v>0.0069944410452250725</v>
      </c>
      <c r="R16" s="36">
        <f t="shared" si="4"/>
        <v>0.12288276788582427</v>
      </c>
    </row>
    <row r="17" spans="1:18" s="57" customFormat="1" ht="15" customHeight="1">
      <c r="A17" s="61"/>
      <c r="B17" s="29" t="s">
        <v>49</v>
      </c>
      <c r="C17" s="37">
        <v>4131.721222807371</v>
      </c>
      <c r="D17" s="55">
        <v>0.1142184528805329</v>
      </c>
      <c r="E17" s="31">
        <v>7521</v>
      </c>
      <c r="F17" s="55">
        <v>0.08293736501079914</v>
      </c>
      <c r="G17" s="31">
        <v>1515.084257666525</v>
      </c>
      <c r="H17" s="55">
        <v>0.1488364602987254</v>
      </c>
      <c r="I17" s="31">
        <v>2731</v>
      </c>
      <c r="J17" s="55">
        <v>0.1188037689471528</v>
      </c>
      <c r="K17" s="72">
        <f t="shared" si="0"/>
        <v>0.5493579607508804</v>
      </c>
      <c r="L17" s="55">
        <v>0.028885408224345214</v>
      </c>
      <c r="M17" s="72">
        <f t="shared" si="1"/>
        <v>0.55477270511407</v>
      </c>
      <c r="N17" s="55">
        <v>0.026843573632072133</v>
      </c>
      <c r="O17" s="38">
        <f t="shared" si="3"/>
        <v>0.003953077060443304</v>
      </c>
      <c r="P17" s="39">
        <f t="shared" si="4"/>
        <v>0.19834400695812615</v>
      </c>
      <c r="Q17" s="40">
        <f t="shared" si="2"/>
        <v>0.004551571724248728</v>
      </c>
      <c r="R17" s="36">
        <f t="shared" si="4"/>
        <v>0.127434339610073</v>
      </c>
    </row>
    <row r="18" spans="1:18" s="57" customFormat="1" ht="15" customHeight="1">
      <c r="A18" s="61"/>
      <c r="B18" s="29" t="s">
        <v>59</v>
      </c>
      <c r="C18" s="37">
        <v>3913.18973152459</v>
      </c>
      <c r="D18" s="55">
        <v>0.41115725105295253</v>
      </c>
      <c r="E18" s="31">
        <v>13732</v>
      </c>
      <c r="F18" s="55">
        <v>0.3288174956454422</v>
      </c>
      <c r="G18" s="31">
        <v>61.649440922793296</v>
      </c>
      <c r="H18" s="55">
        <v>0.08893187821300064</v>
      </c>
      <c r="I18" s="31">
        <v>336</v>
      </c>
      <c r="J18" s="55">
        <v>0.11258278145695365</v>
      </c>
      <c r="K18" s="72">
        <f t="shared" si="0"/>
        <v>0.2849686667291429</v>
      </c>
      <c r="L18" s="55">
        <v>0.061964683395078164</v>
      </c>
      <c r="M18" s="72">
        <f t="shared" si="1"/>
        <v>0.18348047893688482</v>
      </c>
      <c r="N18" s="55">
        <v>-0.021257657082362394</v>
      </c>
      <c r="O18" s="38">
        <f>+C18/$C$25</f>
        <v>0.0037439942645359236</v>
      </c>
      <c r="P18" s="39">
        <f t="shared" si="4"/>
        <v>0.20208800122266207</v>
      </c>
      <c r="Q18" s="40">
        <f>+G18/$G$25</f>
        <v>0.00018520544365770167</v>
      </c>
      <c r="R18" s="36">
        <f t="shared" si="4"/>
        <v>0.12761954505373072</v>
      </c>
    </row>
    <row r="19" spans="1:18" s="57" customFormat="1" ht="15" customHeight="1">
      <c r="A19" s="61"/>
      <c r="B19" s="29" t="s">
        <v>17</v>
      </c>
      <c r="C19" s="37">
        <v>3714.27361741829</v>
      </c>
      <c r="D19" s="55">
        <v>0.0843363761630761</v>
      </c>
      <c r="E19" s="31">
        <v>11248</v>
      </c>
      <c r="F19" s="55">
        <v>-0.017126878713736457</v>
      </c>
      <c r="G19" s="31">
        <v>970.92715925585</v>
      </c>
      <c r="H19" s="55">
        <v>0.3931502711063817</v>
      </c>
      <c r="I19" s="31">
        <v>1422</v>
      </c>
      <c r="J19" s="55">
        <v>0.19395465994962216</v>
      </c>
      <c r="K19" s="72">
        <f>+C19/E19</f>
        <v>0.33021636001229465</v>
      </c>
      <c r="L19" s="55">
        <v>0.10323128456705588</v>
      </c>
      <c r="M19" s="72">
        <f t="shared" si="1"/>
        <v>0.682789844765014</v>
      </c>
      <c r="N19" s="55">
        <v>0.16683683044142078</v>
      </c>
      <c r="O19" s="38">
        <f>+C19/$C$25</f>
        <v>0.0035536787313180623</v>
      </c>
      <c r="P19" s="39">
        <f t="shared" si="4"/>
        <v>0.20564167995398014</v>
      </c>
      <c r="Q19" s="40">
        <f t="shared" si="2"/>
        <v>0.0029168309168365464</v>
      </c>
      <c r="R19" s="36">
        <f t="shared" si="4"/>
        <v>0.13053637597056728</v>
      </c>
    </row>
    <row r="20" spans="1:18" s="57" customFormat="1" ht="15" customHeight="1">
      <c r="A20" s="61"/>
      <c r="B20" s="29" t="s">
        <v>19</v>
      </c>
      <c r="C20" s="37">
        <v>3312.7204583181183</v>
      </c>
      <c r="D20" s="55">
        <v>0.09297793623590198</v>
      </c>
      <c r="E20" s="31">
        <v>12264</v>
      </c>
      <c r="F20" s="55">
        <v>0.08415841584158416</v>
      </c>
      <c r="G20" s="31">
        <v>300.7922921564732</v>
      </c>
      <c r="H20" s="55">
        <v>0.18611510715164678</v>
      </c>
      <c r="I20" s="31">
        <v>936</v>
      </c>
      <c r="J20" s="55">
        <v>0.0552423900789177</v>
      </c>
      <c r="K20" s="72">
        <f t="shared" si="0"/>
        <v>0.27011745420075983</v>
      </c>
      <c r="L20" s="55">
        <v>0.008134900089736122</v>
      </c>
      <c r="M20" s="72">
        <f t="shared" si="1"/>
        <v>0.32135928649195855</v>
      </c>
      <c r="N20" s="55">
        <v>0.12402147440546009</v>
      </c>
      <c r="O20" s="38">
        <f aca="true" t="shared" si="5" ref="O20:O24">+C20/$C$25</f>
        <v>0.00316948761672276</v>
      </c>
      <c r="P20" s="39">
        <f t="shared" si="4"/>
        <v>0.2088111675707029</v>
      </c>
      <c r="Q20" s="40">
        <f t="shared" si="2"/>
        <v>0.0009036313887651154</v>
      </c>
      <c r="R20" s="36">
        <f t="shared" si="4"/>
        <v>0.1314400073593324</v>
      </c>
    </row>
    <row r="21" spans="1:18" s="57" customFormat="1" ht="15" customHeight="1">
      <c r="A21" s="53"/>
      <c r="B21" s="29" t="s">
        <v>15</v>
      </c>
      <c r="C21" s="37">
        <v>3262.4758924379107</v>
      </c>
      <c r="D21" s="55">
        <v>0.029159343993951797</v>
      </c>
      <c r="E21" s="31">
        <v>7639</v>
      </c>
      <c r="F21" s="55">
        <v>0.013129973474801061</v>
      </c>
      <c r="G21" s="31">
        <v>647.3243791413711</v>
      </c>
      <c r="H21" s="55">
        <v>0.36833596261241397</v>
      </c>
      <c r="I21" s="31">
        <v>819</v>
      </c>
      <c r="J21" s="55">
        <v>0.1265474552957359</v>
      </c>
      <c r="K21" s="72">
        <f t="shared" si="0"/>
        <v>0.42708154109672875</v>
      </c>
      <c r="L21" s="55">
        <v>0.01582163289886068</v>
      </c>
      <c r="M21" s="72">
        <f t="shared" si="1"/>
        <v>0.7903838573154714</v>
      </c>
      <c r="N21" s="55">
        <v>0.2146278935521672</v>
      </c>
      <c r="O21" s="38">
        <f t="shared" si="5"/>
        <v>0.003121415486469494</v>
      </c>
      <c r="P21" s="39">
        <f t="shared" si="4"/>
        <v>0.21193258305717239</v>
      </c>
      <c r="Q21" s="40">
        <f>+G21/$G$25</f>
        <v>0.0019446729286558447</v>
      </c>
      <c r="R21" s="36">
        <f t="shared" si="4"/>
        <v>0.13338468028798825</v>
      </c>
    </row>
    <row r="22" spans="1:18" s="57" customFormat="1" ht="15" customHeight="1">
      <c r="A22" s="53"/>
      <c r="B22" s="29" t="s">
        <v>52</v>
      </c>
      <c r="C22" s="37">
        <v>3143.8819381383255</v>
      </c>
      <c r="D22" s="55">
        <v>0.27328697713939903</v>
      </c>
      <c r="E22" s="31">
        <v>6908</v>
      </c>
      <c r="F22" s="55">
        <v>0.1473177213087527</v>
      </c>
      <c r="G22" s="31">
        <v>4643.27467224871</v>
      </c>
      <c r="H22" s="55">
        <v>0.2554435709681447</v>
      </c>
      <c r="I22" s="31">
        <v>13900</v>
      </c>
      <c r="J22" s="55">
        <v>0.24496193461710702</v>
      </c>
      <c r="K22" s="72">
        <f>+C22/E22</f>
        <v>0.4551074027415063</v>
      </c>
      <c r="L22" s="55">
        <v>0.10979456997051562</v>
      </c>
      <c r="M22" s="72">
        <f t="shared" si="1"/>
        <v>0.33404853757184966</v>
      </c>
      <c r="N22" s="55">
        <v>0.008419242435923449</v>
      </c>
      <c r="O22" s="38">
        <f t="shared" si="5"/>
        <v>0.0030079492057192136</v>
      </c>
      <c r="P22" s="39">
        <f t="shared" si="4"/>
        <v>0.2149405322628916</v>
      </c>
      <c r="Q22" s="40">
        <f t="shared" si="2"/>
        <v>0.013949189689738836</v>
      </c>
      <c r="R22" s="36">
        <f t="shared" si="4"/>
        <v>0.14733386997772707</v>
      </c>
    </row>
    <row r="23" spans="1:18" s="57" customFormat="1" ht="15" customHeight="1">
      <c r="A23" s="53"/>
      <c r="B23" s="29" t="s">
        <v>16</v>
      </c>
      <c r="C23" s="37">
        <v>3130.7986549277703</v>
      </c>
      <c r="D23" s="55">
        <v>0.06664681935071179</v>
      </c>
      <c r="E23" s="31">
        <v>7642</v>
      </c>
      <c r="F23" s="55">
        <v>-0.005854039287108105</v>
      </c>
      <c r="G23" s="31">
        <v>391.580919924927</v>
      </c>
      <c r="H23" s="55">
        <v>0.30061447778494726</v>
      </c>
      <c r="I23" s="31">
        <v>720</v>
      </c>
      <c r="J23" s="55">
        <v>0.19008264462809918</v>
      </c>
      <c r="K23" s="72">
        <f>+C23/E23</f>
        <v>0.4096831529609749</v>
      </c>
      <c r="L23" s="55">
        <v>0.07292778073134273</v>
      </c>
      <c r="M23" s="72">
        <f t="shared" si="1"/>
        <v>0.5438623887846208</v>
      </c>
      <c r="N23" s="55">
        <v>0.09287744313874036</v>
      </c>
      <c r="O23" s="38">
        <f t="shared" si="5"/>
        <v>0.0029954316073755897</v>
      </c>
      <c r="P23" s="39">
        <f t="shared" si="4"/>
        <v>0.21793596387026717</v>
      </c>
      <c r="Q23" s="40">
        <f t="shared" si="2"/>
        <v>0.0011763759235612723</v>
      </c>
      <c r="R23" s="36">
        <f t="shared" si="4"/>
        <v>0.14851024590128833</v>
      </c>
    </row>
    <row r="24" spans="1:18" s="57" customFormat="1" ht="15" customHeight="1" thickBot="1">
      <c r="A24" s="53"/>
      <c r="B24" s="29" t="s">
        <v>62</v>
      </c>
      <c r="C24" s="37">
        <v>817406.4219505116</v>
      </c>
      <c r="D24" s="55">
        <v>0.06303670522391112</v>
      </c>
      <c r="E24" s="31">
        <v>3077517</v>
      </c>
      <c r="F24" s="55">
        <v>-0.023852132573945767</v>
      </c>
      <c r="G24" s="31">
        <v>283435.8766942722</v>
      </c>
      <c r="H24" s="55">
        <v>0.2845631596504986</v>
      </c>
      <c r="I24" s="31">
        <v>492793</v>
      </c>
      <c r="J24" s="55">
        <v>0.1587849515716009</v>
      </c>
      <c r="K24" s="72">
        <f>+C24/E24</f>
        <v>0.26560581857078663</v>
      </c>
      <c r="L24" s="55">
        <v>0.08901196293853383</v>
      </c>
      <c r="M24" s="72">
        <f>+G24/I24</f>
        <v>0.575162140481444</v>
      </c>
      <c r="N24" s="55">
        <v>0.1085431838826619</v>
      </c>
      <c r="O24" s="38">
        <f t="shared" si="5"/>
        <v>0.7820640361297329</v>
      </c>
      <c r="P24" s="39">
        <f t="shared" si="4"/>
        <v>1</v>
      </c>
      <c r="Q24" s="41">
        <f>+G24/$G$25</f>
        <v>0.8514897540987116</v>
      </c>
      <c r="R24" s="36">
        <f t="shared" si="4"/>
        <v>1</v>
      </c>
    </row>
    <row r="25" spans="1:18" s="57" customFormat="1" ht="15" customHeight="1" thickBot="1">
      <c r="A25" s="53"/>
      <c r="B25" s="42" t="s">
        <v>40</v>
      </c>
      <c r="C25" s="43">
        <v>1045191.1661808165</v>
      </c>
      <c r="D25" s="56">
        <v>0.06713906060722867</v>
      </c>
      <c r="E25" s="44">
        <v>3981574</v>
      </c>
      <c r="F25" s="56">
        <v>-0.01800895922229432</v>
      </c>
      <c r="G25" s="44">
        <v>332870.56635729526</v>
      </c>
      <c r="H25" s="56">
        <v>0.27183667022599123</v>
      </c>
      <c r="I25" s="44">
        <v>607641</v>
      </c>
      <c r="J25" s="56">
        <v>0.15455253657609727</v>
      </c>
      <c r="K25" s="73">
        <f>+C25/E25</f>
        <v>0.26250703017972704</v>
      </c>
      <c r="L25" s="56">
        <v>0.0867095689203931</v>
      </c>
      <c r="M25" s="73">
        <f>+G25/I25</f>
        <v>0.547807943106695</v>
      </c>
      <c r="N25" s="56">
        <v>0.10158405956796723</v>
      </c>
      <c r="O25" s="45">
        <f>SUM(O9:O24)</f>
        <v>1</v>
      </c>
      <c r="P25" s="46"/>
      <c r="Q25" s="47">
        <f>SUM(Q9:Q24)</f>
        <v>1</v>
      </c>
      <c r="R25" s="48"/>
    </row>
    <row r="26" spans="1:18" s="57" customFormat="1" ht="10.5" customHeight="1">
      <c r="A26" s="53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8" s="57" customFormat="1" ht="15" customHeight="1">
      <c r="A27" s="53"/>
      <c r="B27" s="50" t="s">
        <v>60</v>
      </c>
      <c r="C27" s="51"/>
      <c r="D27" s="51"/>
      <c r="E27" s="51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18" s="57" customFormat="1" ht="15" customHeight="1">
      <c r="A28" s="53"/>
      <c r="B28" s="50" t="s">
        <v>61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</row>
    <row r="29" spans="1:12" s="57" customFormat="1" ht="15" customHeight="1">
      <c r="A29" s="53"/>
      <c r="B29" s="74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ht="12.75">
      <c r="J30" s="62"/>
    </row>
    <row r="31" ht="12.75">
      <c r="J31" s="62"/>
    </row>
    <row r="32" ht="12.75">
      <c r="J32" s="62"/>
    </row>
    <row r="33" ht="12.75">
      <c r="J33" s="62"/>
    </row>
  </sheetData>
  <mergeCells count="6">
    <mergeCell ref="O7:R7"/>
    <mergeCell ref="B3:R3"/>
    <mergeCell ref="B4:R4"/>
    <mergeCell ref="B5:R5"/>
    <mergeCell ref="C7:J7"/>
    <mergeCell ref="K7:N7"/>
  </mergeCells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VRamos</dc:creator>
  <cp:keywords/>
  <dc:description/>
  <cp:lastModifiedBy>Hubert Luque Peralta</cp:lastModifiedBy>
  <cp:lastPrinted>2008-11-06T17:23:13Z</cp:lastPrinted>
  <dcterms:created xsi:type="dcterms:W3CDTF">2008-05-12T16:14:57Z</dcterms:created>
  <dcterms:modified xsi:type="dcterms:W3CDTF">2013-10-25T15:15:24Z</dcterms:modified>
  <cp:category/>
  <cp:version/>
  <cp:contentType/>
  <cp:contentStatus/>
</cp:coreProperties>
</file>