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" windowWidth="11535" windowHeight="9045" activeTab="2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'Empresas'!$B$2:$G$16</definedName>
  </definedNames>
  <calcPr calcId="125725"/>
</workbook>
</file>

<file path=xl/sharedStrings.xml><?xml version="1.0" encoding="utf-8"?>
<sst xmlns="http://schemas.openxmlformats.org/spreadsheetml/2006/main" count="123" uniqueCount="86">
  <si>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</si>
  <si>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</si>
  <si>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</si>
  <si>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</si>
  <si>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</si>
  <si>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</si>
  <si>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</si>
  <si>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</si>
  <si>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</si>
  <si>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</si>
  <si>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</si>
  <si>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</si>
  <si>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</si>
  <si>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</si>
  <si>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</si>
  <si>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</si>
  <si>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</si>
  <si>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</si>
  <si>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</si>
  <si>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</si>
  <si>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</si>
  <si>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</si>
  <si>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</si>
  <si>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</si>
  <si>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</si>
  <si>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</si>
  <si>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</si>
  <si>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</si>
  <si>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</si>
  <si>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</si>
  <si>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</si>
  <si>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</si>
  <si>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</si>
  <si>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</si>
  <si>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</si>
  <si>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</si>
  <si>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</si>
  <si>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</si>
  <si>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</si>
  <si>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</si>
  <si>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</si>
  <si>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</si>
  <si>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</si>
  <si>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</si>
  <si>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</si>
  <si>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</si>
  <si>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</si>
  <si>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</si>
  <si>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</si>
  <si>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</si>
  <si>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</si>
  <si>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</si>
  <si>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</si>
  <si>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</si>
  <si>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</si>
  <si>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</si>
  <si>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</si>
  <si>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</si>
  <si>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</si>
  <si>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</si>
  <si>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</si>
  <si>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</si>
  <si>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Otros Países</t>
  </si>
  <si>
    <t>FONDOS RECIBIDOS Y ENVIADOS INTERNACIONALES POR PAÍS</t>
  </si>
  <si>
    <t>Promedio Trimestre 2010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</si>
  <si>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</si>
  <si>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</si>
  <si>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</si>
  <si>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</si>
  <si>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EE.UU.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</si>
  <si>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</si>
  <si>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</si>
  <si>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</si>
  <si>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</si>
  <si>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Suma</t>
  </si>
  <si>
    <t>RED PERU MUNDO S.A.</t>
  </si>
  <si>
    <t>Promedio Trimestre 2011</t>
  </si>
  <si>
    <t>Otros</t>
  </si>
  <si>
    <t>Año 2012</t>
  </si>
  <si>
    <t>(AL 30.06.2012)</t>
  </si>
  <si>
    <t>Fondos Recibidos
del Exterior
Enero - Junio 2012
(Miles de US$)</t>
  </si>
  <si>
    <t>Fondos Enviados
al Exterior
Enero - Junio 2012
(Miles de US$)</t>
  </si>
  <si>
    <t>Abril - Junio 2010</t>
  </si>
  <si>
    <t>Abril - Junio 2011</t>
  </si>
  <si>
    <t>ENERO - JUNIO 2012</t>
  </si>
  <si>
    <t>ENE - JUN 2011</t>
  </si>
</sst>
</file>

<file path=xl/styles.xml><?xml version="1.0" encoding="utf-8"?>
<styleSheet xmlns="http://schemas.openxmlformats.org/spreadsheetml/2006/main">
  <numFmts count="2">
    <numFmt numFmtId="164" formatCode="0.0%"/>
    <numFmt numFmtId="168" formatCode="#,##0.000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indent="2"/>
    </xf>
    <xf numFmtId="3" fontId="3" fillId="0" borderId="5" xfId="0" applyNumberFormat="1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right" indent="2"/>
    </xf>
    <xf numFmtId="3" fontId="2" fillId="2" borderId="9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 vertical="center" wrapText="1"/>
    </xf>
    <xf numFmtId="0" fontId="15" fillId="3" borderId="13" xfId="21" applyNumberFormat="1" applyFont="1" applyFill="1" applyBorder="1" applyAlignment="1" applyProtection="1">
      <alignment/>
      <protection/>
    </xf>
    <xf numFmtId="0" fontId="15" fillId="3" borderId="14" xfId="21" applyNumberFormat="1" applyFont="1" applyFill="1" applyBorder="1" applyAlignment="1" applyProtection="1">
      <alignment horizontal="center" vertical="center" wrapText="1"/>
      <protection/>
    </xf>
    <xf numFmtId="0" fontId="15" fillId="4" borderId="11" xfId="21" applyNumberFormat="1" applyFont="1" applyFill="1" applyBorder="1" applyAlignment="1" applyProtection="1">
      <alignment horizontal="center" vertical="center" wrapText="1"/>
      <protection/>
    </xf>
    <xf numFmtId="0" fontId="17" fillId="5" borderId="8" xfId="21" applyNumberFormat="1" applyFont="1" applyFill="1" applyBorder="1" applyAlignment="1" applyProtection="1">
      <alignment horizontal="center" vertical="center" wrapText="1"/>
      <protection/>
    </xf>
    <xf numFmtId="0" fontId="15" fillId="4" borderId="15" xfId="21" applyNumberFormat="1" applyFont="1" applyFill="1" applyBorder="1" applyAlignment="1" applyProtection="1">
      <alignment horizontal="center" vertical="center" wrapText="1"/>
      <protection/>
    </xf>
    <xf numFmtId="0" fontId="2" fillId="5" borderId="15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2" fillId="5" borderId="16" xfId="21" applyNumberFormat="1" applyFont="1" applyFill="1" applyBorder="1" applyAlignment="1" applyProtection="1">
      <alignment horizontal="center" vertical="center" wrapText="1"/>
      <protection/>
    </xf>
    <xf numFmtId="2" fontId="15" fillId="4" borderId="17" xfId="21" applyNumberFormat="1" applyFont="1" applyFill="1" applyBorder="1" applyAlignment="1" applyProtection="1">
      <alignment horizontal="center" vertical="center" wrapText="1"/>
      <protection/>
    </xf>
    <xf numFmtId="2" fontId="2" fillId="5" borderId="9" xfId="21" applyNumberFormat="1" applyFont="1" applyFill="1" applyBorder="1" applyAlignment="1" applyProtection="1">
      <alignment horizontal="center" vertical="center" wrapText="1"/>
      <protection/>
    </xf>
    <xf numFmtId="0" fontId="15" fillId="6" borderId="12" xfId="21" applyNumberFormat="1" applyFont="1" applyFill="1" applyBorder="1" applyAlignment="1" applyProtection="1">
      <alignment horizontal="center" vertical="center"/>
      <protection/>
    </xf>
    <xf numFmtId="0" fontId="15" fillId="6" borderId="17" xfId="21" applyNumberFormat="1" applyFont="1" applyFill="1" applyBorder="1" applyAlignment="1" applyProtection="1">
      <alignment horizontal="center" vertical="center"/>
      <protection/>
    </xf>
    <xf numFmtId="0" fontId="15" fillId="7" borderId="12" xfId="21" applyNumberFormat="1" applyFont="1" applyFill="1" applyBorder="1" applyAlignment="1" applyProtection="1">
      <alignment horizontal="center" vertical="center"/>
      <protection/>
    </xf>
    <xf numFmtId="0" fontId="15" fillId="7" borderId="18" xfId="21" applyNumberFormat="1" applyFont="1" applyFill="1" applyBorder="1" applyAlignment="1" applyProtection="1">
      <alignment horizontal="center" vertical="center"/>
      <protection/>
    </xf>
    <xf numFmtId="0" fontId="18" fillId="3" borderId="19" xfId="0" applyNumberFormat="1" applyFont="1" applyFill="1" applyBorder="1" applyAlignment="1" applyProtection="1">
      <alignment/>
      <protection/>
    </xf>
    <xf numFmtId="3" fontId="18" fillId="4" borderId="20" xfId="0" applyNumberFormat="1" applyFont="1" applyFill="1" applyBorder="1" applyAlignment="1" applyProtection="1">
      <alignment horizontal="center"/>
      <protection/>
    </xf>
    <xf numFmtId="3" fontId="18" fillId="4" borderId="21" xfId="0" applyNumberFormat="1" applyFont="1" applyFill="1" applyBorder="1" applyAlignment="1" applyProtection="1">
      <alignment horizontal="center"/>
      <protection/>
    </xf>
    <xf numFmtId="3" fontId="18" fillId="4" borderId="22" xfId="0" applyNumberFormat="1" applyFont="1" applyFill="1" applyBorder="1" applyAlignment="1" applyProtection="1">
      <alignment horizontal="center"/>
      <protection/>
    </xf>
    <xf numFmtId="10" fontId="18" fillId="6" borderId="23" xfId="21" applyNumberFormat="1" applyFont="1" applyFill="1" applyBorder="1" applyAlignment="1" applyProtection="1">
      <alignment horizontal="center"/>
      <protection/>
    </xf>
    <xf numFmtId="10" fontId="18" fillId="6" borderId="24" xfId="21" applyNumberFormat="1" applyFont="1" applyFill="1" applyBorder="1" applyAlignment="1" applyProtection="1">
      <alignment horizontal="center"/>
      <protection/>
    </xf>
    <xf numFmtId="10" fontId="18" fillId="7" borderId="25" xfId="21" applyNumberFormat="1" applyFont="1" applyFill="1" applyBorder="1" applyAlignment="1" applyProtection="1">
      <alignment horizontal="center"/>
      <protection/>
    </xf>
    <xf numFmtId="10" fontId="18" fillId="7" borderId="26" xfId="21" applyNumberFormat="1" applyFont="1" applyFill="1" applyBorder="1" applyAlignment="1" applyProtection="1">
      <alignment horizontal="center"/>
      <protection/>
    </xf>
    <xf numFmtId="3" fontId="18" fillId="4" borderId="19" xfId="0" applyNumberFormat="1" applyFont="1" applyFill="1" applyBorder="1" applyAlignment="1" applyProtection="1">
      <alignment horizontal="center"/>
      <protection/>
    </xf>
    <xf numFmtId="10" fontId="18" fillId="6" borderId="27" xfId="21" applyNumberFormat="1" applyFont="1" applyFill="1" applyBorder="1" applyAlignment="1" applyProtection="1">
      <alignment horizontal="center"/>
      <protection/>
    </xf>
    <xf numFmtId="10" fontId="18" fillId="6" borderId="26" xfId="21" applyNumberFormat="1" applyFont="1" applyFill="1" applyBorder="1" applyAlignment="1" applyProtection="1">
      <alignment horizontal="center"/>
      <protection/>
    </xf>
    <xf numFmtId="10" fontId="18" fillId="7" borderId="28" xfId="21" applyNumberFormat="1" applyFont="1" applyFill="1" applyBorder="1" applyAlignment="1" applyProtection="1">
      <alignment horizontal="center"/>
      <protection/>
    </xf>
    <xf numFmtId="10" fontId="18" fillId="7" borderId="29" xfId="21" applyNumberFormat="1" applyFont="1" applyFill="1" applyBorder="1" applyAlignment="1" applyProtection="1">
      <alignment horizontal="center"/>
      <protection/>
    </xf>
    <xf numFmtId="0" fontId="15" fillId="3" borderId="14" xfId="0" applyNumberFormat="1" applyFont="1" applyFill="1" applyBorder="1" applyAlignment="1" applyProtection="1">
      <alignment/>
      <protection/>
    </xf>
    <xf numFmtId="3" fontId="15" fillId="4" borderId="11" xfId="0" applyNumberFormat="1" applyFont="1" applyFill="1" applyBorder="1" applyAlignment="1" applyProtection="1">
      <alignment horizontal="center"/>
      <protection/>
    </xf>
    <xf numFmtId="3" fontId="15" fillId="4" borderId="15" xfId="0" applyNumberFormat="1" applyFont="1" applyFill="1" applyBorder="1" applyAlignment="1" applyProtection="1">
      <alignment horizontal="center"/>
      <protection/>
    </xf>
    <xf numFmtId="10" fontId="15" fillId="6" borderId="12" xfId="21" applyNumberFormat="1" applyFont="1" applyFill="1" applyBorder="1" applyAlignment="1" applyProtection="1">
      <alignment horizontal="center"/>
      <protection/>
    </xf>
    <xf numFmtId="10" fontId="15" fillId="6" borderId="18" xfId="21" applyNumberFormat="1" applyFont="1" applyFill="1" applyBorder="1" applyAlignment="1" applyProtection="1">
      <alignment horizontal="center"/>
      <protection/>
    </xf>
    <xf numFmtId="10" fontId="15" fillId="7" borderId="12" xfId="21" applyNumberFormat="1" applyFont="1" applyFill="1" applyBorder="1" applyAlignment="1" applyProtection="1">
      <alignment horizontal="center"/>
      <protection/>
    </xf>
    <xf numFmtId="10" fontId="15" fillId="7" borderId="18" xfId="21" applyNumberFormat="1" applyFont="1" applyFill="1" applyBorder="1" applyAlignment="1" applyProtection="1">
      <alignment horizontal="center"/>
      <protection/>
    </xf>
    <xf numFmtId="0" fontId="19" fillId="8" borderId="0" xfId="0" applyNumberFormat="1" applyFont="1" applyFill="1" applyBorder="1" applyAlignment="1" applyProtection="1">
      <alignment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0" fontId="22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0" fontId="23" fillId="3" borderId="13" xfId="21" applyNumberFormat="1" applyFont="1" applyFill="1" applyBorder="1" applyAlignment="1" applyProtection="1">
      <alignment horizontal="center"/>
      <protection/>
    </xf>
    <xf numFmtId="0" fontId="23" fillId="3" borderId="14" xfId="21" applyNumberFormat="1" applyFont="1" applyFill="1" applyBorder="1" applyAlignment="1" applyProtection="1">
      <alignment horizontal="center" vertical="center" wrapText="1"/>
      <protection/>
    </xf>
    <xf numFmtId="0" fontId="23" fillId="4" borderId="11" xfId="21" applyNumberFormat="1" applyFont="1" applyFill="1" applyBorder="1" applyAlignment="1" applyProtection="1">
      <alignment horizontal="center" vertical="center" wrapText="1"/>
      <protection/>
    </xf>
    <xf numFmtId="0" fontId="23" fillId="4" borderId="15" xfId="21" applyNumberFormat="1" applyFont="1" applyFill="1" applyBorder="1" applyAlignment="1" applyProtection="1">
      <alignment horizontal="center" vertical="center" wrapText="1"/>
      <protection/>
    </xf>
    <xf numFmtId="2" fontId="23" fillId="4" borderId="11" xfId="21" applyNumberFormat="1" applyFont="1" applyFill="1" applyBorder="1" applyAlignment="1" applyProtection="1">
      <alignment horizontal="center" vertical="center" wrapText="1"/>
      <protection/>
    </xf>
    <xf numFmtId="2" fontId="23" fillId="4" borderId="9" xfId="21" applyNumberFormat="1" applyFont="1" applyFill="1" applyBorder="1" applyAlignment="1" applyProtection="1">
      <alignment horizontal="center" vertical="center" wrapText="1"/>
      <protection/>
    </xf>
    <xf numFmtId="0" fontId="24" fillId="3" borderId="19" xfId="0" applyNumberFormat="1" applyFont="1" applyFill="1" applyBorder="1" applyAlignment="1" applyProtection="1">
      <alignment/>
      <protection/>
    </xf>
    <xf numFmtId="3" fontId="24" fillId="4" borderId="27" xfId="0" applyNumberFormat="1" applyFont="1" applyFill="1" applyBorder="1" applyAlignment="1" applyProtection="1">
      <alignment/>
      <protection/>
    </xf>
    <xf numFmtId="3" fontId="24" fillId="4" borderId="21" xfId="0" applyNumberFormat="1" applyFont="1" applyFill="1" applyBorder="1" applyAlignment="1" applyProtection="1">
      <alignment/>
      <protection/>
    </xf>
    <xf numFmtId="0" fontId="23" fillId="3" borderId="11" xfId="21" applyNumberFormat="1" applyFont="1" applyFill="1" applyBorder="1" applyAlignment="1" applyProtection="1">
      <alignment/>
      <protection/>
    </xf>
    <xf numFmtId="3" fontId="23" fillId="4" borderId="11" xfId="21" applyNumberFormat="1" applyFont="1" applyFill="1" applyBorder="1" applyAlignment="1" applyProtection="1">
      <alignment horizontal="center"/>
      <protection/>
    </xf>
    <xf numFmtId="3" fontId="23" fillId="4" borderId="15" xfId="21" applyNumberFormat="1" applyFont="1" applyFill="1" applyBorder="1" applyAlignment="1" applyProtection="1">
      <alignment horizontal="center"/>
      <protection/>
    </xf>
    <xf numFmtId="164" fontId="3" fillId="5" borderId="30" xfId="23" applyNumberFormat="1" applyFont="1" applyFill="1" applyBorder="1" applyAlignment="1" applyProtection="1">
      <alignment horizontal="center"/>
      <protection/>
    </xf>
    <xf numFmtId="164" fontId="3" fillId="5" borderId="31" xfId="23" applyNumberFormat="1" applyFont="1" applyFill="1" applyBorder="1" applyAlignment="1" applyProtection="1">
      <alignment horizontal="center"/>
      <protection/>
    </xf>
    <xf numFmtId="164" fontId="3" fillId="5" borderId="8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2" fillId="8" borderId="0" xfId="0" applyFont="1" applyFill="1"/>
    <xf numFmtId="0" fontId="3" fillId="8" borderId="0" xfId="0" applyFont="1" applyFill="1"/>
    <xf numFmtId="0" fontId="4" fillId="8" borderId="0" xfId="0" applyNumberFormat="1" applyFont="1" applyFill="1" applyBorder="1" applyAlignment="1" applyProtection="1">
      <alignment/>
      <protection/>
    </xf>
    <xf numFmtId="0" fontId="3" fillId="8" borderId="0" xfId="21" applyNumberFormat="1" applyFont="1" applyFill="1" applyBorder="1" applyAlignment="1" applyProtection="1">
      <alignment/>
      <protection/>
    </xf>
    <xf numFmtId="0" fontId="3" fillId="8" borderId="0" xfId="0" applyNumberFormat="1" applyFont="1" applyFill="1" applyBorder="1" applyAlignment="1" applyProtection="1">
      <alignment/>
      <protection/>
    </xf>
    <xf numFmtId="0" fontId="5" fillId="8" borderId="0" xfId="0" applyFont="1" applyFill="1"/>
    <xf numFmtId="3" fontId="14" fillId="8" borderId="0" xfId="0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3" fillId="8" borderId="17" xfId="0" applyFont="1" applyFill="1" applyBorder="1" applyAlignment="1">
      <alignment horizontal="left"/>
    </xf>
    <xf numFmtId="3" fontId="3" fillId="8" borderId="17" xfId="0" applyNumberFormat="1" applyFont="1" applyFill="1" applyBorder="1" applyAlignment="1">
      <alignment horizontal="right" indent="2"/>
    </xf>
    <xf numFmtId="0" fontId="3" fillId="8" borderId="11" xfId="0" applyFont="1" applyFill="1" applyBorder="1" applyAlignment="1">
      <alignment horizontal="left"/>
    </xf>
    <xf numFmtId="3" fontId="3" fillId="8" borderId="4" xfId="0" applyNumberFormat="1" applyFont="1" applyFill="1" applyBorder="1" applyAlignment="1">
      <alignment horizontal="right" indent="2"/>
    </xf>
    <xf numFmtId="3" fontId="3" fillId="8" borderId="5" xfId="0" applyNumberFormat="1" applyFont="1" applyFill="1" applyBorder="1" applyAlignment="1">
      <alignment horizontal="right" indent="2"/>
    </xf>
    <xf numFmtId="3" fontId="3" fillId="8" borderId="8" xfId="0" applyNumberFormat="1" applyFont="1" applyFill="1" applyBorder="1" applyAlignment="1">
      <alignment horizontal="right" indent="2"/>
    </xf>
    <xf numFmtId="3" fontId="3" fillId="8" borderId="9" xfId="0" applyNumberFormat="1" applyFont="1" applyFill="1" applyBorder="1" applyAlignment="1">
      <alignment horizontal="right" indent="2"/>
    </xf>
    <xf numFmtId="0" fontId="11" fillId="8" borderId="0" xfId="0" applyFont="1" applyFill="1" applyBorder="1"/>
    <xf numFmtId="0" fontId="3" fillId="8" borderId="0" xfId="0" applyFont="1" applyFill="1" applyBorder="1" applyAlignment="1">
      <alignment horizontal="left"/>
    </xf>
    <xf numFmtId="3" fontId="3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0" fontId="3" fillId="8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 wrapText="1"/>
    </xf>
    <xf numFmtId="14" fontId="3" fillId="8" borderId="4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3" fontId="3" fillId="8" borderId="6" xfId="0" applyNumberFormat="1" applyFont="1" applyFill="1" applyBorder="1" applyAlignment="1" applyProtection="1">
      <alignment horizontal="center"/>
      <protection/>
    </xf>
    <xf numFmtId="14" fontId="3" fillId="8" borderId="6" xfId="0" applyNumberFormat="1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wrapText="1"/>
    </xf>
    <xf numFmtId="14" fontId="3" fillId="8" borderId="34" xfId="0" applyNumberFormat="1" applyFont="1" applyFill="1" applyBorder="1" applyAlignment="1">
      <alignment horizontal="center" wrapText="1"/>
    </xf>
    <xf numFmtId="3" fontId="3" fillId="8" borderId="4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14" fontId="3" fillId="8" borderId="0" xfId="0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8" fillId="8" borderId="0" xfId="0" applyFont="1" applyFill="1"/>
    <xf numFmtId="0" fontId="7" fillId="8" borderId="0" xfId="0" applyFont="1" applyFill="1" applyBorder="1" applyAlignment="1">
      <alignment horizontal="left"/>
    </xf>
    <xf numFmtId="0" fontId="7" fillId="8" borderId="0" xfId="0" applyFont="1" applyFill="1"/>
    <xf numFmtId="0" fontId="8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left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justify" wrapText="1"/>
    </xf>
    <xf numFmtId="0" fontId="2" fillId="8" borderId="35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/>
    </xf>
    <xf numFmtId="0" fontId="9" fillId="8" borderId="34" xfId="20" applyFont="1" applyFill="1" applyBorder="1" applyAlignment="1" applyProtection="1">
      <alignment horizontal="left" vertical="center" wrapText="1"/>
      <protection/>
    </xf>
    <xf numFmtId="0" fontId="9" fillId="8" borderId="35" xfId="20" applyFont="1" applyFill="1" applyBorder="1" applyAlignment="1" applyProtection="1">
      <alignment horizontal="left" vertical="center" wrapText="1"/>
      <protection/>
    </xf>
    <xf numFmtId="0" fontId="6" fillId="8" borderId="1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justify" vertical="top" wrapText="1"/>
    </xf>
    <xf numFmtId="0" fontId="0" fillId="8" borderId="0" xfId="0" applyFont="1" applyFill="1" applyAlignment="1">
      <alignment horizontal="justify" vertical="top" wrapText="1"/>
    </xf>
    <xf numFmtId="0" fontId="12" fillId="8" borderId="0" xfId="0" applyFont="1" applyFill="1" applyAlignment="1">
      <alignment horizontal="left" vertical="center" wrapText="1"/>
    </xf>
    <xf numFmtId="0" fontId="15" fillId="3" borderId="11" xfId="21" applyNumberFormat="1" applyFont="1" applyFill="1" applyBorder="1" applyAlignment="1" applyProtection="1">
      <alignment horizontal="center"/>
      <protection/>
    </xf>
    <xf numFmtId="0" fontId="15" fillId="3" borderId="17" xfId="21" applyNumberFormat="1" applyFont="1" applyFill="1" applyBorder="1" applyAlignment="1" applyProtection="1">
      <alignment horizontal="center"/>
      <protection/>
    </xf>
    <xf numFmtId="0" fontId="15" fillId="3" borderId="18" xfId="21" applyNumberFormat="1" applyFont="1" applyFill="1" applyBorder="1" applyAlignment="1" applyProtection="1">
      <alignment horizontal="center"/>
      <protection/>
    </xf>
    <xf numFmtId="0" fontId="23" fillId="3" borderId="11" xfId="21" applyNumberFormat="1" applyFont="1" applyFill="1" applyBorder="1" applyAlignment="1" applyProtection="1">
      <alignment horizontal="center"/>
      <protection/>
    </xf>
    <xf numFmtId="0" fontId="23" fillId="3" borderId="17" xfId="21" applyNumberFormat="1" applyFont="1" applyFill="1" applyBorder="1" applyAlignment="1" applyProtection="1">
      <alignment horizontal="center"/>
      <protection/>
    </xf>
    <xf numFmtId="0" fontId="23" fillId="3" borderId="18" xfId="21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alignment horizontal="center"/>
      <protection/>
    </xf>
    <xf numFmtId="168" fontId="18" fillId="4" borderId="23" xfId="21" applyNumberFormat="1" applyFont="1" applyFill="1" applyBorder="1" applyAlignment="1" applyProtection="1">
      <alignment horizontal="center"/>
      <protection/>
    </xf>
    <xf numFmtId="168" fontId="18" fillId="4" borderId="27" xfId="21" applyNumberFormat="1" applyFont="1" applyFill="1" applyBorder="1" applyAlignment="1" applyProtection="1">
      <alignment horizontal="center"/>
      <protection/>
    </xf>
    <xf numFmtId="168" fontId="15" fillId="4" borderId="12" xfId="21" applyNumberFormat="1" applyFont="1" applyFill="1" applyBorder="1" applyAlignment="1" applyProtection="1">
      <alignment horizontal="center"/>
      <protection/>
    </xf>
    <xf numFmtId="168" fontId="24" fillId="4" borderId="19" xfId="21" applyNumberFormat="1" applyFont="1" applyFill="1" applyBorder="1" applyAlignment="1" applyProtection="1">
      <alignment horizontal="center"/>
      <protection/>
    </xf>
    <xf numFmtId="168" fontId="24" fillId="4" borderId="37" xfId="21" applyNumberFormat="1" applyFont="1" applyFill="1" applyBorder="1" applyAlignment="1" applyProtection="1">
      <alignment horizontal="center"/>
      <protection/>
    </xf>
    <xf numFmtId="168" fontId="23" fillId="4" borderId="11" xfId="21" applyNumberFormat="1" applyFont="1" applyFill="1" applyBorder="1" applyAlignment="1" applyProtection="1">
      <alignment horizontal="center"/>
      <protection/>
    </xf>
    <xf numFmtId="168" fontId="23" fillId="4" borderId="9" xfId="21" applyNumberFormat="1" applyFont="1" applyFill="1" applyBorder="1" applyAlignment="1" applyProtection="1">
      <alignment horizontal="center"/>
      <protection/>
    </xf>
    <xf numFmtId="0" fontId="25" fillId="8" borderId="0" xfId="21" applyNumberFormat="1" applyFont="1" applyFill="1" applyBorder="1" applyAlignment="1" applyProtection="1" quotePrefix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ual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workbookViewId="0" topLeftCell="A1">
      <selection activeCell="J12" sqref="J12"/>
    </sheetView>
  </sheetViews>
  <sheetFormatPr defaultColWidth="11.421875" defaultRowHeight="12.75"/>
  <cols>
    <col min="1" max="1" width="4.140625" style="74" customWidth="1"/>
    <col min="2" max="2" width="43.28125" style="97" customWidth="1"/>
    <col min="3" max="3" width="15.8515625" style="74" customWidth="1"/>
    <col min="4" max="4" width="15.00390625" style="74" customWidth="1"/>
    <col min="5" max="5" width="17.28125" style="74" customWidth="1"/>
    <col min="6" max="6" width="24.57421875" style="74" customWidth="1"/>
    <col min="7" max="7" width="21.421875" style="74" customWidth="1"/>
    <col min="8" max="8" width="11.421875" style="74" customWidth="1"/>
    <col min="9" max="9" width="6.28125" style="74" customWidth="1"/>
    <col min="10" max="16384" width="11.421875" style="74" customWidth="1"/>
  </cols>
  <sheetData>
    <row r="1" ht="13.5" thickBot="1"/>
    <row r="2" spans="1:255" ht="16.5" thickBot="1">
      <c r="A2" s="73"/>
      <c r="B2" s="139" t="s">
        <v>53</v>
      </c>
      <c r="C2" s="140"/>
      <c r="D2" s="140"/>
      <c r="E2" s="140"/>
      <c r="F2" s="140"/>
      <c r="G2" s="141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ht="12.75">
      <c r="A3" s="73"/>
      <c r="B3" s="142" t="s">
        <v>79</v>
      </c>
      <c r="C3" s="142"/>
      <c r="D3" s="142"/>
      <c r="E3" s="142"/>
      <c r="F3" s="142"/>
      <c r="G3" s="14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ht="7.5" customHeight="1"/>
    <row r="5" spans="2:7" s="125" customFormat="1" ht="51.75" thickBot="1">
      <c r="B5" s="12" t="s">
        <v>23</v>
      </c>
      <c r="C5" s="1" t="s">
        <v>24</v>
      </c>
      <c r="D5" s="1" t="s">
        <v>25</v>
      </c>
      <c r="E5" s="1" t="s">
        <v>26</v>
      </c>
      <c r="F5" s="13" t="s">
        <v>80</v>
      </c>
      <c r="G5" s="13" t="s">
        <v>81</v>
      </c>
    </row>
    <row r="6" spans="1:7" ht="13.5" thickTop="1">
      <c r="A6" s="74">
        <v>1</v>
      </c>
      <c r="B6" s="98" t="s">
        <v>48</v>
      </c>
      <c r="C6" s="99">
        <v>35921</v>
      </c>
      <c r="D6" s="100" t="s">
        <v>27</v>
      </c>
      <c r="E6" s="101" t="s">
        <v>28</v>
      </c>
      <c r="F6" s="102">
        <v>195473.2192509814</v>
      </c>
      <c r="G6" s="102">
        <v>66579.06225616224</v>
      </c>
    </row>
    <row r="7" spans="1:7" ht="12.75">
      <c r="A7" s="74">
        <v>2</v>
      </c>
      <c r="B7" s="98" t="s">
        <v>51</v>
      </c>
      <c r="C7" s="103">
        <v>36552</v>
      </c>
      <c r="D7" s="104" t="s">
        <v>44</v>
      </c>
      <c r="E7" s="105" t="s">
        <v>28</v>
      </c>
      <c r="F7" s="102">
        <v>88380.04</v>
      </c>
      <c r="G7" s="102">
        <v>7508.8099999999995</v>
      </c>
    </row>
    <row r="8" spans="1:7" ht="12.75">
      <c r="A8" s="74">
        <v>3</v>
      </c>
      <c r="B8" s="98" t="s">
        <v>49</v>
      </c>
      <c r="C8" s="103">
        <v>37531</v>
      </c>
      <c r="D8" s="104" t="s">
        <v>27</v>
      </c>
      <c r="E8" s="105" t="s">
        <v>28</v>
      </c>
      <c r="F8" s="102">
        <v>83407.79478936501</v>
      </c>
      <c r="G8" s="102">
        <v>45251.63681721945</v>
      </c>
    </row>
    <row r="9" spans="1:7" ht="12.75" customHeight="1">
      <c r="A9" s="74">
        <v>4</v>
      </c>
      <c r="B9" s="98" t="s">
        <v>46</v>
      </c>
      <c r="C9" s="106" t="s">
        <v>30</v>
      </c>
      <c r="D9" s="104" t="s">
        <v>31</v>
      </c>
      <c r="E9" s="105" t="s">
        <v>28</v>
      </c>
      <c r="F9" s="102">
        <v>80711.14</v>
      </c>
      <c r="G9" s="102">
        <v>12791.539999999999</v>
      </c>
    </row>
    <row r="10" spans="1:7" ht="12.75">
      <c r="A10" s="74">
        <v>5</v>
      </c>
      <c r="B10" s="98" t="s">
        <v>50</v>
      </c>
      <c r="C10" s="103">
        <v>37672</v>
      </c>
      <c r="D10" s="106" t="s">
        <v>29</v>
      </c>
      <c r="E10" s="107" t="s">
        <v>28</v>
      </c>
      <c r="F10" s="102">
        <v>24847.704696969697</v>
      </c>
      <c r="G10" s="102">
        <v>13055.789696969696</v>
      </c>
    </row>
    <row r="11" spans="1:7" ht="12.75">
      <c r="A11" s="74">
        <v>6</v>
      </c>
      <c r="B11" s="98" t="s">
        <v>75</v>
      </c>
      <c r="C11" s="103">
        <v>37502</v>
      </c>
      <c r="D11" s="104" t="s">
        <v>31</v>
      </c>
      <c r="E11" s="105" t="s">
        <v>32</v>
      </c>
      <c r="F11" s="102">
        <v>24927.659999999996</v>
      </c>
      <c r="G11" s="102">
        <v>879.5799999999999</v>
      </c>
    </row>
    <row r="12" spans="1:7" ht="13.5" thickBot="1">
      <c r="A12" s="74">
        <v>7</v>
      </c>
      <c r="B12" s="98" t="s">
        <v>47</v>
      </c>
      <c r="C12" s="108">
        <v>37414</v>
      </c>
      <c r="D12" s="104" t="s">
        <v>31</v>
      </c>
      <c r="E12" s="104" t="s">
        <v>32</v>
      </c>
      <c r="F12" s="109">
        <v>11686.869999999999</v>
      </c>
      <c r="G12" s="109">
        <v>387.67</v>
      </c>
    </row>
    <row r="13" spans="2:7" ht="13.5" thickBot="1">
      <c r="B13" s="110"/>
      <c r="C13" s="111"/>
      <c r="D13" s="112"/>
      <c r="E13" s="113"/>
      <c r="F13" s="114">
        <f>SUM(F6:F12)</f>
        <v>509434.4287373161</v>
      </c>
      <c r="G13" s="115">
        <f>SUM(G6:G12)</f>
        <v>146454.0887703514</v>
      </c>
    </row>
    <row r="14" ht="12.75">
      <c r="B14" s="74"/>
    </row>
    <row r="15" spans="2:7" ht="12.75">
      <c r="B15" s="143" t="s">
        <v>45</v>
      </c>
      <c r="C15" s="144"/>
      <c r="D15" s="144"/>
      <c r="E15" s="144"/>
      <c r="F15" s="144"/>
      <c r="G15" s="144"/>
    </row>
    <row r="16" spans="2:7" ht="12.75" customHeight="1">
      <c r="B16" s="144"/>
      <c r="C16" s="144"/>
      <c r="D16" s="144"/>
      <c r="E16" s="144"/>
      <c r="F16" s="144"/>
      <c r="G16" s="144"/>
    </row>
    <row r="17" spans="2:7" ht="12.75" customHeight="1">
      <c r="B17" s="116"/>
      <c r="C17" s="117"/>
      <c r="D17" s="117"/>
      <c r="E17" s="117"/>
      <c r="F17" s="117"/>
      <c r="G17" s="117"/>
    </row>
    <row r="18" spans="2:7" ht="12.75">
      <c r="B18" s="74"/>
      <c r="C18" s="91"/>
      <c r="D18" s="91"/>
      <c r="E18" s="91"/>
      <c r="F18" s="91"/>
      <c r="G18" s="91"/>
    </row>
    <row r="19" spans="2:7" ht="13.5">
      <c r="B19" s="118" t="s">
        <v>33</v>
      </c>
      <c r="C19" s="91"/>
      <c r="D19" s="91"/>
      <c r="E19" s="91"/>
      <c r="F19" s="91"/>
      <c r="G19" s="91"/>
    </row>
    <row r="20" spans="2:7" ht="12.75" customHeight="1">
      <c r="B20" s="135" t="s">
        <v>54</v>
      </c>
      <c r="C20" s="136"/>
      <c r="D20" s="136"/>
      <c r="E20" s="136"/>
      <c r="F20" s="137" t="s">
        <v>55</v>
      </c>
      <c r="G20" s="138"/>
    </row>
    <row r="21" spans="2:7" ht="25.5" customHeight="1">
      <c r="B21" s="127" t="s">
        <v>59</v>
      </c>
      <c r="C21" s="128"/>
      <c r="D21" s="128"/>
      <c r="E21" s="128"/>
      <c r="F21" s="128"/>
      <c r="G21" s="129"/>
    </row>
    <row r="22" spans="2:7" ht="19.5" customHeight="1">
      <c r="B22" s="127" t="s">
        <v>56</v>
      </c>
      <c r="C22" s="133"/>
      <c r="D22" s="133"/>
      <c r="E22" s="133"/>
      <c r="F22" s="133"/>
      <c r="G22" s="134"/>
    </row>
    <row r="23" spans="2:7" ht="51" customHeight="1">
      <c r="B23" s="130" t="s">
        <v>60</v>
      </c>
      <c r="C23" s="131"/>
      <c r="D23" s="131"/>
      <c r="E23" s="131"/>
      <c r="F23" s="131"/>
      <c r="G23" s="132"/>
    </row>
    <row r="24" spans="2:7" ht="25.5" customHeight="1">
      <c r="B24" s="127" t="s">
        <v>57</v>
      </c>
      <c r="C24" s="133"/>
      <c r="D24" s="133"/>
      <c r="E24" s="133"/>
      <c r="F24" s="133"/>
      <c r="G24" s="134"/>
    </row>
    <row r="25" spans="2:7" ht="12.75">
      <c r="B25" s="74"/>
      <c r="C25" s="119"/>
      <c r="D25" s="119"/>
      <c r="E25" s="119"/>
      <c r="F25" s="119"/>
      <c r="G25" s="119"/>
    </row>
    <row r="26" spans="2:7" ht="12.75">
      <c r="B26" s="120"/>
      <c r="C26" s="119"/>
      <c r="D26" s="119"/>
      <c r="E26" s="119"/>
      <c r="F26" s="119"/>
      <c r="G26" s="119"/>
    </row>
    <row r="27" spans="2:8" ht="15.75">
      <c r="B27" s="121"/>
      <c r="C27" s="122"/>
      <c r="D27" s="122"/>
      <c r="E27" s="122"/>
      <c r="F27" s="122"/>
      <c r="G27" s="122"/>
      <c r="H27" s="123"/>
    </row>
    <row r="28" spans="2:7" ht="12.75">
      <c r="B28" s="124"/>
      <c r="C28" s="126"/>
      <c r="D28" s="126"/>
      <c r="E28" s="126"/>
      <c r="F28" s="126"/>
      <c r="G28" s="126"/>
    </row>
  </sheetData>
  <mergeCells count="10">
    <mergeCell ref="B20:E20"/>
    <mergeCell ref="F20:G20"/>
    <mergeCell ref="B2:G2"/>
    <mergeCell ref="B3:G3"/>
    <mergeCell ref="B15:G16"/>
    <mergeCell ref="C28:G28"/>
    <mergeCell ref="B21:G21"/>
    <mergeCell ref="B23:G23"/>
    <mergeCell ref="B24:G24"/>
    <mergeCell ref="B22:G22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90" zoomScaleNormal="90" workbookViewId="0" topLeftCell="A1">
      <selection activeCell="H16" sqref="H16"/>
    </sheetView>
  </sheetViews>
  <sheetFormatPr defaultColWidth="11.421875" defaultRowHeight="12.75"/>
  <cols>
    <col min="1" max="1" width="4.140625" style="82" customWidth="1"/>
    <col min="2" max="2" width="25.00390625" style="81" customWidth="1"/>
    <col min="3" max="3" width="21.00390625" style="82" customWidth="1"/>
    <col min="4" max="4" width="17.57421875" style="82" customWidth="1"/>
    <col min="5" max="5" width="17.28125" style="82" customWidth="1"/>
    <col min="6" max="6" width="18.7109375" style="82" customWidth="1"/>
    <col min="7" max="7" width="3.8515625" style="82" customWidth="1"/>
    <col min="8" max="16384" width="11.421875" style="82" customWidth="1"/>
  </cols>
  <sheetData>
    <row r="2" spans="2:6" ht="12.75">
      <c r="B2" s="142" t="s">
        <v>34</v>
      </c>
      <c r="C2" s="142"/>
      <c r="D2" s="142"/>
      <c r="E2" s="142"/>
      <c r="F2" s="142"/>
    </row>
    <row r="3" ht="17.25" thickBot="1"/>
    <row r="4" spans="2:6" ht="72" customHeight="1" thickBot="1">
      <c r="B4" s="17" t="s">
        <v>78</v>
      </c>
      <c r="C4" s="8" t="s">
        <v>35</v>
      </c>
      <c r="D4" s="9" t="s">
        <v>36</v>
      </c>
      <c r="E4" s="8" t="s">
        <v>37</v>
      </c>
      <c r="F4" s="9" t="s">
        <v>38</v>
      </c>
    </row>
    <row r="5" spans="2:6" ht="21" customHeight="1">
      <c r="B5" s="2" t="s">
        <v>39</v>
      </c>
      <c r="C5" s="10">
        <v>251345.33377193194</v>
      </c>
      <c r="D5" s="11">
        <v>72078.5939967729</v>
      </c>
      <c r="E5" s="4">
        <v>11310.792800000001</v>
      </c>
      <c r="F5" s="5">
        <v>35062.2445</v>
      </c>
    </row>
    <row r="6" spans="2:6" ht="19.5" customHeight="1">
      <c r="B6" s="3" t="s">
        <v>40</v>
      </c>
      <c r="C6" s="6">
        <v>258089.17241440626</v>
      </c>
      <c r="D6" s="7">
        <v>74375.59856145727</v>
      </c>
      <c r="E6" s="6">
        <v>9869.5362</v>
      </c>
      <c r="F6" s="7">
        <v>41768.912500000006</v>
      </c>
    </row>
    <row r="7" spans="2:6" ht="20.25" customHeight="1">
      <c r="B7" s="3" t="s">
        <v>41</v>
      </c>
      <c r="C7" s="6"/>
      <c r="D7" s="7"/>
      <c r="E7" s="6"/>
      <c r="F7" s="7"/>
    </row>
    <row r="8" spans="2:6" ht="21.75" customHeight="1" thickBot="1">
      <c r="B8" s="3" t="s">
        <v>42</v>
      </c>
      <c r="C8" s="6"/>
      <c r="D8" s="7"/>
      <c r="E8" s="6"/>
      <c r="F8" s="7"/>
    </row>
    <row r="9" spans="2:6" ht="17.25" thickBot="1">
      <c r="B9" s="14" t="s">
        <v>43</v>
      </c>
      <c r="C9" s="15">
        <f>+SUM(C5:C8)</f>
        <v>509434.5061863382</v>
      </c>
      <c r="D9" s="16">
        <f>SUM(D5:D8)</f>
        <v>146454.1925582302</v>
      </c>
      <c r="E9" s="15">
        <f>SUM(E5:E8)</f>
        <v>21180.329</v>
      </c>
      <c r="F9" s="16">
        <f>SUM(F5:F8)</f>
        <v>76831.157</v>
      </c>
    </row>
    <row r="10" spans="2:6" ht="17.25" thickBot="1">
      <c r="B10" s="83"/>
      <c r="C10" s="84"/>
      <c r="D10" s="84"/>
      <c r="E10" s="84"/>
      <c r="F10" s="84"/>
    </row>
    <row r="11" spans="2:6" ht="17.25" thickBot="1">
      <c r="B11" s="85" t="s">
        <v>83</v>
      </c>
      <c r="C11" s="86">
        <v>247475.23403964602</v>
      </c>
      <c r="D11" s="87">
        <v>61331.3509626539</v>
      </c>
      <c r="E11" s="86">
        <v>8676.684988140001</v>
      </c>
      <c r="F11" s="87">
        <v>28924.99573285</v>
      </c>
    </row>
    <row r="12" spans="2:6" ht="17.25" thickBot="1">
      <c r="B12" s="85" t="s">
        <v>82</v>
      </c>
      <c r="C12" s="88">
        <v>230319.67758398893</v>
      </c>
      <c r="D12" s="89">
        <v>50001.07142583588</v>
      </c>
      <c r="E12" s="88">
        <v>8497.1945344</v>
      </c>
      <c r="F12" s="89">
        <v>23678.508882380003</v>
      </c>
    </row>
    <row r="13" spans="2:6" ht="17.25" thickBot="1">
      <c r="B13" s="85" t="s">
        <v>76</v>
      </c>
      <c r="C13" s="88">
        <v>245456.30109933906</v>
      </c>
      <c r="D13" s="89">
        <v>65451.847091438045</v>
      </c>
      <c r="E13" s="88">
        <v>8944.027879737501</v>
      </c>
      <c r="F13" s="89">
        <v>31045.49605771</v>
      </c>
    </row>
    <row r="14" spans="2:6" ht="21" customHeight="1" thickBot="1">
      <c r="B14" s="85" t="s">
        <v>64</v>
      </c>
      <c r="C14" s="88">
        <v>239710.207492423</v>
      </c>
      <c r="D14" s="89">
        <v>56778.10673268417</v>
      </c>
      <c r="E14" s="88">
        <v>8557.02377066</v>
      </c>
      <c r="F14" s="89">
        <v>25560.98571241</v>
      </c>
    </row>
    <row r="15" spans="2:7" ht="12.75">
      <c r="B15" s="145"/>
      <c r="C15" s="145"/>
      <c r="D15" s="145"/>
      <c r="E15" s="145"/>
      <c r="F15" s="145"/>
      <c r="G15" s="90"/>
    </row>
    <row r="16" spans="2:7" ht="12.75">
      <c r="B16" s="91"/>
      <c r="C16" s="92"/>
      <c r="D16" s="92"/>
      <c r="E16" s="92"/>
      <c r="F16" s="92"/>
      <c r="G16" s="90"/>
    </row>
    <row r="17" spans="2:7" ht="12.75">
      <c r="B17" s="93"/>
      <c r="C17" s="94"/>
      <c r="D17" s="94"/>
      <c r="E17" s="95"/>
      <c r="G17" s="96"/>
    </row>
    <row r="18" ht="12.75">
      <c r="C18" s="94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6">
      <selection activeCell="K8" sqref="K8"/>
    </sheetView>
  </sheetViews>
  <sheetFormatPr defaultColWidth="11.421875" defaultRowHeight="12.75"/>
  <cols>
    <col min="1" max="1" width="9.7109375" style="56" customWidth="1"/>
    <col min="2" max="2" width="12.00390625" style="56" customWidth="1"/>
    <col min="3" max="3" width="7.7109375" style="56" bestFit="1" customWidth="1"/>
    <col min="4" max="4" width="9.140625" style="56" bestFit="1" customWidth="1"/>
    <col min="5" max="5" width="10.57421875" style="56" bestFit="1" customWidth="1"/>
    <col min="6" max="6" width="9.140625" style="56" bestFit="1" customWidth="1"/>
    <col min="7" max="7" width="7.140625" style="56" bestFit="1" customWidth="1"/>
    <col min="8" max="8" width="9.8515625" style="56" bestFit="1" customWidth="1"/>
    <col min="9" max="9" width="10.57421875" style="56" bestFit="1" customWidth="1"/>
    <col min="10" max="10" width="8.140625" style="56" bestFit="1" customWidth="1"/>
    <col min="11" max="11" width="7.7109375" style="56" bestFit="1" customWidth="1"/>
    <col min="12" max="12" width="6.8515625" style="56" bestFit="1" customWidth="1"/>
    <col min="13" max="13" width="7.140625" style="56" bestFit="1" customWidth="1"/>
    <col min="14" max="14" width="6.8515625" style="56" bestFit="1" customWidth="1"/>
    <col min="15" max="15" width="10.421875" style="56" bestFit="1" customWidth="1"/>
    <col min="16" max="16" width="11.57421875" style="56" bestFit="1" customWidth="1"/>
    <col min="17" max="17" width="9.8515625" style="56" bestFit="1" customWidth="1"/>
    <col min="18" max="18" width="11.57421875" style="56" bestFit="1" customWidth="1"/>
    <col min="19" max="16384" width="11.421875" style="56" customWidth="1"/>
  </cols>
  <sheetData>
    <row r="1" s="72" customFormat="1" ht="10.5" customHeight="1">
      <c r="L1" s="73"/>
    </row>
    <row r="2" spans="2:12" s="72" customFormat="1" ht="10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8" s="72" customFormat="1" ht="13.5" thickBot="1">
      <c r="B3" s="152" t="s">
        <v>63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2:18" s="72" customFormat="1" ht="12.75">
      <c r="B4" s="155" t="s">
        <v>84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s="72" customFormat="1" ht="12.75">
      <c r="A5" s="75"/>
      <c r="B5" s="156" t="s">
        <v>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2" s="72" customFormat="1" ht="10.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8" s="72" customFormat="1" ht="15" customHeight="1" thickBot="1">
      <c r="A7" s="76"/>
      <c r="B7" s="18"/>
      <c r="C7" s="146" t="s">
        <v>1</v>
      </c>
      <c r="D7" s="147"/>
      <c r="E7" s="147"/>
      <c r="F7" s="147"/>
      <c r="G7" s="147"/>
      <c r="H7" s="147"/>
      <c r="I7" s="147"/>
      <c r="J7" s="148"/>
      <c r="K7" s="146" t="s">
        <v>2</v>
      </c>
      <c r="L7" s="147"/>
      <c r="M7" s="147"/>
      <c r="N7" s="148"/>
      <c r="O7" s="146" t="s">
        <v>65</v>
      </c>
      <c r="P7" s="147"/>
      <c r="Q7" s="147"/>
      <c r="R7" s="148"/>
    </row>
    <row r="8" spans="1:18" s="72" customFormat="1" ht="27.75" thickBot="1">
      <c r="A8" s="76"/>
      <c r="B8" s="19" t="s">
        <v>3</v>
      </c>
      <c r="C8" s="20" t="s">
        <v>4</v>
      </c>
      <c r="D8" s="21" t="s">
        <v>66</v>
      </c>
      <c r="E8" s="22" t="s">
        <v>67</v>
      </c>
      <c r="F8" s="23" t="s">
        <v>66</v>
      </c>
      <c r="G8" s="22" t="s">
        <v>6</v>
      </c>
      <c r="H8" s="23" t="s">
        <v>66</v>
      </c>
      <c r="I8" s="22" t="s">
        <v>68</v>
      </c>
      <c r="J8" s="23" t="s">
        <v>66</v>
      </c>
      <c r="K8" s="24" t="s">
        <v>8</v>
      </c>
      <c r="L8" s="25" t="s">
        <v>66</v>
      </c>
      <c r="M8" s="26" t="s">
        <v>9</v>
      </c>
      <c r="N8" s="27" t="s">
        <v>66</v>
      </c>
      <c r="O8" s="28" t="s">
        <v>10</v>
      </c>
      <c r="P8" s="29" t="s">
        <v>11</v>
      </c>
      <c r="Q8" s="30" t="s">
        <v>12</v>
      </c>
      <c r="R8" s="31" t="s">
        <v>11</v>
      </c>
    </row>
    <row r="9" spans="1:18" s="72" customFormat="1" ht="15" customHeight="1">
      <c r="A9" s="76"/>
      <c r="B9" s="32" t="s">
        <v>69</v>
      </c>
      <c r="C9" s="33">
        <v>167049.0368403844</v>
      </c>
      <c r="D9" s="69">
        <f>(C9-C36)/C36</f>
        <v>-0.022115997729395633</v>
      </c>
      <c r="E9" s="34">
        <v>787651</v>
      </c>
      <c r="F9" s="69">
        <f>(E9-D36)/D36</f>
        <v>-0.07501238952187014</v>
      </c>
      <c r="G9" s="34">
        <v>34569.48282543717</v>
      </c>
      <c r="H9" s="69">
        <f>(G9-E36)/E36</f>
        <v>0.14213477715271058</v>
      </c>
      <c r="I9" s="35">
        <v>69002</v>
      </c>
      <c r="J9" s="69">
        <f>(I9-F36)/F36</f>
        <v>0.10809204926851985</v>
      </c>
      <c r="K9" s="157">
        <v>0.2120850945918743</v>
      </c>
      <c r="L9" s="69">
        <f>(K9-G36)/G36</f>
        <v>0.0571860543787523</v>
      </c>
      <c r="M9" s="157">
        <v>0.5009924759490619</v>
      </c>
      <c r="N9" s="69">
        <f>(M9-H36)/H36</f>
        <v>0.030721931365416188</v>
      </c>
      <c r="O9" s="36">
        <v>0.3279988732550578</v>
      </c>
      <c r="P9" s="37">
        <v>0.3279988732550578</v>
      </c>
      <c r="Q9" s="38">
        <v>0.2360718333643403</v>
      </c>
      <c r="R9" s="39">
        <v>0.2360718333643403</v>
      </c>
    </row>
    <row r="10" spans="1:18" s="72" customFormat="1" ht="15" customHeight="1">
      <c r="A10" s="76"/>
      <c r="B10" s="32" t="s">
        <v>20</v>
      </c>
      <c r="C10" s="40">
        <v>64959.89825085139</v>
      </c>
      <c r="D10" s="70">
        <f>(C10-C37)/C37</f>
        <v>0.09022282748797267</v>
      </c>
      <c r="E10" s="34">
        <v>316821</v>
      </c>
      <c r="F10" s="70">
        <f>(E10-D37)/D37</f>
        <v>-0.03963370274268254</v>
      </c>
      <c r="G10" s="34">
        <v>14955.783707585531</v>
      </c>
      <c r="H10" s="70">
        <f>(G10-E37)/E37</f>
        <v>-0.03485918703583887</v>
      </c>
      <c r="I10" s="34">
        <v>43813</v>
      </c>
      <c r="J10" s="70">
        <f>(I10-F37)/F37</f>
        <v>-0.0176457399103139</v>
      </c>
      <c r="K10" s="158">
        <v>0.20503659243185074</v>
      </c>
      <c r="L10" s="70">
        <f>(K10-G37)/G37</f>
        <v>0.1352156261642132</v>
      </c>
      <c r="M10" s="158">
        <v>0.34135493364037</v>
      </c>
      <c r="N10" s="70">
        <f>(M10-H37)/H37</f>
        <v>-0.01752264720056645</v>
      </c>
      <c r="O10" s="41">
        <v>0.12754801725316806</v>
      </c>
      <c r="P10" s="42">
        <v>0.45554689050822583</v>
      </c>
      <c r="Q10" s="43">
        <v>0.10213167773086575</v>
      </c>
      <c r="R10" s="39">
        <v>0.338203511095206</v>
      </c>
    </row>
    <row r="11" spans="1:18" s="72" customFormat="1" ht="15" customHeight="1">
      <c r="A11" s="76"/>
      <c r="B11" s="32" t="s">
        <v>13</v>
      </c>
      <c r="C11" s="40">
        <v>52858.922456438755</v>
      </c>
      <c r="D11" s="70">
        <f>(C11-C38)/C38</f>
        <v>0.029519141764472297</v>
      </c>
      <c r="E11" s="34">
        <v>173894</v>
      </c>
      <c r="F11" s="70">
        <f>(E11-D38)/D38</f>
        <v>-0.036758433501357116</v>
      </c>
      <c r="G11" s="34">
        <v>9825.319445006991</v>
      </c>
      <c r="H11" s="70">
        <f>(G11-E38)/E38</f>
        <v>0.351234549766061</v>
      </c>
      <c r="I11" s="34">
        <v>22125</v>
      </c>
      <c r="J11" s="70">
        <f>(I11-F38)/F38</f>
        <v>0.33058696175126295</v>
      </c>
      <c r="K11" s="158">
        <v>0.30397208906827583</v>
      </c>
      <c r="L11" s="70">
        <f>(K11-G38)/G38</f>
        <v>0.06880680565597545</v>
      </c>
      <c r="M11" s="158">
        <v>0.44408223480257586</v>
      </c>
      <c r="N11" s="70">
        <f>(M11-H38)/H38</f>
        <v>0.015517653943957635</v>
      </c>
      <c r="O11" s="41">
        <v>0.10378788968268371</v>
      </c>
      <c r="P11" s="42">
        <v>0.5593347801909095</v>
      </c>
      <c r="Q11" s="43">
        <v>0.06709620697785983</v>
      </c>
      <c r="R11" s="39">
        <v>0.40529971807306586</v>
      </c>
    </row>
    <row r="12" spans="1:18" s="72" customFormat="1" ht="15" customHeight="1">
      <c r="A12" s="76"/>
      <c r="B12" s="32" t="s">
        <v>16</v>
      </c>
      <c r="C12" s="40">
        <v>45978.05027923392</v>
      </c>
      <c r="D12" s="70">
        <f>(C12-C39)/C39</f>
        <v>0.15188065669857478</v>
      </c>
      <c r="E12" s="34">
        <v>257060</v>
      </c>
      <c r="F12" s="70">
        <f>(E12-D39)/D39</f>
        <v>0.06280672595495909</v>
      </c>
      <c r="G12" s="34">
        <v>9173.86967511667</v>
      </c>
      <c r="H12" s="70">
        <f>(G12-E39)/E39</f>
        <v>0.38956902292023404</v>
      </c>
      <c r="I12" s="34">
        <v>23127</v>
      </c>
      <c r="J12" s="70">
        <f>(I12-F39)/F39</f>
        <v>0.11016705069124424</v>
      </c>
      <c r="K12" s="158">
        <v>0.17886116190474566</v>
      </c>
      <c r="L12" s="70">
        <f>(K12-G39)/G39</f>
        <v>0.083810093188468</v>
      </c>
      <c r="M12" s="158">
        <v>0.39667357093945044</v>
      </c>
      <c r="N12" s="70">
        <f>(M12-H39)/H39</f>
        <v>0.2516756122918803</v>
      </c>
      <c r="O12" s="41">
        <v>0.09027737586097427</v>
      </c>
      <c r="P12" s="42">
        <v>0.6496121560518838</v>
      </c>
      <c r="Q12" s="43">
        <v>0.06264751613977695</v>
      </c>
      <c r="R12" s="39">
        <v>0.4679472342128428</v>
      </c>
    </row>
    <row r="13" spans="1:18" s="72" customFormat="1" ht="15" customHeight="1">
      <c r="A13" s="76"/>
      <c r="B13" s="32" t="s">
        <v>52</v>
      </c>
      <c r="C13" s="40">
        <v>25656.77575677696</v>
      </c>
      <c r="D13" s="70">
        <f>(C13-C40)/C40</f>
        <v>0.18593377369935876</v>
      </c>
      <c r="E13" s="34">
        <v>41683</v>
      </c>
      <c r="F13" s="70">
        <f>(E13-D40)/D40</f>
        <v>0.17077212594444288</v>
      </c>
      <c r="G13" s="34">
        <v>1073.3549232572152</v>
      </c>
      <c r="H13" s="70">
        <f>(G13-E40)/E40</f>
        <v>2.28334635480079</v>
      </c>
      <c r="I13" s="34">
        <v>437</v>
      </c>
      <c r="J13" s="70">
        <f>(I13-F40)/F40</f>
        <v>0.8836206896551724</v>
      </c>
      <c r="K13" s="158">
        <v>0.6155213337997975</v>
      </c>
      <c r="L13" s="70">
        <f>(K13-G40)/G40</f>
        <v>0.01295012703064245</v>
      </c>
      <c r="M13" s="158">
        <v>2.4561897557373347</v>
      </c>
      <c r="N13" s="70">
        <f>(M13-H40)/H40</f>
        <v>0.7431037856150647</v>
      </c>
      <c r="O13" s="41">
        <v>0.05037678575555899</v>
      </c>
      <c r="P13" s="42">
        <v>0.6999889418074429</v>
      </c>
      <c r="Q13" s="43">
        <v>0.0073298425048326475</v>
      </c>
      <c r="R13" s="39">
        <v>0.47527707671767544</v>
      </c>
    </row>
    <row r="14" spans="1:18" s="72" customFormat="1" ht="15" customHeight="1">
      <c r="A14" s="76"/>
      <c r="B14" s="32" t="s">
        <v>14</v>
      </c>
      <c r="C14" s="40">
        <v>25734.455699846236</v>
      </c>
      <c r="D14" s="70">
        <f>(C14-C41)/C41</f>
        <v>0.33083911667580146</v>
      </c>
      <c r="E14" s="34">
        <v>90286</v>
      </c>
      <c r="F14" s="70">
        <f>(E14-D41)/D41</f>
        <v>0.21140480343485846</v>
      </c>
      <c r="G14" s="34">
        <v>1971.2572687799832</v>
      </c>
      <c r="H14" s="70">
        <f>(G14-E41)/E41</f>
        <v>0.04397536144509051</v>
      </c>
      <c r="I14" s="34">
        <v>3825</v>
      </c>
      <c r="J14" s="70">
        <f>(I14-F41)/F41</f>
        <v>0.2657180675049636</v>
      </c>
      <c r="K14" s="158">
        <v>0.2850326263190997</v>
      </c>
      <c r="L14" s="70">
        <f>(K14-G41)/G41</f>
        <v>0.09859157971166606</v>
      </c>
      <c r="M14" s="158">
        <v>0.5153613774588192</v>
      </c>
      <c r="N14" s="70">
        <f>(M14-H41)/H41</f>
        <v>-0.17519123077462392</v>
      </c>
      <c r="O14" s="41">
        <v>0.05052930943533084</v>
      </c>
      <c r="P14" s="42">
        <v>0.7505182512427737</v>
      </c>
      <c r="Q14" s="43">
        <v>0.01346153541907342</v>
      </c>
      <c r="R14" s="39">
        <v>0.48873861213674885</v>
      </c>
    </row>
    <row r="15" spans="1:18" s="72" customFormat="1" ht="15" customHeight="1">
      <c r="A15" s="76"/>
      <c r="B15" s="32" t="s">
        <v>70</v>
      </c>
      <c r="C15" s="40">
        <v>13737.001316861351</v>
      </c>
      <c r="D15" s="70">
        <f>(C15-C42)/C42</f>
        <v>0.13033248775490913</v>
      </c>
      <c r="E15" s="34">
        <v>23259</v>
      </c>
      <c r="F15" s="70">
        <f>(E15-D42)/D42</f>
        <v>0.06472877088578623</v>
      </c>
      <c r="G15" s="34">
        <v>4967.25453227091</v>
      </c>
      <c r="H15" s="70">
        <f>(G15-E42)/E42</f>
        <v>0.11995849086703592</v>
      </c>
      <c r="I15" s="34">
        <v>15183</v>
      </c>
      <c r="J15" s="70">
        <f>(I15-F42)/F42</f>
        <v>0.12759004827330114</v>
      </c>
      <c r="K15" s="158">
        <v>0.5906101430354422</v>
      </c>
      <c r="L15" s="70">
        <f>(K15-G42)/G42</f>
        <v>0.0616154260718858</v>
      </c>
      <c r="M15" s="158">
        <v>0.3271589628051709</v>
      </c>
      <c r="N15" s="70">
        <f>(M15-H42)/H42</f>
        <v>-0.0067680247958481566</v>
      </c>
      <c r="O15" s="41">
        <v>0.026972444972184973</v>
      </c>
      <c r="P15" s="42">
        <v>0.7774906962149587</v>
      </c>
      <c r="Q15" s="43">
        <v>0.03392092644665399</v>
      </c>
      <c r="R15" s="39">
        <v>0.5226595385834029</v>
      </c>
    </row>
    <row r="16" spans="1:18" s="72" customFormat="1" ht="15" customHeight="1">
      <c r="A16" s="76"/>
      <c r="B16" s="32" t="s">
        <v>15</v>
      </c>
      <c r="C16" s="40">
        <v>14232.290606166762</v>
      </c>
      <c r="D16" s="70">
        <f>(C16-C43)/C43</f>
        <v>0.00531718978559942</v>
      </c>
      <c r="E16" s="34">
        <v>49619</v>
      </c>
      <c r="F16" s="70">
        <f>(E16-D43)/D43</f>
        <v>-0.052982154785762</v>
      </c>
      <c r="G16" s="34">
        <v>5267.27226375578</v>
      </c>
      <c r="H16" s="70">
        <f>(G16-E43)/E43</f>
        <v>0.3131718951580522</v>
      </c>
      <c r="I16" s="34">
        <v>16285</v>
      </c>
      <c r="J16" s="70">
        <f>(I16-F43)/F43</f>
        <v>0.31606594472280586</v>
      </c>
      <c r="K16" s="158">
        <v>0.2868314679088003</v>
      </c>
      <c r="L16" s="70">
        <f>(K16-G43)/G43</f>
        <v>0.06156097782737432</v>
      </c>
      <c r="M16" s="158">
        <v>0.32344318475626527</v>
      </c>
      <c r="N16" s="70">
        <f>(M16-H43)/H43</f>
        <v>-0.002199015616472968</v>
      </c>
      <c r="O16" s="41">
        <v>0.02794493982699038</v>
      </c>
      <c r="P16" s="42">
        <v>0.8054356360419491</v>
      </c>
      <c r="Q16" s="43">
        <v>0.03596972006821572</v>
      </c>
      <c r="R16" s="39">
        <v>0.5586292586516186</v>
      </c>
    </row>
    <row r="17" spans="1:18" s="72" customFormat="1" ht="15" customHeight="1">
      <c r="A17" s="76"/>
      <c r="B17" s="32" t="s">
        <v>71</v>
      </c>
      <c r="C17" s="40">
        <v>8041.07836101901</v>
      </c>
      <c r="D17" s="70">
        <f>(C17-C44)/C44</f>
        <v>-2.0382597733265672E-07</v>
      </c>
      <c r="E17" s="34">
        <v>28627</v>
      </c>
      <c r="F17" s="70">
        <f>(E17-D44)/D44</f>
        <v>0</v>
      </c>
      <c r="G17" s="34">
        <v>125.73528742232818</v>
      </c>
      <c r="H17" s="70">
        <f>(G17-E44)/E44</f>
        <v>-3.7478747191112106E-05</v>
      </c>
      <c r="I17" s="34">
        <v>668</v>
      </c>
      <c r="J17" s="70">
        <f>(I17-F44)/F44</f>
        <v>0</v>
      </c>
      <c r="K17" s="158">
        <v>0.28089140884546093</v>
      </c>
      <c r="L17" s="70">
        <f>(K17-G44)/G44</f>
        <v>-2.0382597725847233E-07</v>
      </c>
      <c r="M17" s="158">
        <v>0.188226478177138</v>
      </c>
      <c r="N17" s="70">
        <f>(M17-H44)/H44</f>
        <v>-3.7478747191090036E-05</v>
      </c>
      <c r="O17" s="41">
        <v>0.015788565394064282</v>
      </c>
      <c r="P17" s="42">
        <v>0.8212242014360134</v>
      </c>
      <c r="Q17" s="43">
        <v>0.0008586347666890769</v>
      </c>
      <c r="R17" s="39">
        <v>0.5594878934183077</v>
      </c>
    </row>
    <row r="18" spans="1:18" s="72" customFormat="1" ht="15" customHeight="1">
      <c r="A18" s="76"/>
      <c r="B18" s="32" t="s">
        <v>58</v>
      </c>
      <c r="C18" s="40">
        <v>8077.808596847853</v>
      </c>
      <c r="D18" s="70">
        <f>(C18-C45)/C45</f>
        <v>0.06124309950723015</v>
      </c>
      <c r="E18" s="34">
        <v>15651</v>
      </c>
      <c r="F18" s="70">
        <f>(E18-D45)/D45</f>
        <v>0.020140789988267502</v>
      </c>
      <c r="G18" s="34">
        <v>3054.4050885803335</v>
      </c>
      <c r="H18" s="70">
        <f>(G18-E45)/E45</f>
        <v>0.1537361065195008</v>
      </c>
      <c r="I18" s="34">
        <v>5729</v>
      </c>
      <c r="J18" s="70">
        <f>(I18-F45)/F45</f>
        <v>0.17614452884417983</v>
      </c>
      <c r="K18" s="158">
        <v>0.5161209249790973</v>
      </c>
      <c r="L18" s="70">
        <f>(K18-G45)/G45</f>
        <v>0.04029082056353746</v>
      </c>
      <c r="M18" s="158">
        <v>0.5331480343132019</v>
      </c>
      <c r="N18" s="70">
        <f>(M18-H45)/H45</f>
        <v>-0.0190524393687399</v>
      </c>
      <c r="O18" s="41">
        <v>0.015860684792021445</v>
      </c>
      <c r="P18" s="42">
        <v>0.8370848862280348</v>
      </c>
      <c r="Q18" s="43">
        <v>0.020858252717855377</v>
      </c>
      <c r="R18" s="39">
        <v>0.5803461461361631</v>
      </c>
    </row>
    <row r="19" spans="1:18" s="72" customFormat="1" ht="15" customHeight="1">
      <c r="A19" s="76"/>
      <c r="B19" s="32" t="s">
        <v>22</v>
      </c>
      <c r="C19" s="40">
        <v>6188.90834297565</v>
      </c>
      <c r="D19" s="70">
        <f>(C19-C46)/C46</f>
        <v>0.0012877472860063218</v>
      </c>
      <c r="E19" s="34">
        <v>22939</v>
      </c>
      <c r="F19" s="70">
        <f>(E19-D46)/D46</f>
        <v>-0.01697021641311335</v>
      </c>
      <c r="G19" s="34">
        <v>602.1482859541148</v>
      </c>
      <c r="H19" s="70">
        <f>(G19-E46)/E46</f>
        <v>0.20263280384265359</v>
      </c>
      <c r="I19" s="34">
        <v>1826</v>
      </c>
      <c r="J19" s="70">
        <f>(I19-F46)/F46</f>
        <v>0.07601649970536241</v>
      </c>
      <c r="K19" s="158">
        <v>0.269798524040963</v>
      </c>
      <c r="L19" s="70">
        <f>(K19-G46)/G46</f>
        <v>0.018573154144424602</v>
      </c>
      <c r="M19" s="158">
        <v>0.3297635739069632</v>
      </c>
      <c r="N19" s="70">
        <f>(M19-H46)/H46</f>
        <v>0.11767134070152406</v>
      </c>
      <c r="O19" s="41">
        <v>0.012151850747361477</v>
      </c>
      <c r="P19" s="42">
        <v>0.8492367369753963</v>
      </c>
      <c r="Q19" s="43">
        <v>0.00411201551785394</v>
      </c>
      <c r="R19" s="39">
        <v>0.584458161654017</v>
      </c>
    </row>
    <row r="20" spans="1:18" s="72" customFormat="1" ht="15" customHeight="1">
      <c r="A20" s="76"/>
      <c r="B20" s="32" t="s">
        <v>17</v>
      </c>
      <c r="C20" s="40">
        <v>6539.563264263741</v>
      </c>
      <c r="D20" s="70">
        <f>(C20-C47)/C47</f>
        <v>-0.019117666730335887</v>
      </c>
      <c r="E20" s="34">
        <v>15740</v>
      </c>
      <c r="F20" s="70">
        <f>(E20-D47)/D47</f>
        <v>-0.012237213680577345</v>
      </c>
      <c r="G20" s="34">
        <v>1263.152741104023</v>
      </c>
      <c r="H20" s="70">
        <f>(G20-E47)/E47</f>
        <v>0.45437117289765483</v>
      </c>
      <c r="I20" s="34">
        <v>1659</v>
      </c>
      <c r="J20" s="70">
        <f>(I20-F47)/F47</f>
        <v>0.19010043041606886</v>
      </c>
      <c r="K20" s="158">
        <v>0.4154741591018895</v>
      </c>
      <c r="L20" s="70">
        <f>(K20-G47)/G47</f>
        <v>-0.006965693732395382</v>
      </c>
      <c r="M20" s="158">
        <v>0.761394057326114</v>
      </c>
      <c r="N20" s="70">
        <f>(M20-H47)/H47</f>
        <v>0.22205751357403905</v>
      </c>
      <c r="O20" s="41">
        <v>0.01284035767478382</v>
      </c>
      <c r="P20" s="42">
        <v>0.8620770946501801</v>
      </c>
      <c r="Q20" s="43">
        <v>0.008625954426839118</v>
      </c>
      <c r="R20" s="39">
        <v>0.5930841160808561</v>
      </c>
    </row>
    <row r="21" spans="1:18" s="72" customFormat="1" ht="15" customHeight="1">
      <c r="A21" s="56"/>
      <c r="B21" s="32" t="s">
        <v>19</v>
      </c>
      <c r="C21" s="40">
        <v>7887.676782428951</v>
      </c>
      <c r="D21" s="70">
        <f>(C21-C48)/C48</f>
        <v>0.1009421101734833</v>
      </c>
      <c r="E21" s="34">
        <v>24663</v>
      </c>
      <c r="F21" s="70">
        <f>(E21-D48)/D48</f>
        <v>-0.02347956921127653</v>
      </c>
      <c r="G21" s="34">
        <v>1679.5582648462528</v>
      </c>
      <c r="H21" s="70">
        <f>(G21-E48)/E48</f>
        <v>0.09598102845607964</v>
      </c>
      <c r="I21" s="34">
        <v>2705</v>
      </c>
      <c r="J21" s="70">
        <f>(I21-F48)/F48</f>
        <v>0.1036311709506324</v>
      </c>
      <c r="K21" s="158">
        <v>0.3198182209150935</v>
      </c>
      <c r="L21" s="70">
        <f>(K21-G48)/G48</f>
        <v>0.12741328851078304</v>
      </c>
      <c r="M21" s="158">
        <v>0.620908785525417</v>
      </c>
      <c r="N21" s="70">
        <f>(M21-H48)/H48</f>
        <v>-0.006931792700239822</v>
      </c>
      <c r="O21" s="41">
        <v>0.01548736314899439</v>
      </c>
      <c r="P21" s="42">
        <v>0.8775644577991745</v>
      </c>
      <c r="Q21" s="43">
        <v>0.011469549626375442</v>
      </c>
      <c r="R21" s="39">
        <v>0.6045536657072316</v>
      </c>
    </row>
    <row r="22" spans="1:18" s="72" customFormat="1" ht="15" customHeight="1">
      <c r="A22" s="56"/>
      <c r="B22" s="32" t="s">
        <v>18</v>
      </c>
      <c r="C22" s="40">
        <v>6303.804507565875</v>
      </c>
      <c r="D22" s="70">
        <f>(C22-C49)/C49</f>
        <v>0.008753234928897902</v>
      </c>
      <c r="E22" s="34">
        <v>15695</v>
      </c>
      <c r="F22" s="70">
        <f>(E22-D49)/D49</f>
        <v>-0.021508728179551122</v>
      </c>
      <c r="G22" s="34">
        <v>790.5299487376631</v>
      </c>
      <c r="H22" s="70">
        <f>(G22-E49)/E49</f>
        <v>0.11671424882934411</v>
      </c>
      <c r="I22" s="34">
        <v>1390</v>
      </c>
      <c r="J22" s="70">
        <f>(I22-F49)/F49</f>
        <v>0.11826226870474658</v>
      </c>
      <c r="K22" s="158">
        <v>0.40164412281400924</v>
      </c>
      <c r="L22" s="70">
        <f>(K22-G49)/G49</f>
        <v>0.030927167139823124</v>
      </c>
      <c r="M22" s="158">
        <v>0.5687265818256568</v>
      </c>
      <c r="N22" s="70">
        <f>(M22-H49)/H49</f>
        <v>-0.0013843084209534987</v>
      </c>
      <c r="O22" s="41">
        <v>0.01237744805243861</v>
      </c>
      <c r="P22" s="42">
        <v>0.889941905851613</v>
      </c>
      <c r="Q22" s="43">
        <v>0.0053984566465829975</v>
      </c>
      <c r="R22" s="39">
        <v>0.6099521223538146</v>
      </c>
    </row>
    <row r="23" spans="1:18" s="72" customFormat="1" ht="15" customHeight="1">
      <c r="A23" s="56"/>
      <c r="B23" s="32" t="s">
        <v>61</v>
      </c>
      <c r="C23" s="40">
        <v>6501.234935291146</v>
      </c>
      <c r="D23" s="70">
        <f>(C23-C50)/C50</f>
        <v>0.2230368397730836</v>
      </c>
      <c r="E23" s="34">
        <v>14428</v>
      </c>
      <c r="F23" s="70">
        <f>(E23-D50)/D50</f>
        <v>0.1107005388760585</v>
      </c>
      <c r="G23" s="34">
        <v>9677.03749682456</v>
      </c>
      <c r="H23" s="70">
        <f>(G23-E50)/E50</f>
        <v>0.21594826093106026</v>
      </c>
      <c r="I23" s="34">
        <v>29464</v>
      </c>
      <c r="J23" s="70">
        <f>(I23-F50)/F50</f>
        <v>0.2327517677084641</v>
      </c>
      <c r="K23" s="158">
        <v>0.45059848456412155</v>
      </c>
      <c r="L23" s="70">
        <f>(K23-G50)/G50</f>
        <v>0.10114004357169079</v>
      </c>
      <c r="M23" s="158">
        <v>0.3284359726046891</v>
      </c>
      <c r="N23" s="70">
        <f>(M23-H50)/H50</f>
        <v>-0.01363089246153702</v>
      </c>
      <c r="O23" s="41">
        <v>0.012765100439216682</v>
      </c>
      <c r="P23" s="42">
        <v>0.9027070062908297</v>
      </c>
      <c r="Q23" s="43">
        <v>0.06608360312899621</v>
      </c>
      <c r="R23" s="39">
        <v>0.6760357254828108</v>
      </c>
    </row>
    <row r="24" spans="1:18" s="72" customFormat="1" ht="15" customHeight="1" thickBot="1">
      <c r="A24" s="56"/>
      <c r="B24" s="32" t="s">
        <v>77</v>
      </c>
      <c r="C24" s="40">
        <v>49551.087566682094</v>
      </c>
      <c r="D24" s="70">
        <f>(C24-C51)/C51</f>
        <v>0.15481147815481675</v>
      </c>
      <c r="E24" s="34">
        <v>107446</v>
      </c>
      <c r="F24" s="70">
        <f>(E24-D51)/D51</f>
        <v>0.09938301290249967</v>
      </c>
      <c r="G24" s="34">
        <v>47440.12559386042</v>
      </c>
      <c r="H24" s="70">
        <f>(G24-E51)/E51</f>
        <v>0.39733183389390325</v>
      </c>
      <c r="I24" s="34">
        <v>43387</v>
      </c>
      <c r="J24" s="70">
        <f>(I24-F51)/F51</f>
        <v>0.24375071666093337</v>
      </c>
      <c r="K24" s="158">
        <v>0.46117200795452684</v>
      </c>
      <c r="L24" s="70">
        <f>(K24-G51)/G51</f>
        <v>0.05041779307284314</v>
      </c>
      <c r="M24" s="158">
        <v>1.0934179729840834</v>
      </c>
      <c r="N24" s="70">
        <f>(M24-H51)/H51</f>
        <v>0.12348223416126781</v>
      </c>
      <c r="O24" s="41">
        <v>0.09729299370917002</v>
      </c>
      <c r="P24" s="42">
        <v>0.9999999999999997</v>
      </c>
      <c r="Q24" s="44">
        <v>0.3239642745171895</v>
      </c>
      <c r="R24" s="39">
        <v>0.9999999999999997</v>
      </c>
    </row>
    <row r="25" spans="1:18" s="72" customFormat="1" ht="15" customHeight="1" thickBot="1">
      <c r="A25" s="56"/>
      <c r="B25" s="45" t="s">
        <v>43</v>
      </c>
      <c r="C25" s="46">
        <v>509297.5935636342</v>
      </c>
      <c r="D25" s="71">
        <f>(C25-C52)/C52</f>
        <v>0.06305270207642473</v>
      </c>
      <c r="E25" s="47">
        <v>1985462</v>
      </c>
      <c r="F25" s="71">
        <f>(E25-D52)/D52</f>
        <v>-0.018774846153998218</v>
      </c>
      <c r="G25" s="47">
        <v>146436.28734853992</v>
      </c>
      <c r="H25" s="71">
        <f>(G25-E52)/E52</f>
        <v>0.23481321792075327</v>
      </c>
      <c r="I25" s="47">
        <v>280625</v>
      </c>
      <c r="J25" s="71">
        <f>(I25-F52)/F52</f>
        <v>0.14759562104092291</v>
      </c>
      <c r="K25" s="159">
        <v>0.2565133926328654</v>
      </c>
      <c r="L25" s="71">
        <f>(K25-G52)/G52</f>
        <v>0.08339324354832564</v>
      </c>
      <c r="M25" s="159">
        <v>0.521821959371189</v>
      </c>
      <c r="N25" s="71">
        <f>(M25-H52)/H52</f>
        <v>0.07600028727952096</v>
      </c>
      <c r="O25" s="48">
        <v>0.9999999999999997</v>
      </c>
      <c r="P25" s="49"/>
      <c r="Q25" s="50">
        <v>0.9999999999999997</v>
      </c>
      <c r="R25" s="51"/>
    </row>
    <row r="26" spans="1:18" s="72" customFormat="1" ht="10.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s="72" customFormat="1" ht="15" customHeight="1">
      <c r="A27" s="56"/>
      <c r="B27" s="53" t="s">
        <v>72</v>
      </c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72" customFormat="1" ht="15" customHeight="1">
      <c r="A28" s="56"/>
      <c r="B28" s="53" t="s">
        <v>73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2" s="72" customFormat="1" ht="15" customHeight="1">
      <c r="A29" s="56"/>
      <c r="B29" s="164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s="72" customFormat="1" ht="15" customHeight="1">
      <c r="A30" s="5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72" customFormat="1" ht="15" customHeight="1">
      <c r="A31" s="5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s="72" customFormat="1" ht="15" customHeight="1">
      <c r="A32" s="5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72" customFormat="1" ht="15" customHeight="1">
      <c r="A33" s="5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8" s="72" customFormat="1" ht="14.25" hidden="1" thickBot="1">
      <c r="A34" s="56"/>
      <c r="B34" s="57" t="s">
        <v>85</v>
      </c>
      <c r="C34" s="149" t="s">
        <v>1</v>
      </c>
      <c r="D34" s="150"/>
      <c r="E34" s="150"/>
      <c r="F34" s="151"/>
      <c r="G34" s="149" t="s">
        <v>2</v>
      </c>
      <c r="H34" s="151"/>
    </row>
    <row r="35" spans="1:8" s="72" customFormat="1" ht="39" hidden="1" thickBot="1">
      <c r="A35" s="56"/>
      <c r="B35" s="58" t="s">
        <v>3</v>
      </c>
      <c r="C35" s="59" t="s">
        <v>4</v>
      </c>
      <c r="D35" s="60" t="s">
        <v>5</v>
      </c>
      <c r="E35" s="60" t="s">
        <v>6</v>
      </c>
      <c r="F35" s="60" t="s">
        <v>7</v>
      </c>
      <c r="G35" s="61" t="s">
        <v>8</v>
      </c>
      <c r="H35" s="62" t="s">
        <v>9</v>
      </c>
    </row>
    <row r="36" spans="2:8" ht="13.5" hidden="1">
      <c r="B36" s="63" t="s">
        <v>69</v>
      </c>
      <c r="C36" s="64">
        <v>170827.047433544</v>
      </c>
      <c r="D36" s="65">
        <v>851526</v>
      </c>
      <c r="E36" s="65">
        <v>30267.4286055953</v>
      </c>
      <c r="F36" s="65">
        <v>62271</v>
      </c>
      <c r="G36" s="160">
        <v>0.20061283793277482</v>
      </c>
      <c r="H36" s="161">
        <v>0.4860597807261053</v>
      </c>
    </row>
    <row r="37" spans="2:8" ht="13.5" hidden="1">
      <c r="B37" s="63" t="s">
        <v>20</v>
      </c>
      <c r="C37" s="64">
        <v>59584.0562250271</v>
      </c>
      <c r="D37" s="65">
        <v>329896</v>
      </c>
      <c r="E37" s="65">
        <v>15495.960285476902</v>
      </c>
      <c r="F37" s="65">
        <v>44600</v>
      </c>
      <c r="G37" s="160">
        <v>0.180614667122448</v>
      </c>
      <c r="H37" s="161">
        <v>0.3474430557281817</v>
      </c>
    </row>
    <row r="38" spans="2:8" ht="13.5" hidden="1">
      <c r="B38" s="63" t="s">
        <v>13</v>
      </c>
      <c r="C38" s="64">
        <v>51343.3119522624</v>
      </c>
      <c r="D38" s="65">
        <v>180530</v>
      </c>
      <c r="E38" s="65">
        <v>7271.3648764443205</v>
      </c>
      <c r="F38" s="65">
        <v>16628</v>
      </c>
      <c r="G38" s="160">
        <v>0.28440321249799144</v>
      </c>
      <c r="H38" s="161">
        <v>0.4372964202817128</v>
      </c>
    </row>
    <row r="39" spans="1:8" ht="13.5" hidden="1">
      <c r="A39" s="72"/>
      <c r="B39" s="63" t="s">
        <v>16</v>
      </c>
      <c r="C39" s="64">
        <v>39915.6371034239</v>
      </c>
      <c r="D39" s="65">
        <v>241869</v>
      </c>
      <c r="E39" s="65">
        <v>6601.953212685629</v>
      </c>
      <c r="F39" s="65">
        <v>20832</v>
      </c>
      <c r="G39" s="160">
        <v>0.16502998360031215</v>
      </c>
      <c r="H39" s="161">
        <v>0.3169140367072595</v>
      </c>
    </row>
    <row r="40" spans="2:8" ht="13.5" hidden="1">
      <c r="B40" s="63" t="s">
        <v>52</v>
      </c>
      <c r="C40" s="64">
        <v>21634.2398924555</v>
      </c>
      <c r="D40" s="65">
        <v>35603</v>
      </c>
      <c r="E40" s="65">
        <v>326.90883241355107</v>
      </c>
      <c r="F40" s="65">
        <v>232</v>
      </c>
      <c r="G40" s="160">
        <v>0.6076521611228126</v>
      </c>
      <c r="H40" s="161">
        <v>1.409089794885996</v>
      </c>
    </row>
    <row r="41" spans="2:8" ht="13.5" hidden="1">
      <c r="B41" s="63" t="s">
        <v>14</v>
      </c>
      <c r="C41" s="64">
        <v>19337.0148032065</v>
      </c>
      <c r="D41" s="65">
        <v>74530</v>
      </c>
      <c r="E41" s="65">
        <v>1888.22202283714</v>
      </c>
      <c r="F41" s="65">
        <v>3022</v>
      </c>
      <c r="G41" s="160">
        <v>0.25945276805590367</v>
      </c>
      <c r="H41" s="161">
        <v>0.624825288827644</v>
      </c>
    </row>
    <row r="42" spans="2:8" ht="13.5" hidden="1">
      <c r="B42" s="63" t="s">
        <v>70</v>
      </c>
      <c r="C42" s="64">
        <v>12153.062453461</v>
      </c>
      <c r="D42" s="65">
        <v>21845</v>
      </c>
      <c r="E42" s="65">
        <v>4435.213066178391</v>
      </c>
      <c r="F42" s="65">
        <v>13465</v>
      </c>
      <c r="G42" s="160">
        <v>0.5563315382678415</v>
      </c>
      <c r="H42" s="161">
        <v>0.3293882707893347</v>
      </c>
    </row>
    <row r="43" spans="2:8" ht="13.5" hidden="1">
      <c r="B43" s="63" t="s">
        <v>15</v>
      </c>
      <c r="C43" s="64">
        <v>14157.0150702407</v>
      </c>
      <c r="D43" s="65">
        <v>52395</v>
      </c>
      <c r="E43" s="65">
        <v>4011.1064539055</v>
      </c>
      <c r="F43" s="65">
        <v>12374</v>
      </c>
      <c r="G43" s="160">
        <v>0.2701978255604676</v>
      </c>
      <c r="H43" s="161">
        <v>0.32415600888197027</v>
      </c>
    </row>
    <row r="44" spans="2:8" ht="13.5" hidden="1">
      <c r="B44" s="63" t="s">
        <v>71</v>
      </c>
      <c r="C44" s="64">
        <v>8041.08</v>
      </c>
      <c r="D44" s="65">
        <v>28627</v>
      </c>
      <c r="E44" s="65">
        <v>125.74</v>
      </c>
      <c r="F44" s="65">
        <v>668</v>
      </c>
      <c r="G44" s="160">
        <v>0.2808914660984385</v>
      </c>
      <c r="H44" s="161">
        <v>0.18823353293413173</v>
      </c>
    </row>
    <row r="45" spans="2:8" ht="13.5" hidden="1">
      <c r="B45" s="63" t="s">
        <v>58</v>
      </c>
      <c r="C45" s="64">
        <v>7611.647699380701</v>
      </c>
      <c r="D45" s="65">
        <v>15342</v>
      </c>
      <c r="E45" s="65">
        <v>2647.4035711637903</v>
      </c>
      <c r="F45" s="65">
        <v>4871</v>
      </c>
      <c r="G45" s="160">
        <v>0.49613138439451837</v>
      </c>
      <c r="H45" s="161">
        <v>0.5435030940594929</v>
      </c>
    </row>
    <row r="46" spans="2:8" ht="13.5" hidden="1">
      <c r="B46" s="63" t="s">
        <v>22</v>
      </c>
      <c r="C46" s="64">
        <v>6180.94884287829</v>
      </c>
      <c r="D46" s="65">
        <v>23335</v>
      </c>
      <c r="E46" s="65">
        <v>500.691719060157</v>
      </c>
      <c r="F46" s="65">
        <v>1697</v>
      </c>
      <c r="G46" s="160">
        <v>0.2648788876313816</v>
      </c>
      <c r="H46" s="161">
        <v>0.29504520863886685</v>
      </c>
    </row>
    <row r="47" spans="2:8" ht="13.5" hidden="1">
      <c r="B47" s="63" t="s">
        <v>17</v>
      </c>
      <c r="C47" s="64">
        <v>6667.02115274604</v>
      </c>
      <c r="D47" s="65">
        <v>15935</v>
      </c>
      <c r="E47" s="65">
        <v>868.5215745766931</v>
      </c>
      <c r="F47" s="65">
        <v>1394</v>
      </c>
      <c r="G47" s="160">
        <v>0.4183885254311917</v>
      </c>
      <c r="H47" s="161">
        <v>0.6230427364251744</v>
      </c>
    </row>
    <row r="48" spans="2:8" ht="13.5" hidden="1">
      <c r="B48" s="63" t="s">
        <v>19</v>
      </c>
      <c r="C48" s="64">
        <v>7164.479139766971</v>
      </c>
      <c r="D48" s="65">
        <v>25256</v>
      </c>
      <c r="E48" s="65">
        <v>1532.47019906199</v>
      </c>
      <c r="F48" s="65">
        <v>2451</v>
      </c>
      <c r="G48" s="160">
        <v>0.283674340345541</v>
      </c>
      <c r="H48" s="161">
        <v>0.6252428392745777</v>
      </c>
    </row>
    <row r="49" spans="2:8" ht="13.5" hidden="1">
      <c r="B49" s="63" t="s">
        <v>18</v>
      </c>
      <c r="C49" s="64">
        <v>6249.10462667334</v>
      </c>
      <c r="D49" s="65">
        <v>16040</v>
      </c>
      <c r="E49" s="65">
        <v>707.90710297319</v>
      </c>
      <c r="F49" s="65">
        <v>1243</v>
      </c>
      <c r="G49" s="160">
        <v>0.38959505153823815</v>
      </c>
      <c r="H49" s="161">
        <v>0.5695149661892116</v>
      </c>
    </row>
    <row r="50" spans="2:8" ht="13.5" hidden="1">
      <c r="B50" s="63" t="s">
        <v>61</v>
      </c>
      <c r="C50" s="64">
        <v>5315.64931150999</v>
      </c>
      <c r="D50" s="65">
        <v>12990</v>
      </c>
      <c r="E50" s="65">
        <v>7958.42866654111</v>
      </c>
      <c r="F50" s="65">
        <v>23901</v>
      </c>
      <c r="G50" s="160">
        <v>0.4092108784842179</v>
      </c>
      <c r="H50" s="161">
        <v>0.33297471513916194</v>
      </c>
    </row>
    <row r="51" spans="2:8" ht="14.25" hidden="1" thickBot="1">
      <c r="B51" s="63" t="s">
        <v>62</v>
      </c>
      <c r="C51" s="64">
        <v>42908.378124069146</v>
      </c>
      <c r="D51" s="65">
        <v>97733</v>
      </c>
      <c r="E51" s="65">
        <v>33950.507991835</v>
      </c>
      <c r="F51" s="65">
        <v>34884</v>
      </c>
      <c r="G51" s="160">
        <v>0.4390367442324409</v>
      </c>
      <c r="H51" s="161">
        <v>0.9732401098450579</v>
      </c>
    </row>
    <row r="52" spans="2:8" ht="14.25" hidden="1" thickBot="1">
      <c r="B52" s="66" t="s">
        <v>74</v>
      </c>
      <c r="C52" s="67">
        <v>479089.693830645</v>
      </c>
      <c r="D52" s="68">
        <v>2023452</v>
      </c>
      <c r="E52" s="68">
        <v>118589.82818074901</v>
      </c>
      <c r="F52" s="68">
        <v>244533</v>
      </c>
      <c r="G52" s="162">
        <v>0.23676849949029924</v>
      </c>
      <c r="H52" s="163">
        <v>0.48496451677585034</v>
      </c>
    </row>
    <row r="53" ht="12.75" hidden="1"/>
    <row r="54" spans="1:5" s="72" customFormat="1" ht="12.75" hidden="1">
      <c r="A54" s="56"/>
      <c r="B54" s="77" t="s">
        <v>21</v>
      </c>
      <c r="C54" s="78"/>
      <c r="D54" s="78"/>
      <c r="E54" s="78"/>
    </row>
    <row r="56" spans="3:4" ht="12.75">
      <c r="C56" s="79"/>
      <c r="D56" s="79"/>
    </row>
    <row r="57" ht="12.75">
      <c r="J57" s="80"/>
    </row>
    <row r="58" ht="12.75">
      <c r="J58" s="80"/>
    </row>
    <row r="59" ht="12.75">
      <c r="J59" s="80"/>
    </row>
    <row r="60" ht="12.75">
      <c r="J60" s="80"/>
    </row>
    <row r="61" spans="9:10" ht="12.75">
      <c r="I61" s="80"/>
      <c r="J61" s="80"/>
    </row>
    <row r="62" spans="9:10" ht="12.75">
      <c r="I62" s="80"/>
      <c r="J62" s="80"/>
    </row>
    <row r="63" ht="12.75">
      <c r="J63" s="80"/>
    </row>
    <row r="64" ht="12.75">
      <c r="J64" s="80"/>
    </row>
    <row r="65" ht="12.75">
      <c r="J65" s="80"/>
    </row>
    <row r="66" ht="12.75">
      <c r="J66" s="80"/>
    </row>
    <row r="67" ht="12.75">
      <c r="J67" s="80"/>
    </row>
    <row r="68" ht="12.75">
      <c r="J68" s="80"/>
    </row>
    <row r="69" ht="12.75">
      <c r="J69" s="80"/>
    </row>
    <row r="70" ht="12.75">
      <c r="J70" s="80"/>
    </row>
    <row r="71" ht="12.75">
      <c r="J71" s="80"/>
    </row>
    <row r="72" ht="12.75">
      <c r="J72" s="80"/>
    </row>
  </sheetData>
  <mergeCells count="8">
    <mergeCell ref="O7:R7"/>
    <mergeCell ref="C34:F34"/>
    <mergeCell ref="B3:R3"/>
    <mergeCell ref="B4:R4"/>
    <mergeCell ref="B5:R5"/>
    <mergeCell ref="G34:H34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oginocchio</cp:lastModifiedBy>
  <cp:lastPrinted>2008-11-06T17:23:13Z</cp:lastPrinted>
  <dcterms:created xsi:type="dcterms:W3CDTF">2008-05-12T16:14:57Z</dcterms:created>
  <dcterms:modified xsi:type="dcterms:W3CDTF">2012-10-04T16:50:34Z</dcterms:modified>
  <cp:category/>
  <cp:version/>
  <cp:contentType/>
  <cp:contentStatus/>
</cp:coreProperties>
</file>