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" windowWidth="11535" windowHeight="9045" activeTab="2"/>
  </bookViews>
  <sheets>
    <sheet name="Empresas" sheetId="4" r:id="rId1"/>
    <sheet name="Fondos Transferidos" sheetId="6" r:id="rId2"/>
    <sheet name="Por países" sheetId="1" r:id="rId3"/>
  </sheets>
  <definedNames>
    <definedName name="_xlnm.Print_Area" localSheetId="0">'Empresas'!$B$2:$G$16</definedName>
  </definedNames>
  <calcPr calcId="125725"/>
</workbook>
</file>

<file path=xl/sharedStrings.xml><?xml version="1.0" encoding="utf-8"?>
<sst xmlns="http://schemas.openxmlformats.org/spreadsheetml/2006/main" count="123" uniqueCount="86">
  <si>
    <t>(Monto en miles de US$)</t>
  </si>
  <si>
    <t>TOTAL</t>
  </si>
  <si>
    <t>PROMEDIOS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</si>
  <si>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</si>
  <si>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</si>
  <si>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</si>
  <si>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</si>
  <si>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</si>
  <si>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</si>
  <si>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</si>
  <si>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</si>
  <si>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</si>
  <si>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</si>
  <si>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</si>
  <si>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</si>
  <si>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</si>
  <si>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</si>
  <si>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</si>
  <si>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</si>
  <si>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</si>
  <si>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</si>
  <si>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(*) Los porcentajes corresponden a "Total Recibido" y "Total Enviado" en el período.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</si>
  <si>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</si>
  <si>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</si>
  <si>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</si>
  <si>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</si>
  <si>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</si>
  <si>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</si>
  <si>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</si>
  <si>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</si>
  <si>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</si>
  <si>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</si>
  <si>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</si>
  <si>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</si>
  <si>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</si>
  <si>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</si>
  <si>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</si>
  <si>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</si>
  <si>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</si>
  <si>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</si>
  <si>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</si>
  <si>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</si>
  <si>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</si>
  <si>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</si>
  <si>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</si>
  <si>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</si>
  <si>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</si>
  <si>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</si>
  <si>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A. SERVIBAN S.A.</t>
  </si>
  <si>
    <t>DHL EXPRESS PERU S.A.C.</t>
  </si>
  <si>
    <t>PERU EXPRESS SERVICIOS INTERNACIONALES S.A.</t>
  </si>
  <si>
    <t xml:space="preserve">JET PERU S A                                             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</si>
  <si>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</si>
  <si>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</si>
  <si>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</si>
  <si>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</si>
  <si>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</si>
  <si>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</si>
  <si>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</si>
  <si>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</si>
  <si>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</si>
  <si>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</si>
  <si>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Otros Países</t>
  </si>
  <si>
    <t>FONDOS RECIBIDOS Y ENVIADOS INTERNACIONALES POR PAÍS</t>
  </si>
  <si>
    <t>Promedio Trimestre 2010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</si>
  <si>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</si>
  <si>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t>Δ % (*)</t>
  </si>
  <si>
    <t>Operaciones Recibidas</t>
  </si>
  <si>
    <t>Operaciones Enviadas</t>
  </si>
  <si>
    <t>EE.UU.</t>
  </si>
  <si>
    <t>Bolivia</t>
  </si>
  <si>
    <t>Venezuela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</si>
  <si>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</si>
  <si>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</si>
  <si>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Suma</t>
  </si>
  <si>
    <t>Fondos Recibidos
del Exterior
Enero - Marzo 2012
(Miles de US$)</t>
  </si>
  <si>
    <t>Fondos Enviados
al Exterior
Enero - Marzo 2012
(Miles de US$)</t>
  </si>
  <si>
    <t>RED PERU MUNDO S.A.</t>
  </si>
  <si>
    <t>Enero - Marzo 2011</t>
  </si>
  <si>
    <t>Enero - Marzo 20010</t>
  </si>
  <si>
    <t>Promedio Trimestre 2011</t>
  </si>
  <si>
    <t>ENERO - MARZO 2012</t>
  </si>
  <si>
    <t>Otros</t>
  </si>
  <si>
    <t>ENE - MAR 2011</t>
  </si>
  <si>
    <t>Año 2012</t>
  </si>
  <si>
    <t>(AL 31.03.2012)</t>
  </si>
</sst>
</file>

<file path=xl/styles.xml><?xml version="1.0" encoding="utf-8"?>
<styleSheet xmlns="http://schemas.openxmlformats.org/spreadsheetml/2006/main">
  <numFmts count="2">
    <numFmt numFmtId="164" formatCode="0.0%"/>
    <numFmt numFmtId="166" formatCode="#,##0.000"/>
  </numFmts>
  <fonts count="26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6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indent="2"/>
    </xf>
    <xf numFmtId="3" fontId="3" fillId="0" borderId="5" xfId="0" applyNumberFormat="1" applyFont="1" applyFill="1" applyBorder="1" applyAlignment="1">
      <alignment horizontal="right" indent="2"/>
    </xf>
    <xf numFmtId="0" fontId="6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right" indent="2"/>
    </xf>
    <xf numFmtId="3" fontId="2" fillId="2" borderId="9" xfId="0" applyNumberFormat="1" applyFont="1" applyFill="1" applyBorder="1" applyAlignment="1">
      <alignment horizontal="right" indent="2"/>
    </xf>
    <xf numFmtId="0" fontId="2" fillId="2" borderId="12" xfId="0" applyFont="1" applyFill="1" applyBorder="1" applyAlignment="1">
      <alignment horizontal="center" vertical="center" wrapText="1"/>
    </xf>
    <xf numFmtId="0" fontId="15" fillId="3" borderId="13" xfId="21" applyNumberFormat="1" applyFont="1" applyFill="1" applyBorder="1" applyAlignment="1" applyProtection="1">
      <alignment/>
      <protection/>
    </xf>
    <xf numFmtId="0" fontId="15" fillId="3" borderId="14" xfId="21" applyNumberFormat="1" applyFont="1" applyFill="1" applyBorder="1" applyAlignment="1" applyProtection="1">
      <alignment horizontal="center" vertical="center" wrapText="1"/>
      <protection/>
    </xf>
    <xf numFmtId="0" fontId="15" fillId="4" borderId="11" xfId="21" applyNumberFormat="1" applyFont="1" applyFill="1" applyBorder="1" applyAlignment="1" applyProtection="1">
      <alignment horizontal="center" vertical="center" wrapText="1"/>
      <protection/>
    </xf>
    <xf numFmtId="0" fontId="17" fillId="5" borderId="8" xfId="21" applyNumberFormat="1" applyFont="1" applyFill="1" applyBorder="1" applyAlignment="1" applyProtection="1">
      <alignment horizontal="center" vertical="center" wrapText="1"/>
      <protection/>
    </xf>
    <xf numFmtId="0" fontId="15" fillId="4" borderId="15" xfId="21" applyNumberFormat="1" applyFont="1" applyFill="1" applyBorder="1" applyAlignment="1" applyProtection="1">
      <alignment horizontal="center" vertical="center" wrapText="1"/>
      <protection/>
    </xf>
    <xf numFmtId="0" fontId="2" fillId="5" borderId="15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2" fillId="5" borderId="16" xfId="21" applyNumberFormat="1" applyFont="1" applyFill="1" applyBorder="1" applyAlignment="1" applyProtection="1">
      <alignment horizontal="center" vertical="center" wrapText="1"/>
      <protection/>
    </xf>
    <xf numFmtId="2" fontId="15" fillId="4" borderId="17" xfId="21" applyNumberFormat="1" applyFont="1" applyFill="1" applyBorder="1" applyAlignment="1" applyProtection="1">
      <alignment horizontal="center" vertical="center" wrapText="1"/>
      <protection/>
    </xf>
    <xf numFmtId="2" fontId="2" fillId="5" borderId="9" xfId="21" applyNumberFormat="1" applyFont="1" applyFill="1" applyBorder="1" applyAlignment="1" applyProtection="1">
      <alignment horizontal="center" vertical="center" wrapText="1"/>
      <protection/>
    </xf>
    <xf numFmtId="0" fontId="15" fillId="6" borderId="12" xfId="21" applyNumberFormat="1" applyFont="1" applyFill="1" applyBorder="1" applyAlignment="1" applyProtection="1">
      <alignment horizontal="center" vertical="center"/>
      <protection/>
    </xf>
    <xf numFmtId="0" fontId="15" fillId="6" borderId="17" xfId="21" applyNumberFormat="1" applyFont="1" applyFill="1" applyBorder="1" applyAlignment="1" applyProtection="1">
      <alignment horizontal="center" vertical="center"/>
      <protection/>
    </xf>
    <xf numFmtId="0" fontId="15" fillId="7" borderId="12" xfId="21" applyNumberFormat="1" applyFont="1" applyFill="1" applyBorder="1" applyAlignment="1" applyProtection="1">
      <alignment horizontal="center" vertical="center"/>
      <protection/>
    </xf>
    <xf numFmtId="0" fontId="15" fillId="7" borderId="18" xfId="21" applyNumberFormat="1" applyFont="1" applyFill="1" applyBorder="1" applyAlignment="1" applyProtection="1">
      <alignment horizontal="center" vertical="center"/>
      <protection/>
    </xf>
    <xf numFmtId="0" fontId="18" fillId="3" borderId="19" xfId="0" applyNumberFormat="1" applyFont="1" applyFill="1" applyBorder="1" applyAlignment="1" applyProtection="1">
      <alignment/>
      <protection/>
    </xf>
    <xf numFmtId="3" fontId="18" fillId="4" borderId="20" xfId="0" applyNumberFormat="1" applyFont="1" applyFill="1" applyBorder="1" applyAlignment="1" applyProtection="1">
      <alignment horizontal="center"/>
      <protection/>
    </xf>
    <xf numFmtId="3" fontId="18" fillId="4" borderId="21" xfId="0" applyNumberFormat="1" applyFont="1" applyFill="1" applyBorder="1" applyAlignment="1" applyProtection="1">
      <alignment horizontal="center"/>
      <protection/>
    </xf>
    <xf numFmtId="3" fontId="18" fillId="4" borderId="22" xfId="0" applyNumberFormat="1" applyFont="1" applyFill="1" applyBorder="1" applyAlignment="1" applyProtection="1">
      <alignment horizontal="center"/>
      <protection/>
    </xf>
    <xf numFmtId="10" fontId="18" fillId="6" borderId="23" xfId="21" applyNumberFormat="1" applyFont="1" applyFill="1" applyBorder="1" applyAlignment="1" applyProtection="1">
      <alignment horizontal="center"/>
      <protection/>
    </xf>
    <xf numFmtId="10" fontId="18" fillId="6" borderId="24" xfId="21" applyNumberFormat="1" applyFont="1" applyFill="1" applyBorder="1" applyAlignment="1" applyProtection="1">
      <alignment horizontal="center"/>
      <protection/>
    </xf>
    <xf numFmtId="10" fontId="18" fillId="7" borderId="25" xfId="21" applyNumberFormat="1" applyFont="1" applyFill="1" applyBorder="1" applyAlignment="1" applyProtection="1">
      <alignment horizontal="center"/>
      <protection/>
    </xf>
    <xf numFmtId="10" fontId="18" fillId="7" borderId="26" xfId="21" applyNumberFormat="1" applyFont="1" applyFill="1" applyBorder="1" applyAlignment="1" applyProtection="1">
      <alignment horizontal="center"/>
      <protection/>
    </xf>
    <xf numFmtId="3" fontId="18" fillId="4" borderId="19" xfId="0" applyNumberFormat="1" applyFont="1" applyFill="1" applyBorder="1" applyAlignment="1" applyProtection="1">
      <alignment horizontal="center"/>
      <protection/>
    </xf>
    <xf numFmtId="10" fontId="18" fillId="6" borderId="27" xfId="21" applyNumberFormat="1" applyFont="1" applyFill="1" applyBorder="1" applyAlignment="1" applyProtection="1">
      <alignment horizontal="center"/>
      <protection/>
    </xf>
    <xf numFmtId="10" fontId="18" fillId="6" borderId="26" xfId="21" applyNumberFormat="1" applyFont="1" applyFill="1" applyBorder="1" applyAlignment="1" applyProtection="1">
      <alignment horizontal="center"/>
      <protection/>
    </xf>
    <xf numFmtId="10" fontId="18" fillId="7" borderId="28" xfId="21" applyNumberFormat="1" applyFont="1" applyFill="1" applyBorder="1" applyAlignment="1" applyProtection="1">
      <alignment horizontal="center"/>
      <protection/>
    </xf>
    <xf numFmtId="10" fontId="18" fillId="7" borderId="29" xfId="21" applyNumberFormat="1" applyFont="1" applyFill="1" applyBorder="1" applyAlignment="1" applyProtection="1">
      <alignment horizontal="center"/>
      <protection/>
    </xf>
    <xf numFmtId="0" fontId="15" fillId="3" borderId="14" xfId="0" applyNumberFormat="1" applyFont="1" applyFill="1" applyBorder="1" applyAlignment="1" applyProtection="1">
      <alignment/>
      <protection/>
    </xf>
    <xf numFmtId="3" fontId="15" fillId="4" borderId="11" xfId="0" applyNumberFormat="1" applyFont="1" applyFill="1" applyBorder="1" applyAlignment="1" applyProtection="1">
      <alignment horizontal="center"/>
      <protection/>
    </xf>
    <xf numFmtId="3" fontId="15" fillId="4" borderId="15" xfId="0" applyNumberFormat="1" applyFont="1" applyFill="1" applyBorder="1" applyAlignment="1" applyProtection="1">
      <alignment horizontal="center"/>
      <protection/>
    </xf>
    <xf numFmtId="10" fontId="15" fillId="6" borderId="12" xfId="21" applyNumberFormat="1" applyFont="1" applyFill="1" applyBorder="1" applyAlignment="1" applyProtection="1">
      <alignment horizontal="center"/>
      <protection/>
    </xf>
    <xf numFmtId="10" fontId="15" fillId="6" borderId="18" xfId="21" applyNumberFormat="1" applyFont="1" applyFill="1" applyBorder="1" applyAlignment="1" applyProtection="1">
      <alignment horizontal="center"/>
      <protection/>
    </xf>
    <xf numFmtId="10" fontId="15" fillId="7" borderId="12" xfId="21" applyNumberFormat="1" applyFont="1" applyFill="1" applyBorder="1" applyAlignment="1" applyProtection="1">
      <alignment horizontal="center"/>
      <protection/>
    </xf>
    <xf numFmtId="10" fontId="15" fillId="7" borderId="18" xfId="21" applyNumberFormat="1" applyFont="1" applyFill="1" applyBorder="1" applyAlignment="1" applyProtection="1">
      <alignment horizontal="center"/>
      <protection/>
    </xf>
    <xf numFmtId="0" fontId="19" fillId="8" borderId="0" xfId="0" applyNumberFormat="1" applyFont="1" applyFill="1" applyBorder="1" applyAlignment="1" applyProtection="1">
      <alignment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21" fillId="8" borderId="0" xfId="0" applyFont="1" applyFill="1"/>
    <xf numFmtId="0" fontId="22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0" fontId="23" fillId="3" borderId="13" xfId="21" applyNumberFormat="1" applyFont="1" applyFill="1" applyBorder="1" applyAlignment="1" applyProtection="1">
      <alignment horizontal="center"/>
      <protection/>
    </xf>
    <xf numFmtId="0" fontId="23" fillId="3" borderId="14" xfId="21" applyNumberFormat="1" applyFont="1" applyFill="1" applyBorder="1" applyAlignment="1" applyProtection="1">
      <alignment horizontal="center" vertical="center" wrapText="1"/>
      <protection/>
    </xf>
    <xf numFmtId="0" fontId="23" fillId="4" borderId="11" xfId="21" applyNumberFormat="1" applyFont="1" applyFill="1" applyBorder="1" applyAlignment="1" applyProtection="1">
      <alignment horizontal="center" vertical="center" wrapText="1"/>
      <protection/>
    </xf>
    <xf numFmtId="0" fontId="23" fillId="4" borderId="15" xfId="21" applyNumberFormat="1" applyFont="1" applyFill="1" applyBorder="1" applyAlignment="1" applyProtection="1">
      <alignment horizontal="center" vertical="center" wrapText="1"/>
      <protection/>
    </xf>
    <xf numFmtId="2" fontId="23" fillId="4" borderId="11" xfId="21" applyNumberFormat="1" applyFont="1" applyFill="1" applyBorder="1" applyAlignment="1" applyProtection="1">
      <alignment horizontal="center" vertical="center" wrapText="1"/>
      <protection/>
    </xf>
    <xf numFmtId="2" fontId="23" fillId="4" borderId="9" xfId="21" applyNumberFormat="1" applyFont="1" applyFill="1" applyBorder="1" applyAlignment="1" applyProtection="1">
      <alignment horizontal="center" vertical="center" wrapText="1"/>
      <protection/>
    </xf>
    <xf numFmtId="0" fontId="24" fillId="3" borderId="19" xfId="0" applyNumberFormat="1" applyFont="1" applyFill="1" applyBorder="1" applyAlignment="1" applyProtection="1">
      <alignment/>
      <protection/>
    </xf>
    <xf numFmtId="3" fontId="24" fillId="4" borderId="27" xfId="0" applyNumberFormat="1" applyFont="1" applyFill="1" applyBorder="1" applyAlignment="1" applyProtection="1">
      <alignment/>
      <protection/>
    </xf>
    <xf numFmtId="3" fontId="24" fillId="4" borderId="21" xfId="0" applyNumberFormat="1" applyFont="1" applyFill="1" applyBorder="1" applyAlignment="1" applyProtection="1">
      <alignment/>
      <protection/>
    </xf>
    <xf numFmtId="0" fontId="23" fillId="3" borderId="11" xfId="21" applyNumberFormat="1" applyFont="1" applyFill="1" applyBorder="1" applyAlignment="1" applyProtection="1">
      <alignment/>
      <protection/>
    </xf>
    <xf numFmtId="3" fontId="23" fillId="4" borderId="11" xfId="21" applyNumberFormat="1" applyFont="1" applyFill="1" applyBorder="1" applyAlignment="1" applyProtection="1">
      <alignment horizontal="center"/>
      <protection/>
    </xf>
    <xf numFmtId="3" fontId="23" fillId="4" borderId="15" xfId="21" applyNumberFormat="1" applyFont="1" applyFill="1" applyBorder="1" applyAlignment="1" applyProtection="1">
      <alignment horizontal="center"/>
      <protection/>
    </xf>
    <xf numFmtId="164" fontId="3" fillId="5" borderId="30" xfId="23" applyNumberFormat="1" applyFont="1" applyFill="1" applyBorder="1" applyAlignment="1" applyProtection="1">
      <alignment horizontal="center"/>
      <protection/>
    </xf>
    <xf numFmtId="164" fontId="3" fillId="5" borderId="31" xfId="23" applyNumberFormat="1" applyFont="1" applyFill="1" applyBorder="1" applyAlignment="1" applyProtection="1">
      <alignment horizontal="center"/>
      <protection/>
    </xf>
    <xf numFmtId="164" fontId="3" fillId="5" borderId="8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2" fillId="8" borderId="0" xfId="0" applyFont="1" applyFill="1"/>
    <xf numFmtId="0" fontId="3" fillId="8" borderId="0" xfId="0" applyFont="1" applyFill="1"/>
    <xf numFmtId="0" fontId="4" fillId="8" borderId="0" xfId="0" applyNumberFormat="1" applyFont="1" applyFill="1" applyBorder="1" applyAlignment="1" applyProtection="1">
      <alignment/>
      <protection/>
    </xf>
    <xf numFmtId="0" fontId="3" fillId="8" borderId="0" xfId="21" applyNumberFormat="1" applyFont="1" applyFill="1" applyBorder="1" applyAlignment="1" applyProtection="1">
      <alignment/>
      <protection/>
    </xf>
    <xf numFmtId="0" fontId="3" fillId="8" borderId="0" xfId="0" applyNumberFormat="1" applyFont="1" applyFill="1" applyBorder="1" applyAlignment="1" applyProtection="1">
      <alignment/>
      <protection/>
    </xf>
    <xf numFmtId="0" fontId="5" fillId="8" borderId="0" xfId="0" applyFont="1" applyFill="1"/>
    <xf numFmtId="3" fontId="14" fillId="8" borderId="0" xfId="0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3" fillId="8" borderId="17" xfId="0" applyFont="1" applyFill="1" applyBorder="1" applyAlignment="1">
      <alignment horizontal="left"/>
    </xf>
    <xf numFmtId="3" fontId="3" fillId="8" borderId="17" xfId="0" applyNumberFormat="1" applyFont="1" applyFill="1" applyBorder="1" applyAlignment="1">
      <alignment horizontal="right" indent="2"/>
    </xf>
    <xf numFmtId="0" fontId="3" fillId="8" borderId="11" xfId="0" applyFont="1" applyFill="1" applyBorder="1" applyAlignment="1">
      <alignment horizontal="left"/>
    </xf>
    <xf numFmtId="3" fontId="3" fillId="8" borderId="4" xfId="0" applyNumberFormat="1" applyFont="1" applyFill="1" applyBorder="1" applyAlignment="1">
      <alignment horizontal="right" indent="2"/>
    </xf>
    <xf numFmtId="3" fontId="3" fillId="8" borderId="5" xfId="0" applyNumberFormat="1" applyFont="1" applyFill="1" applyBorder="1" applyAlignment="1">
      <alignment horizontal="right" indent="2"/>
    </xf>
    <xf numFmtId="3" fontId="3" fillId="8" borderId="8" xfId="0" applyNumberFormat="1" applyFont="1" applyFill="1" applyBorder="1" applyAlignment="1">
      <alignment horizontal="right" indent="2"/>
    </xf>
    <xf numFmtId="3" fontId="3" fillId="8" borderId="9" xfId="0" applyNumberFormat="1" applyFont="1" applyFill="1" applyBorder="1" applyAlignment="1">
      <alignment horizontal="right" indent="2"/>
    </xf>
    <xf numFmtId="0" fontId="11" fillId="8" borderId="0" xfId="0" applyFont="1" applyFill="1" applyBorder="1"/>
    <xf numFmtId="0" fontId="3" fillId="8" borderId="0" xfId="0" applyFont="1" applyFill="1" applyBorder="1" applyAlignment="1">
      <alignment horizontal="left"/>
    </xf>
    <xf numFmtId="3" fontId="3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0" fontId="3" fillId="8" borderId="0" xfId="0" applyFont="1" applyFill="1" applyAlignment="1">
      <alignment horizontal="left"/>
    </xf>
    <xf numFmtId="0" fontId="2" fillId="8" borderId="6" xfId="0" applyFont="1" applyFill="1" applyBorder="1" applyAlignment="1">
      <alignment horizontal="left" wrapText="1"/>
    </xf>
    <xf numFmtId="14" fontId="3" fillId="8" borderId="4" xfId="0" applyNumberFormat="1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3" fontId="3" fillId="8" borderId="6" xfId="0" applyNumberFormat="1" applyFont="1" applyFill="1" applyBorder="1" applyAlignment="1" applyProtection="1">
      <alignment horizontal="center"/>
      <protection/>
    </xf>
    <xf numFmtId="14" fontId="3" fillId="8" borderId="6" xfId="0" applyNumberFormat="1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wrapText="1"/>
    </xf>
    <xf numFmtId="0" fontId="3" fillId="8" borderId="33" xfId="0" applyFont="1" applyFill="1" applyBorder="1" applyAlignment="1">
      <alignment horizontal="center" wrapText="1"/>
    </xf>
    <xf numFmtId="14" fontId="3" fillId="8" borderId="34" xfId="0" applyNumberFormat="1" applyFont="1" applyFill="1" applyBorder="1" applyAlignment="1">
      <alignment horizontal="center" wrapText="1"/>
    </xf>
    <xf numFmtId="3" fontId="3" fillId="8" borderId="4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left" wrapText="1"/>
    </xf>
    <xf numFmtId="14" fontId="3" fillId="8" borderId="0" xfId="0" applyNumberFormat="1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3" fontId="2" fillId="8" borderId="11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0" fontId="3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justify" vertical="top" wrapText="1"/>
    </xf>
    <xf numFmtId="0" fontId="8" fillId="8" borderId="0" xfId="0" applyFont="1" applyFill="1"/>
    <xf numFmtId="0" fontId="7" fillId="8" borderId="0" xfId="0" applyFont="1" applyFill="1" applyBorder="1" applyAlignment="1">
      <alignment horizontal="left"/>
    </xf>
    <xf numFmtId="0" fontId="7" fillId="8" borderId="0" xfId="0" applyFont="1" applyFill="1"/>
    <xf numFmtId="0" fontId="8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3" fillId="8" borderId="0" xfId="0" applyFont="1" applyFill="1" applyBorder="1" applyAlignment="1">
      <alignment horizontal="left" wrapText="1"/>
    </xf>
    <xf numFmtId="0" fontId="2" fillId="8" borderId="0" xfId="0" applyFont="1" applyFill="1" applyAlignment="1">
      <alignment horizontal="center"/>
    </xf>
    <xf numFmtId="0" fontId="25" fillId="8" borderId="0" xfId="21" applyNumberFormat="1" applyFont="1" applyFill="1" applyBorder="1" applyAlignment="1" applyProtection="1" quotePrefix="1">
      <alignment/>
      <protection/>
    </xf>
    <xf numFmtId="166" fontId="18" fillId="4" borderId="25" xfId="21" applyNumberFormat="1" applyFont="1" applyFill="1" applyBorder="1" applyAlignment="1" applyProtection="1">
      <alignment horizontal="center"/>
      <protection/>
    </xf>
    <xf numFmtId="166" fontId="18" fillId="4" borderId="28" xfId="21" applyNumberFormat="1" applyFont="1" applyFill="1" applyBorder="1" applyAlignment="1" applyProtection="1">
      <alignment horizontal="center"/>
      <protection/>
    </xf>
    <xf numFmtId="166" fontId="15" fillId="4" borderId="16" xfId="21" applyNumberFormat="1" applyFont="1" applyFill="1" applyBorder="1" applyAlignment="1" applyProtection="1">
      <alignment horizontal="center"/>
      <protection/>
    </xf>
    <xf numFmtId="0" fontId="3" fillId="8" borderId="33" xfId="0" applyFont="1" applyFill="1" applyBorder="1" applyAlignment="1">
      <alignment horizontal="left"/>
    </xf>
    <xf numFmtId="0" fontId="3" fillId="8" borderId="34" xfId="0" applyFont="1" applyFill="1" applyBorder="1" applyAlignment="1">
      <alignment horizontal="left"/>
    </xf>
    <xf numFmtId="0" fontId="9" fillId="8" borderId="34" xfId="20" applyFont="1" applyFill="1" applyBorder="1" applyAlignment="1" applyProtection="1">
      <alignment horizontal="left" vertical="center" wrapText="1"/>
      <protection/>
    </xf>
    <xf numFmtId="0" fontId="9" fillId="8" borderId="35" xfId="20" applyFont="1" applyFill="1" applyBorder="1" applyAlignment="1" applyProtection="1">
      <alignment horizontal="left" vertical="center" wrapText="1"/>
      <protection/>
    </xf>
    <xf numFmtId="0" fontId="6" fillId="8" borderId="1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justify" vertical="top" wrapText="1"/>
    </xf>
    <xf numFmtId="0" fontId="0" fillId="8" borderId="0" xfId="0" applyFont="1" applyFill="1" applyAlignment="1">
      <alignment horizontal="justify" vertical="top" wrapText="1"/>
    </xf>
    <xf numFmtId="0" fontId="3" fillId="8" borderId="0" xfId="0" applyFont="1" applyFill="1" applyBorder="1" applyAlignment="1">
      <alignment horizontal="left" wrapText="1"/>
    </xf>
    <xf numFmtId="0" fontId="3" fillId="8" borderId="33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justify" wrapText="1"/>
    </xf>
    <xf numFmtId="0" fontId="2" fillId="8" borderId="34" xfId="0" applyFont="1" applyFill="1" applyBorder="1" applyAlignment="1">
      <alignment horizontal="left" vertical="justify" wrapText="1"/>
    </xf>
    <xf numFmtId="0" fontId="2" fillId="8" borderId="35" xfId="0" applyFont="1" applyFill="1" applyBorder="1" applyAlignment="1">
      <alignment horizontal="left" vertical="justify" wrapText="1"/>
    </xf>
    <xf numFmtId="0" fontId="2" fillId="8" borderId="34" xfId="0" applyFont="1" applyFill="1" applyBorder="1" applyAlignment="1">
      <alignment horizontal="left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12" fillId="8" borderId="0" xfId="0" applyFont="1" applyFill="1" applyAlignment="1">
      <alignment horizontal="left" vertical="center" wrapText="1"/>
    </xf>
    <xf numFmtId="0" fontId="15" fillId="3" borderId="11" xfId="21" applyNumberFormat="1" applyFont="1" applyFill="1" applyBorder="1" applyAlignment="1" applyProtection="1">
      <alignment horizontal="center"/>
      <protection/>
    </xf>
    <xf numFmtId="0" fontId="15" fillId="3" borderId="17" xfId="21" applyNumberFormat="1" applyFont="1" applyFill="1" applyBorder="1" applyAlignment="1" applyProtection="1">
      <alignment horizontal="center"/>
      <protection/>
    </xf>
    <xf numFmtId="0" fontId="15" fillId="3" borderId="18" xfId="21" applyNumberFormat="1" applyFont="1" applyFill="1" applyBorder="1" applyAlignment="1" applyProtection="1">
      <alignment horizontal="center"/>
      <protection/>
    </xf>
    <xf numFmtId="0" fontId="23" fillId="3" borderId="11" xfId="21" applyNumberFormat="1" applyFont="1" applyFill="1" applyBorder="1" applyAlignment="1" applyProtection="1">
      <alignment horizontal="center"/>
      <protection/>
    </xf>
    <xf numFmtId="0" fontId="23" fillId="3" borderId="17" xfId="21" applyNumberFormat="1" applyFont="1" applyFill="1" applyBorder="1" applyAlignment="1" applyProtection="1">
      <alignment horizontal="center"/>
      <protection/>
    </xf>
    <xf numFmtId="0" fontId="23" fillId="3" borderId="18" xfId="21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0" xfId="0" applyNumberFormat="1" applyFont="1" applyFill="1" applyBorder="1" applyAlignment="1" applyProtection="1">
      <alignment horizontal="center"/>
      <protection/>
    </xf>
    <xf numFmtId="166" fontId="24" fillId="4" borderId="19" xfId="21" applyNumberFormat="1" applyFont="1" applyFill="1" applyBorder="1" applyAlignment="1" applyProtection="1">
      <alignment horizontal="center"/>
      <protection/>
    </xf>
    <xf numFmtId="166" fontId="24" fillId="4" borderId="37" xfId="21" applyNumberFormat="1" applyFont="1" applyFill="1" applyBorder="1" applyAlignment="1" applyProtection="1">
      <alignment horizontal="center"/>
      <protection/>
    </xf>
    <xf numFmtId="166" fontId="23" fillId="4" borderId="11" xfId="21" applyNumberFormat="1" applyFont="1" applyFill="1" applyBorder="1" applyAlignment="1" applyProtection="1">
      <alignment horizontal="center"/>
      <protection/>
    </xf>
    <xf numFmtId="166" fontId="23" fillId="4" borderId="9" xfId="21" applyNumberFormat="1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ual" xfId="23"/>
    <cellStyle name="Millares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workbookViewId="0" topLeftCell="B1">
      <selection activeCell="D4" sqref="D4"/>
    </sheetView>
  </sheetViews>
  <sheetFormatPr defaultColWidth="11.421875" defaultRowHeight="12.75"/>
  <cols>
    <col min="1" max="1" width="4.140625" style="74" customWidth="1"/>
    <col min="2" max="2" width="43.28125" style="97" customWidth="1"/>
    <col min="3" max="3" width="15.8515625" style="74" customWidth="1"/>
    <col min="4" max="4" width="15.00390625" style="74" customWidth="1"/>
    <col min="5" max="5" width="17.28125" style="74" customWidth="1"/>
    <col min="6" max="6" width="24.57421875" style="74" customWidth="1"/>
    <col min="7" max="7" width="21.421875" style="74" customWidth="1"/>
    <col min="8" max="8" width="11.421875" style="74" customWidth="1"/>
    <col min="9" max="9" width="6.28125" style="74" customWidth="1"/>
    <col min="10" max="16384" width="11.421875" style="74" customWidth="1"/>
  </cols>
  <sheetData>
    <row r="1" ht="13.5" thickBot="1"/>
    <row r="2" spans="1:255" ht="16.5" thickBot="1">
      <c r="A2" s="73"/>
      <c r="B2" s="134" t="s">
        <v>53</v>
      </c>
      <c r="C2" s="135"/>
      <c r="D2" s="135"/>
      <c r="E2" s="135"/>
      <c r="F2" s="135"/>
      <c r="G2" s="136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spans="1:255" ht="12.75">
      <c r="A3" s="73"/>
      <c r="B3" s="137" t="s">
        <v>85</v>
      </c>
      <c r="C3" s="137"/>
      <c r="D3" s="137"/>
      <c r="E3" s="137"/>
      <c r="F3" s="137"/>
      <c r="G3" s="137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</row>
    <row r="4" ht="7.5" customHeight="1"/>
    <row r="5" spans="2:7" s="125" customFormat="1" ht="51.75" thickBot="1">
      <c r="B5" s="12" t="s">
        <v>23</v>
      </c>
      <c r="C5" s="1" t="s">
        <v>24</v>
      </c>
      <c r="D5" s="1" t="s">
        <v>25</v>
      </c>
      <c r="E5" s="1" t="s">
        <v>26</v>
      </c>
      <c r="F5" s="13" t="s">
        <v>75</v>
      </c>
      <c r="G5" s="13" t="s">
        <v>76</v>
      </c>
    </row>
    <row r="6" spans="1:7" ht="13.5" thickTop="1">
      <c r="A6" s="74">
        <v>1</v>
      </c>
      <c r="B6" s="98" t="s">
        <v>48</v>
      </c>
      <c r="C6" s="99">
        <v>35921</v>
      </c>
      <c r="D6" s="100" t="s">
        <v>27</v>
      </c>
      <c r="E6" s="101" t="s">
        <v>28</v>
      </c>
      <c r="F6" s="102">
        <v>95418.14847486821</v>
      </c>
      <c r="G6" s="102">
        <v>32724.938305986332</v>
      </c>
    </row>
    <row r="7" spans="1:7" ht="12.75">
      <c r="A7" s="74">
        <v>2</v>
      </c>
      <c r="B7" s="98" t="s">
        <v>51</v>
      </c>
      <c r="C7" s="103">
        <v>36552</v>
      </c>
      <c r="D7" s="104" t="s">
        <v>44</v>
      </c>
      <c r="E7" s="105" t="s">
        <v>28</v>
      </c>
      <c r="F7" s="102">
        <v>42646.55</v>
      </c>
      <c r="G7" s="102">
        <v>3740.46</v>
      </c>
    </row>
    <row r="8" spans="1:7" ht="12.75">
      <c r="A8" s="74">
        <v>3</v>
      </c>
      <c r="B8" s="98" t="s">
        <v>49</v>
      </c>
      <c r="C8" s="103">
        <v>37531</v>
      </c>
      <c r="D8" s="104" t="s">
        <v>27</v>
      </c>
      <c r="E8" s="105" t="s">
        <v>28</v>
      </c>
      <c r="F8" s="102">
        <v>42204.56529706372</v>
      </c>
      <c r="G8" s="102">
        <v>21450.085690786582</v>
      </c>
    </row>
    <row r="9" spans="1:7" ht="12.75" customHeight="1">
      <c r="A9" s="74">
        <v>4</v>
      </c>
      <c r="B9" s="98" t="s">
        <v>46</v>
      </c>
      <c r="C9" s="106" t="s">
        <v>30</v>
      </c>
      <c r="D9" s="104" t="s">
        <v>31</v>
      </c>
      <c r="E9" s="105" t="s">
        <v>28</v>
      </c>
      <c r="F9" s="102">
        <v>39359.44</v>
      </c>
      <c r="G9" s="102">
        <v>6208.66</v>
      </c>
    </row>
    <row r="10" spans="1:7" ht="12.75">
      <c r="A10" s="74">
        <v>5</v>
      </c>
      <c r="B10" s="98" t="s">
        <v>50</v>
      </c>
      <c r="C10" s="103">
        <v>37672</v>
      </c>
      <c r="D10" s="106" t="s">
        <v>29</v>
      </c>
      <c r="E10" s="107" t="s">
        <v>28</v>
      </c>
      <c r="F10" s="102">
        <v>13795.599999999999</v>
      </c>
      <c r="G10" s="102">
        <v>7315.039999999999</v>
      </c>
    </row>
    <row r="11" spans="1:7" ht="12.75">
      <c r="A11" s="74">
        <v>6</v>
      </c>
      <c r="B11" s="98" t="s">
        <v>77</v>
      </c>
      <c r="C11" s="103">
        <v>37502</v>
      </c>
      <c r="D11" s="104" t="s">
        <v>31</v>
      </c>
      <c r="E11" s="105" t="s">
        <v>32</v>
      </c>
      <c r="F11" s="102">
        <v>12165.970000000001</v>
      </c>
      <c r="G11" s="102">
        <v>446.13</v>
      </c>
    </row>
    <row r="12" spans="1:7" ht="13.5" thickBot="1">
      <c r="A12" s="74">
        <v>7</v>
      </c>
      <c r="B12" s="98" t="s">
        <v>47</v>
      </c>
      <c r="C12" s="108">
        <v>37414</v>
      </c>
      <c r="D12" s="104" t="s">
        <v>31</v>
      </c>
      <c r="E12" s="104" t="s">
        <v>32</v>
      </c>
      <c r="F12" s="109">
        <v>5755.0599999999995</v>
      </c>
      <c r="G12" s="109">
        <v>193.28</v>
      </c>
    </row>
    <row r="13" spans="2:7" ht="13.5" thickBot="1">
      <c r="B13" s="110"/>
      <c r="C13" s="111"/>
      <c r="D13" s="112"/>
      <c r="E13" s="113"/>
      <c r="F13" s="114">
        <f>SUM(F6:F12)</f>
        <v>251345.33377193194</v>
      </c>
      <c r="G13" s="115">
        <f>SUM(G6:G12)</f>
        <v>72078.5939967729</v>
      </c>
    </row>
    <row r="14" ht="12.75">
      <c r="B14" s="74"/>
    </row>
    <row r="15" spans="2:7" ht="12.75">
      <c r="B15" s="138" t="s">
        <v>45</v>
      </c>
      <c r="C15" s="139"/>
      <c r="D15" s="139"/>
      <c r="E15" s="139"/>
      <c r="F15" s="139"/>
      <c r="G15" s="139"/>
    </row>
    <row r="16" spans="2:7" ht="12.75" customHeight="1">
      <c r="B16" s="139"/>
      <c r="C16" s="139"/>
      <c r="D16" s="139"/>
      <c r="E16" s="139"/>
      <c r="F16" s="139"/>
      <c r="G16" s="139"/>
    </row>
    <row r="17" spans="2:7" ht="12.75" customHeight="1">
      <c r="B17" s="116"/>
      <c r="C17" s="117"/>
      <c r="D17" s="117"/>
      <c r="E17" s="117"/>
      <c r="F17" s="117"/>
      <c r="G17" s="117"/>
    </row>
    <row r="18" spans="2:7" ht="12.75">
      <c r="B18" s="74"/>
      <c r="C18" s="91"/>
      <c r="D18" s="91"/>
      <c r="E18" s="91"/>
      <c r="F18" s="91"/>
      <c r="G18" s="91"/>
    </row>
    <row r="19" spans="2:7" ht="13.5">
      <c r="B19" s="118" t="s">
        <v>33</v>
      </c>
      <c r="C19" s="91"/>
      <c r="D19" s="91"/>
      <c r="E19" s="91"/>
      <c r="F19" s="91"/>
      <c r="G19" s="91"/>
    </row>
    <row r="20" spans="2:7" ht="12.75" customHeight="1">
      <c r="B20" s="130" t="s">
        <v>54</v>
      </c>
      <c r="C20" s="131"/>
      <c r="D20" s="131"/>
      <c r="E20" s="131"/>
      <c r="F20" s="132" t="s">
        <v>55</v>
      </c>
      <c r="G20" s="133"/>
    </row>
    <row r="21" spans="2:7" ht="25.5" customHeight="1">
      <c r="B21" s="141" t="s">
        <v>59</v>
      </c>
      <c r="C21" s="142"/>
      <c r="D21" s="142"/>
      <c r="E21" s="142"/>
      <c r="F21" s="142"/>
      <c r="G21" s="143"/>
    </row>
    <row r="22" spans="2:7" ht="19.5" customHeight="1">
      <c r="B22" s="141" t="s">
        <v>56</v>
      </c>
      <c r="C22" s="147"/>
      <c r="D22" s="147"/>
      <c r="E22" s="147"/>
      <c r="F22" s="147"/>
      <c r="G22" s="148"/>
    </row>
    <row r="23" spans="2:7" ht="51" customHeight="1">
      <c r="B23" s="144" t="s">
        <v>60</v>
      </c>
      <c r="C23" s="145"/>
      <c r="D23" s="145"/>
      <c r="E23" s="145"/>
      <c r="F23" s="145"/>
      <c r="G23" s="146"/>
    </row>
    <row r="24" spans="2:7" ht="25.5" customHeight="1">
      <c r="B24" s="141" t="s">
        <v>57</v>
      </c>
      <c r="C24" s="147"/>
      <c r="D24" s="147"/>
      <c r="E24" s="147"/>
      <c r="F24" s="147"/>
      <c r="G24" s="148"/>
    </row>
    <row r="25" spans="2:7" ht="12.75">
      <c r="B25" s="74"/>
      <c r="C25" s="119"/>
      <c r="D25" s="119"/>
      <c r="E25" s="119"/>
      <c r="F25" s="119"/>
      <c r="G25" s="119"/>
    </row>
    <row r="26" spans="2:7" ht="12.75">
      <c r="B26" s="120"/>
      <c r="C26" s="119"/>
      <c r="D26" s="119"/>
      <c r="E26" s="119"/>
      <c r="F26" s="119"/>
      <c r="G26" s="119"/>
    </row>
    <row r="27" spans="2:8" ht="15.75">
      <c r="B27" s="121"/>
      <c r="C27" s="122"/>
      <c r="D27" s="122"/>
      <c r="E27" s="122"/>
      <c r="F27" s="122"/>
      <c r="G27" s="122"/>
      <c r="H27" s="123"/>
    </row>
    <row r="28" spans="2:7" ht="12.75">
      <c r="B28" s="124"/>
      <c r="C28" s="140"/>
      <c r="D28" s="140"/>
      <c r="E28" s="140"/>
      <c r="F28" s="140"/>
      <c r="G28" s="140"/>
    </row>
  </sheetData>
  <mergeCells count="10">
    <mergeCell ref="C28:G28"/>
    <mergeCell ref="B21:G21"/>
    <mergeCell ref="B23:G23"/>
    <mergeCell ref="B24:G24"/>
    <mergeCell ref="B22:G22"/>
    <mergeCell ref="B20:E20"/>
    <mergeCell ref="F20:G20"/>
    <mergeCell ref="B2:G2"/>
    <mergeCell ref="B3:G3"/>
    <mergeCell ref="B15:G16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="90" zoomScaleNormal="90" workbookViewId="0" topLeftCell="A1">
      <selection activeCell="A9" sqref="A9"/>
    </sheetView>
  </sheetViews>
  <sheetFormatPr defaultColWidth="11.421875" defaultRowHeight="12.75"/>
  <cols>
    <col min="1" max="1" width="4.140625" style="82" customWidth="1"/>
    <col min="2" max="2" width="25.00390625" style="81" customWidth="1"/>
    <col min="3" max="3" width="21.00390625" style="82" customWidth="1"/>
    <col min="4" max="4" width="17.57421875" style="82" customWidth="1"/>
    <col min="5" max="5" width="17.28125" style="82" customWidth="1"/>
    <col min="6" max="6" width="18.7109375" style="82" customWidth="1"/>
    <col min="7" max="7" width="3.8515625" style="82" customWidth="1"/>
    <col min="8" max="16384" width="11.421875" style="82" customWidth="1"/>
  </cols>
  <sheetData>
    <row r="2" spans="2:6" ht="12.75">
      <c r="B2" s="137" t="s">
        <v>34</v>
      </c>
      <c r="C2" s="137"/>
      <c r="D2" s="137"/>
      <c r="E2" s="137"/>
      <c r="F2" s="137"/>
    </row>
    <row r="3" ht="17.25" thickBot="1"/>
    <row r="4" spans="2:6" ht="72" customHeight="1" thickBot="1">
      <c r="B4" s="17" t="s">
        <v>84</v>
      </c>
      <c r="C4" s="8" t="s">
        <v>35</v>
      </c>
      <c r="D4" s="9" t="s">
        <v>36</v>
      </c>
      <c r="E4" s="8" t="s">
        <v>37</v>
      </c>
      <c r="F4" s="9" t="s">
        <v>38</v>
      </c>
    </row>
    <row r="5" spans="2:6" ht="21" customHeight="1">
      <c r="B5" s="2" t="s">
        <v>39</v>
      </c>
      <c r="C5" s="10">
        <v>251345.33377193194</v>
      </c>
      <c r="D5" s="11">
        <v>72078.5939967729</v>
      </c>
      <c r="E5" s="4">
        <v>11310.792800000001</v>
      </c>
      <c r="F5" s="5">
        <v>35062.2445</v>
      </c>
    </row>
    <row r="6" spans="2:6" ht="19.5" customHeight="1">
      <c r="B6" s="3" t="s">
        <v>40</v>
      </c>
      <c r="C6" s="6"/>
      <c r="D6" s="7"/>
      <c r="E6" s="6"/>
      <c r="F6" s="7"/>
    </row>
    <row r="7" spans="2:6" ht="20.25" customHeight="1">
      <c r="B7" s="3" t="s">
        <v>41</v>
      </c>
      <c r="C7" s="6"/>
      <c r="D7" s="7"/>
      <c r="E7" s="6"/>
      <c r="F7" s="7"/>
    </row>
    <row r="8" spans="2:6" ht="21.75" customHeight="1" thickBot="1">
      <c r="B8" s="3" t="s">
        <v>42</v>
      </c>
      <c r="C8" s="6"/>
      <c r="D8" s="7"/>
      <c r="E8" s="6"/>
      <c r="F8" s="7"/>
    </row>
    <row r="9" spans="2:6" ht="17.25" thickBot="1">
      <c r="B9" s="14" t="s">
        <v>43</v>
      </c>
      <c r="C9" s="15">
        <f>+SUM(C5:C8)</f>
        <v>251345.33377193194</v>
      </c>
      <c r="D9" s="16">
        <f>SUM(D5:D8)</f>
        <v>72078.5939967729</v>
      </c>
      <c r="E9" s="15">
        <f>SUM(E5:E8)</f>
        <v>11310.792800000001</v>
      </c>
      <c r="F9" s="16">
        <f>SUM(F5:F8)</f>
        <v>35062.2445</v>
      </c>
    </row>
    <row r="10" spans="2:6" ht="17.25" thickBot="1">
      <c r="B10" s="83"/>
      <c r="C10" s="84"/>
      <c r="D10" s="84"/>
      <c r="E10" s="84"/>
      <c r="F10" s="84"/>
    </row>
    <row r="11" spans="2:6" ht="17.25" thickBot="1">
      <c r="B11" s="85" t="s">
        <v>78</v>
      </c>
      <c r="C11" s="86">
        <v>231614.4597909996</v>
      </c>
      <c r="D11" s="87">
        <v>57258.47721809476</v>
      </c>
      <c r="E11" s="86">
        <v>7051.836907920001</v>
      </c>
      <c r="F11" s="87">
        <v>26459.56151596</v>
      </c>
    </row>
    <row r="12" spans="2:6" ht="17.25" thickBot="1">
      <c r="B12" s="85" t="s">
        <v>79</v>
      </c>
      <c r="C12" s="88">
        <v>225582.306966612</v>
      </c>
      <c r="D12" s="89">
        <v>54847.2275968718</v>
      </c>
      <c r="E12" s="88">
        <v>7186.92143451</v>
      </c>
      <c r="F12" s="89">
        <v>23831.95211026</v>
      </c>
    </row>
    <row r="13" spans="2:6" ht="17.25" thickBot="1">
      <c r="B13" s="85" t="s">
        <v>80</v>
      </c>
      <c r="C13" s="88">
        <v>245456.30109933906</v>
      </c>
      <c r="D13" s="89">
        <v>65451.847091438045</v>
      </c>
      <c r="E13" s="88">
        <v>8944.027879737501</v>
      </c>
      <c r="F13" s="89">
        <v>31045.49605771</v>
      </c>
    </row>
    <row r="14" spans="2:6" ht="21" customHeight="1" thickBot="1">
      <c r="B14" s="85" t="s">
        <v>64</v>
      </c>
      <c r="C14" s="88">
        <v>239710.207492423</v>
      </c>
      <c r="D14" s="89">
        <v>56778.10673268417</v>
      </c>
      <c r="E14" s="88">
        <v>8557.02377066</v>
      </c>
      <c r="F14" s="89">
        <v>25560.98571241</v>
      </c>
    </row>
    <row r="15" spans="2:7" ht="12.75">
      <c r="B15" s="149"/>
      <c r="C15" s="149"/>
      <c r="D15" s="149"/>
      <c r="E15" s="149"/>
      <c r="F15" s="149"/>
      <c r="G15" s="90"/>
    </row>
    <row r="16" spans="2:7" ht="12.75">
      <c r="B16" s="91"/>
      <c r="C16" s="92"/>
      <c r="D16" s="92"/>
      <c r="E16" s="92"/>
      <c r="F16" s="92"/>
      <c r="G16" s="90"/>
    </row>
    <row r="17" spans="2:7" ht="12.75">
      <c r="B17" s="93"/>
      <c r="C17" s="94"/>
      <c r="D17" s="94"/>
      <c r="E17" s="95"/>
      <c r="G17" s="96"/>
    </row>
    <row r="18" ht="12.75">
      <c r="C18" s="94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workbookViewId="0" topLeftCell="A1">
      <selection activeCell="F1" sqref="F1"/>
    </sheetView>
  </sheetViews>
  <sheetFormatPr defaultColWidth="11.421875" defaultRowHeight="12.75"/>
  <cols>
    <col min="1" max="1" width="9.7109375" style="56" customWidth="1"/>
    <col min="2" max="2" width="12.00390625" style="56" customWidth="1"/>
    <col min="3" max="3" width="7.7109375" style="56" bestFit="1" customWidth="1"/>
    <col min="4" max="4" width="9.140625" style="56" bestFit="1" customWidth="1"/>
    <col min="5" max="5" width="10.57421875" style="56" bestFit="1" customWidth="1"/>
    <col min="6" max="6" width="9.140625" style="56" bestFit="1" customWidth="1"/>
    <col min="7" max="7" width="7.140625" style="56" bestFit="1" customWidth="1"/>
    <col min="8" max="8" width="9.8515625" style="56" bestFit="1" customWidth="1"/>
    <col min="9" max="9" width="10.57421875" style="56" bestFit="1" customWidth="1"/>
    <col min="10" max="10" width="7.28125" style="56" bestFit="1" customWidth="1"/>
    <col min="11" max="11" width="7.7109375" style="56" bestFit="1" customWidth="1"/>
    <col min="12" max="12" width="6.8515625" style="56" bestFit="1" customWidth="1"/>
    <col min="13" max="13" width="7.140625" style="56" bestFit="1" customWidth="1"/>
    <col min="14" max="14" width="6.8515625" style="56" bestFit="1" customWidth="1"/>
    <col min="15" max="15" width="10.421875" style="56" bestFit="1" customWidth="1"/>
    <col min="16" max="16" width="11.57421875" style="56" bestFit="1" customWidth="1"/>
    <col min="17" max="17" width="9.8515625" style="56" bestFit="1" customWidth="1"/>
    <col min="18" max="18" width="11.57421875" style="56" bestFit="1" customWidth="1"/>
    <col min="19" max="16384" width="11.421875" style="56" customWidth="1"/>
  </cols>
  <sheetData>
    <row r="1" s="72" customFormat="1" ht="10.5" customHeight="1">
      <c r="L1" s="73"/>
    </row>
    <row r="2" spans="2:12" s="72" customFormat="1" ht="10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8" s="72" customFormat="1" ht="13.5" thickBot="1">
      <c r="B3" s="156" t="s">
        <v>63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2:18" s="72" customFormat="1" ht="12.75">
      <c r="B4" s="159" t="s">
        <v>81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72" customFormat="1" ht="12.75">
      <c r="A5" s="75"/>
      <c r="B5" s="160" t="s">
        <v>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2" s="72" customFormat="1" ht="10.5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8" s="72" customFormat="1" ht="15" customHeight="1" thickBot="1">
      <c r="A7" s="76"/>
      <c r="B7" s="18"/>
      <c r="C7" s="150" t="s">
        <v>1</v>
      </c>
      <c r="D7" s="151"/>
      <c r="E7" s="151"/>
      <c r="F7" s="151"/>
      <c r="G7" s="151"/>
      <c r="H7" s="151"/>
      <c r="I7" s="151"/>
      <c r="J7" s="152"/>
      <c r="K7" s="150" t="s">
        <v>2</v>
      </c>
      <c r="L7" s="151"/>
      <c r="M7" s="151"/>
      <c r="N7" s="152"/>
      <c r="O7" s="150" t="s">
        <v>65</v>
      </c>
      <c r="P7" s="151"/>
      <c r="Q7" s="151"/>
      <c r="R7" s="152"/>
    </row>
    <row r="8" spans="1:18" s="72" customFormat="1" ht="27.75" thickBot="1">
      <c r="A8" s="76"/>
      <c r="B8" s="19" t="s">
        <v>3</v>
      </c>
      <c r="C8" s="20" t="s">
        <v>4</v>
      </c>
      <c r="D8" s="21" t="s">
        <v>66</v>
      </c>
      <c r="E8" s="22" t="s">
        <v>67</v>
      </c>
      <c r="F8" s="23" t="s">
        <v>66</v>
      </c>
      <c r="G8" s="22" t="s">
        <v>6</v>
      </c>
      <c r="H8" s="23" t="s">
        <v>66</v>
      </c>
      <c r="I8" s="22" t="s">
        <v>68</v>
      </c>
      <c r="J8" s="23" t="s">
        <v>66</v>
      </c>
      <c r="K8" s="24" t="s">
        <v>8</v>
      </c>
      <c r="L8" s="25" t="s">
        <v>66</v>
      </c>
      <c r="M8" s="26" t="s">
        <v>9</v>
      </c>
      <c r="N8" s="27" t="s">
        <v>66</v>
      </c>
      <c r="O8" s="28" t="s">
        <v>10</v>
      </c>
      <c r="P8" s="29" t="s">
        <v>11</v>
      </c>
      <c r="Q8" s="30" t="s">
        <v>12</v>
      </c>
      <c r="R8" s="31" t="s">
        <v>11</v>
      </c>
    </row>
    <row r="9" spans="1:18" s="72" customFormat="1" ht="15" customHeight="1">
      <c r="A9" s="76"/>
      <c r="B9" s="32" t="s">
        <v>69</v>
      </c>
      <c r="C9" s="33">
        <v>84831.20159178009</v>
      </c>
      <c r="D9" s="69">
        <f>(C9-C36)/C36</f>
        <v>0.0010519365070679148</v>
      </c>
      <c r="E9" s="34">
        <v>384760</v>
      </c>
      <c r="F9" s="69">
        <f>(E9-D36)/D36</f>
        <v>-0.04078819109445778</v>
      </c>
      <c r="G9" s="34">
        <v>17498.60494410455</v>
      </c>
      <c r="H9" s="69">
        <f>(G9-E36)/E36</f>
        <v>0.17134792113157316</v>
      </c>
      <c r="I9" s="35">
        <v>34292</v>
      </c>
      <c r="J9" s="69">
        <f>(I9-F36)/F36</f>
        <v>0.11038435385163359</v>
      </c>
      <c r="K9" s="127">
        <f>+C9/E9</f>
        <v>0.22047822432628156</v>
      </c>
      <c r="L9" s="69">
        <f>(K9-G36)/G36</f>
        <v>0.04361927909255531</v>
      </c>
      <c r="M9" s="127">
        <f>+G9/I9</f>
        <v>0.510282425758327</v>
      </c>
      <c r="N9" s="69">
        <f>(M9-H36)/H36</f>
        <v>0.054903121669963126</v>
      </c>
      <c r="O9" s="36">
        <v>0.3376319365025696</v>
      </c>
      <c r="P9" s="37">
        <v>0.3376319365025696</v>
      </c>
      <c r="Q9" s="38">
        <v>0.24281048821725185</v>
      </c>
      <c r="R9" s="39">
        <v>0.24281048821725185</v>
      </c>
    </row>
    <row r="10" spans="1:18" s="72" customFormat="1" ht="15" customHeight="1">
      <c r="A10" s="76"/>
      <c r="B10" s="32" t="s">
        <v>20</v>
      </c>
      <c r="C10" s="40">
        <v>30961.369217491185</v>
      </c>
      <c r="D10" s="70">
        <f>(C10-C37)/C37</f>
        <v>0.09202904801302147</v>
      </c>
      <c r="E10" s="34">
        <v>148840</v>
      </c>
      <c r="F10" s="70">
        <f aca="true" t="shared" si="0" ref="F10:F25">(E10-D37)/D37</f>
        <v>-0.024473370299002453</v>
      </c>
      <c r="G10" s="34">
        <v>7646.22497405706</v>
      </c>
      <c r="H10" s="70">
        <f aca="true" t="shared" si="1" ref="H10:H25">(G10-E37)/E37</f>
        <v>0.008026308512567536</v>
      </c>
      <c r="I10" s="34">
        <v>20885</v>
      </c>
      <c r="J10" s="70">
        <f aca="true" t="shared" si="2" ref="J10:J25">(I10-F37)/F37</f>
        <v>-0.014207495515906731</v>
      </c>
      <c r="K10" s="128">
        <f aca="true" t="shared" si="3" ref="K10:K25">+C10/E10</f>
        <v>0.20801779909628584</v>
      </c>
      <c r="L10" s="70">
        <f aca="true" t="shared" si="4" ref="L10:L25">(K10-G37)/G37</f>
        <v>0.11942515433713205</v>
      </c>
      <c r="M10" s="128">
        <f aca="true" t="shared" si="5" ref="M10:M25">+G10/I10</f>
        <v>0.3661108438619612</v>
      </c>
      <c r="N10" s="70">
        <f aca="true" t="shared" si="6" ref="N10:N25">(M10-H37)/H37</f>
        <v>0.022554243339586104</v>
      </c>
      <c r="O10" s="41">
        <v>0.12322761966730786</v>
      </c>
      <c r="P10" s="42">
        <v>0.4608595561698775</v>
      </c>
      <c r="Q10" s="43">
        <v>0.10609895045348969</v>
      </c>
      <c r="R10" s="39">
        <v>0.34890943867074153</v>
      </c>
    </row>
    <row r="11" spans="1:18" s="72" customFormat="1" ht="15" customHeight="1">
      <c r="A11" s="76"/>
      <c r="B11" s="32" t="s">
        <v>13</v>
      </c>
      <c r="C11" s="40">
        <v>26559.16688822207</v>
      </c>
      <c r="D11" s="70">
        <f>(C11-C38)/C38</f>
        <v>0.08168631671857951</v>
      </c>
      <c r="E11" s="34">
        <v>85155</v>
      </c>
      <c r="F11" s="70">
        <f t="shared" si="0"/>
        <v>-0.029008312523517942</v>
      </c>
      <c r="G11" s="34">
        <v>4788.11383955991</v>
      </c>
      <c r="H11" s="70">
        <f t="shared" si="1"/>
        <v>0.40942710644696156</v>
      </c>
      <c r="I11" s="34">
        <v>10590</v>
      </c>
      <c r="J11" s="70">
        <f t="shared" si="2"/>
        <v>0.34390862944162437</v>
      </c>
      <c r="K11" s="128">
        <f t="shared" si="3"/>
        <v>0.31189204260726994</v>
      </c>
      <c r="L11" s="70">
        <f t="shared" si="4"/>
        <v>0.11400162397865914</v>
      </c>
      <c r="M11" s="128">
        <f t="shared" si="5"/>
        <v>0.4521353956147224</v>
      </c>
      <c r="N11" s="70">
        <f t="shared" si="6"/>
        <v>0.0487521811899959</v>
      </c>
      <c r="O11" s="41">
        <v>0.10570665957930087</v>
      </c>
      <c r="P11" s="42">
        <v>0.5665662157491784</v>
      </c>
      <c r="Q11" s="43">
        <v>0.06643982550249039</v>
      </c>
      <c r="R11" s="39">
        <v>0.4153492641732319</v>
      </c>
    </row>
    <row r="12" spans="1:18" s="72" customFormat="1" ht="15" customHeight="1">
      <c r="A12" s="76"/>
      <c r="B12" s="32" t="s">
        <v>16</v>
      </c>
      <c r="C12" s="40">
        <v>22282.39627581222</v>
      </c>
      <c r="D12" s="70">
        <f aca="true" t="shared" si="7" ref="D12:D24">(C12-C39)/C39</f>
        <v>0.18107347289019407</v>
      </c>
      <c r="E12" s="34">
        <v>120874</v>
      </c>
      <c r="F12" s="70">
        <f t="shared" si="0"/>
        <v>0.08402313797587552</v>
      </c>
      <c r="G12" s="34">
        <v>4551.658459534</v>
      </c>
      <c r="H12" s="70">
        <f t="shared" si="1"/>
        <v>0.4189730479420039</v>
      </c>
      <c r="I12" s="34">
        <v>11603</v>
      </c>
      <c r="J12" s="70">
        <f t="shared" si="2"/>
        <v>0.14225241189210475</v>
      </c>
      <c r="K12" s="128">
        <f t="shared" si="3"/>
        <v>0.18434399685467695</v>
      </c>
      <c r="L12" s="70">
        <f t="shared" si="4"/>
        <v>0.08952791828367629</v>
      </c>
      <c r="M12" s="128">
        <f t="shared" si="5"/>
        <v>0.39228289748633977</v>
      </c>
      <c r="N12" s="70">
        <f t="shared" si="6"/>
        <v>0.24225874523785892</v>
      </c>
      <c r="O12" s="41">
        <v>0.08868492327531888</v>
      </c>
      <c r="P12" s="42">
        <v>0.6552511390244973</v>
      </c>
      <c r="Q12" s="43">
        <v>0.06315877273005037</v>
      </c>
      <c r="R12" s="39">
        <v>0.4785080369032823</v>
      </c>
    </row>
    <row r="13" spans="1:18" s="72" customFormat="1" ht="15" customHeight="1">
      <c r="A13" s="76"/>
      <c r="B13" s="32" t="s">
        <v>52</v>
      </c>
      <c r="C13" s="40">
        <v>12463.968017528769</v>
      </c>
      <c r="D13" s="70">
        <f t="shared" si="7"/>
        <v>0.14996279995398906</v>
      </c>
      <c r="E13" s="34">
        <v>20123</v>
      </c>
      <c r="F13" s="70">
        <f t="shared" si="0"/>
        <v>0.1282238169993272</v>
      </c>
      <c r="G13" s="34">
        <v>550.8212939797991</v>
      </c>
      <c r="H13" s="70">
        <f>(G13-E40)/E40</f>
        <v>2.6831391048915894</v>
      </c>
      <c r="I13" s="34">
        <v>207</v>
      </c>
      <c r="J13" s="70">
        <f>(I13-F40)/F40</f>
        <v>1.0294117647058822</v>
      </c>
      <c r="K13" s="128">
        <f t="shared" si="3"/>
        <v>0.61938915755746</v>
      </c>
      <c r="L13" s="70">
        <f t="shared" si="4"/>
        <v>0.01926832480143864</v>
      </c>
      <c r="M13" s="128">
        <f t="shared" si="5"/>
        <v>2.6609724346850196</v>
      </c>
      <c r="N13" s="70">
        <f t="shared" si="6"/>
        <v>0.8148801386422325</v>
      </c>
      <c r="O13" s="41">
        <v>0.04960714429715326</v>
      </c>
      <c r="P13" s="42">
        <v>0.7048582833216506</v>
      </c>
      <c r="Q13" s="43">
        <v>0.007643191428054581</v>
      </c>
      <c r="R13" s="39">
        <v>0.4861512283313369</v>
      </c>
    </row>
    <row r="14" spans="1:18" s="72" customFormat="1" ht="15" customHeight="1">
      <c r="A14" s="76"/>
      <c r="B14" s="32" t="s">
        <v>14</v>
      </c>
      <c r="C14" s="40">
        <v>12584.422547213111</v>
      </c>
      <c r="D14" s="70">
        <f t="shared" si="7"/>
        <v>0.4020458261681203</v>
      </c>
      <c r="E14" s="34">
        <v>42452</v>
      </c>
      <c r="F14" s="70">
        <f t="shared" si="0"/>
        <v>0.1937797024830573</v>
      </c>
      <c r="G14" s="34">
        <v>940.917600412469</v>
      </c>
      <c r="H14" s="70">
        <f t="shared" si="1"/>
        <v>-0.07343028660565266</v>
      </c>
      <c r="I14" s="34">
        <v>1783</v>
      </c>
      <c r="J14" s="70">
        <f t="shared" si="2"/>
        <v>0.19264214046822742</v>
      </c>
      <c r="K14" s="128">
        <f t="shared" si="3"/>
        <v>0.29643886147208875</v>
      </c>
      <c r="L14" s="70">
        <f t="shared" si="4"/>
        <v>0.17445942769161701</v>
      </c>
      <c r="M14" s="128">
        <f t="shared" si="5"/>
        <v>0.5277159845274644</v>
      </c>
      <c r="N14" s="70">
        <f t="shared" si="6"/>
        <v>-0.2230949402554407</v>
      </c>
      <c r="O14" s="41">
        <v>0.050086558655958846</v>
      </c>
      <c r="P14" s="42">
        <v>0.7549448419776095</v>
      </c>
      <c r="Q14" s="43">
        <v>0.013056164343279756</v>
      </c>
      <c r="R14" s="39">
        <v>0.49920739267461667</v>
      </c>
    </row>
    <row r="15" spans="1:18" s="72" customFormat="1" ht="15" customHeight="1">
      <c r="A15" s="76"/>
      <c r="B15" s="32" t="s">
        <v>70</v>
      </c>
      <c r="C15" s="40">
        <v>6708.447624698281</v>
      </c>
      <c r="D15" s="70">
        <f t="shared" si="7"/>
        <v>0.13198109498854133</v>
      </c>
      <c r="E15" s="34">
        <v>11159</v>
      </c>
      <c r="F15" s="70">
        <f t="shared" si="0"/>
        <v>0.10255903566841221</v>
      </c>
      <c r="G15" s="34">
        <v>2328.243552076782</v>
      </c>
      <c r="H15" s="70">
        <f t="shared" si="1"/>
        <v>0.1614452011634414</v>
      </c>
      <c r="I15" s="34">
        <v>6913</v>
      </c>
      <c r="J15" s="70">
        <f t="shared" si="2"/>
        <v>0.18090194738640247</v>
      </c>
      <c r="K15" s="128">
        <f t="shared" si="3"/>
        <v>0.6011692467692697</v>
      </c>
      <c r="L15" s="70">
        <f t="shared" si="4"/>
        <v>0.02668524620297748</v>
      </c>
      <c r="M15" s="128">
        <f t="shared" si="5"/>
        <v>0.3367920659737859</v>
      </c>
      <c r="N15" s="70">
        <f t="shared" si="6"/>
        <v>-0.01647617422091922</v>
      </c>
      <c r="O15" s="41">
        <v>0.026699918425680005</v>
      </c>
      <c r="P15" s="42">
        <v>0.7816447604032895</v>
      </c>
      <c r="Q15" s="43">
        <v>0.032306687040151424</v>
      </c>
      <c r="R15" s="39">
        <v>0.531514079714768</v>
      </c>
    </row>
    <row r="16" spans="1:18" s="72" customFormat="1" ht="15" customHeight="1">
      <c r="A16" s="76"/>
      <c r="B16" s="32" t="s">
        <v>15</v>
      </c>
      <c r="C16" s="40">
        <v>6784.710551986731</v>
      </c>
      <c r="D16" s="70">
        <f t="shared" si="7"/>
        <v>0.007935026338101002</v>
      </c>
      <c r="E16" s="34">
        <v>23740</v>
      </c>
      <c r="F16" s="70">
        <f t="shared" si="0"/>
        <v>-0.018075029987177898</v>
      </c>
      <c r="G16" s="34">
        <v>2599.471877981806</v>
      </c>
      <c r="H16" s="70">
        <f t="shared" si="1"/>
        <v>0.31335642000193975</v>
      </c>
      <c r="I16" s="34">
        <v>7711</v>
      </c>
      <c r="J16" s="70">
        <f t="shared" si="2"/>
        <v>0.2523956472307942</v>
      </c>
      <c r="K16" s="128">
        <f t="shared" si="3"/>
        <v>0.2857923568654899</v>
      </c>
      <c r="L16" s="70">
        <f t="shared" si="4"/>
        <v>0.026488842956034837</v>
      </c>
      <c r="M16" s="128">
        <f t="shared" si="5"/>
        <v>0.33711216158498325</v>
      </c>
      <c r="N16" s="70">
        <f t="shared" si="6"/>
        <v>0.04867533107922999</v>
      </c>
      <c r="O16" s="41">
        <v>0.027003448251270133</v>
      </c>
      <c r="P16" s="42">
        <v>0.8086482086545596</v>
      </c>
      <c r="Q16" s="43">
        <v>0.03607024890360926</v>
      </c>
      <c r="R16" s="39">
        <v>0.5675843286183773</v>
      </c>
    </row>
    <row r="17" spans="1:18" s="72" customFormat="1" ht="15" customHeight="1">
      <c r="A17" s="76"/>
      <c r="B17" s="32" t="s">
        <v>71</v>
      </c>
      <c r="C17" s="40">
        <v>3913.18973152459</v>
      </c>
      <c r="D17" s="70">
        <f t="shared" si="7"/>
        <v>0.4111572510529509</v>
      </c>
      <c r="E17" s="34">
        <v>13732</v>
      </c>
      <c r="F17" s="70">
        <f t="shared" si="0"/>
        <v>0.3288174956454422</v>
      </c>
      <c r="G17" s="34">
        <v>61.649440922793296</v>
      </c>
      <c r="H17" s="70">
        <f t="shared" si="1"/>
        <v>0.0889318782130005</v>
      </c>
      <c r="I17" s="34">
        <v>336</v>
      </c>
      <c r="J17" s="70">
        <f t="shared" si="2"/>
        <v>0.11258278145695365</v>
      </c>
      <c r="K17" s="128">
        <f t="shared" si="3"/>
        <v>0.2849686667291429</v>
      </c>
      <c r="L17" s="70">
        <f t="shared" si="4"/>
        <v>0.061964683395076846</v>
      </c>
      <c r="M17" s="128">
        <f t="shared" si="5"/>
        <v>0.18348047893688482</v>
      </c>
      <c r="N17" s="70">
        <f t="shared" si="6"/>
        <v>-0.02125765708236254</v>
      </c>
      <c r="O17" s="41">
        <v>0.015574668307947678</v>
      </c>
      <c r="P17" s="42">
        <v>0.8242228769625072</v>
      </c>
      <c r="Q17" s="43">
        <v>0.0008554470997316452</v>
      </c>
      <c r="R17" s="39">
        <v>0.5684397757181089</v>
      </c>
    </row>
    <row r="18" spans="1:18" s="72" customFormat="1" ht="15" customHeight="1">
      <c r="A18" s="76"/>
      <c r="B18" s="32" t="s">
        <v>58</v>
      </c>
      <c r="C18" s="40">
        <v>4131.721222807371</v>
      </c>
      <c r="D18" s="70">
        <f t="shared" si="7"/>
        <v>0.1142184528805329</v>
      </c>
      <c r="E18" s="34">
        <v>7521</v>
      </c>
      <c r="F18" s="70">
        <f t="shared" si="0"/>
        <v>0.08293736501079914</v>
      </c>
      <c r="G18" s="34">
        <v>1515.084257666525</v>
      </c>
      <c r="H18" s="70">
        <f t="shared" si="1"/>
        <v>0.1488364602987254</v>
      </c>
      <c r="I18" s="34">
        <v>2731</v>
      </c>
      <c r="J18" s="70">
        <f t="shared" si="2"/>
        <v>0.1188037689471528</v>
      </c>
      <c r="K18" s="128">
        <f t="shared" si="3"/>
        <v>0.5493579607508804</v>
      </c>
      <c r="L18" s="70">
        <f t="shared" si="4"/>
        <v>0.028885408224345214</v>
      </c>
      <c r="M18" s="128">
        <f t="shared" si="5"/>
        <v>0.55477270511407</v>
      </c>
      <c r="N18" s="70">
        <f t="shared" si="6"/>
        <v>0.026843573632072133</v>
      </c>
      <c r="O18" s="41">
        <v>0.016444433314267582</v>
      </c>
      <c r="P18" s="42">
        <v>0.8406673102767748</v>
      </c>
      <c r="Q18" s="43">
        <v>0.021023295826689502</v>
      </c>
      <c r="R18" s="39">
        <v>0.5894630715447984</v>
      </c>
    </row>
    <row r="19" spans="1:18" s="72" customFormat="1" ht="15" customHeight="1">
      <c r="A19" s="76"/>
      <c r="B19" s="32" t="s">
        <v>22</v>
      </c>
      <c r="C19" s="40">
        <v>3312.7204583181183</v>
      </c>
      <c r="D19" s="70">
        <f t="shared" si="7"/>
        <v>0.09297793623590082</v>
      </c>
      <c r="E19" s="34">
        <v>12264</v>
      </c>
      <c r="F19" s="70">
        <f t="shared" si="0"/>
        <v>0.08415841584158416</v>
      </c>
      <c r="G19" s="34">
        <v>300.7922921564732</v>
      </c>
      <c r="H19" s="70">
        <f t="shared" si="1"/>
        <v>0.18611510715164772</v>
      </c>
      <c r="I19" s="34">
        <v>936</v>
      </c>
      <c r="J19" s="70">
        <f t="shared" si="2"/>
        <v>0.0552423900789177</v>
      </c>
      <c r="K19" s="128">
        <f t="shared" si="3"/>
        <v>0.27011745420075983</v>
      </c>
      <c r="L19" s="70">
        <f t="shared" si="4"/>
        <v>0.008134900089735077</v>
      </c>
      <c r="M19" s="128">
        <f t="shared" si="5"/>
        <v>0.32135928649195855</v>
      </c>
      <c r="N19" s="70">
        <f t="shared" si="6"/>
        <v>0.12402147440546096</v>
      </c>
      <c r="O19" s="41">
        <v>0.013184774027083969</v>
      </c>
      <c r="P19" s="42">
        <v>0.8538520843038587</v>
      </c>
      <c r="Q19" s="43">
        <v>0.004173791199001031</v>
      </c>
      <c r="R19" s="39">
        <v>0.5936368627437995</v>
      </c>
    </row>
    <row r="20" spans="1:18" s="72" customFormat="1" ht="15" customHeight="1">
      <c r="A20" s="76"/>
      <c r="B20" s="32" t="s">
        <v>17</v>
      </c>
      <c r="C20" s="40">
        <v>3262.4758924379107</v>
      </c>
      <c r="D20" s="70">
        <f t="shared" si="7"/>
        <v>0.02915934399395209</v>
      </c>
      <c r="E20" s="34">
        <v>7639</v>
      </c>
      <c r="F20" s="70">
        <f t="shared" si="0"/>
        <v>0.013129973474801061</v>
      </c>
      <c r="G20" s="34">
        <v>647.3243791413711</v>
      </c>
      <c r="H20" s="70">
        <f t="shared" si="1"/>
        <v>0.3683359626124138</v>
      </c>
      <c r="I20" s="34">
        <v>819</v>
      </c>
      <c r="J20" s="70">
        <f t="shared" si="2"/>
        <v>0.1265474552957359</v>
      </c>
      <c r="K20" s="128">
        <f t="shared" si="3"/>
        <v>0.42708154109672875</v>
      </c>
      <c r="L20" s="70">
        <f t="shared" si="4"/>
        <v>0.015821632898860946</v>
      </c>
      <c r="M20" s="128">
        <f t="shared" si="5"/>
        <v>0.7903838573154714</v>
      </c>
      <c r="N20" s="70">
        <f t="shared" si="6"/>
        <v>0.2146278935521672</v>
      </c>
      <c r="O20" s="41">
        <v>0.012984798431329714</v>
      </c>
      <c r="P20" s="42">
        <v>0.8668368827351884</v>
      </c>
      <c r="Q20" s="43">
        <v>0.008982267388532608</v>
      </c>
      <c r="R20" s="39">
        <v>0.602619130132332</v>
      </c>
    </row>
    <row r="21" spans="1:18" s="72" customFormat="1" ht="15" customHeight="1">
      <c r="A21" s="76"/>
      <c r="B21" s="32" t="s">
        <v>19</v>
      </c>
      <c r="C21" s="40">
        <v>3714.27361741829</v>
      </c>
      <c r="D21" s="70">
        <f t="shared" si="7"/>
        <v>0.08433637616307942</v>
      </c>
      <c r="E21" s="34">
        <v>11248</v>
      </c>
      <c r="F21" s="70">
        <f t="shared" si="0"/>
        <v>-0.017126878713736457</v>
      </c>
      <c r="G21" s="34">
        <v>970.92715925585</v>
      </c>
      <c r="H21" s="70">
        <f t="shared" si="1"/>
        <v>0.3931502711063799</v>
      </c>
      <c r="I21" s="34">
        <v>1422</v>
      </c>
      <c r="J21" s="70">
        <f t="shared" si="2"/>
        <v>0.19395465994962216</v>
      </c>
      <c r="K21" s="128">
        <f t="shared" si="3"/>
        <v>0.33021636001229465</v>
      </c>
      <c r="L21" s="70">
        <f t="shared" si="4"/>
        <v>0.10323128456705935</v>
      </c>
      <c r="M21" s="128">
        <f t="shared" si="5"/>
        <v>0.682789844765014</v>
      </c>
      <c r="N21" s="70">
        <f t="shared" si="6"/>
        <v>0.16683683044141945</v>
      </c>
      <c r="O21" s="41">
        <v>0.014782973370860004</v>
      </c>
      <c r="P21" s="42">
        <v>0.8816198561060484</v>
      </c>
      <c r="Q21" s="43">
        <v>0.013472576717707388</v>
      </c>
      <c r="R21" s="39">
        <v>0.6160917068500394</v>
      </c>
    </row>
    <row r="22" spans="1:18" s="72" customFormat="1" ht="15" customHeight="1">
      <c r="A22" s="76"/>
      <c r="B22" s="32" t="s">
        <v>18</v>
      </c>
      <c r="C22" s="40">
        <v>3130.7986549277703</v>
      </c>
      <c r="D22" s="70">
        <f t="shared" si="7"/>
        <v>0.06664681935071146</v>
      </c>
      <c r="E22" s="34">
        <v>7642</v>
      </c>
      <c r="F22" s="70">
        <f t="shared" si="0"/>
        <v>-0.005854039287108105</v>
      </c>
      <c r="G22" s="34">
        <v>391.580919924927</v>
      </c>
      <c r="H22" s="70">
        <f t="shared" si="1"/>
        <v>0.30061447778494804</v>
      </c>
      <c r="I22" s="34">
        <v>720</v>
      </c>
      <c r="J22" s="70">
        <f t="shared" si="2"/>
        <v>0.19008264462809918</v>
      </c>
      <c r="K22" s="128">
        <f t="shared" si="3"/>
        <v>0.4096831529609749</v>
      </c>
      <c r="L22" s="70">
        <f t="shared" si="4"/>
        <v>0.07292778073134243</v>
      </c>
      <c r="M22" s="128">
        <f t="shared" si="5"/>
        <v>0.5438623887846208</v>
      </c>
      <c r="N22" s="70">
        <f t="shared" si="6"/>
        <v>0.09287744313874097</v>
      </c>
      <c r="O22" s="41">
        <v>0.012460717198721483</v>
      </c>
      <c r="P22" s="42">
        <v>0.8940805733047699</v>
      </c>
      <c r="Q22" s="43">
        <v>0.0054335733989791845</v>
      </c>
      <c r="R22" s="39">
        <v>0.6215252802490187</v>
      </c>
    </row>
    <row r="23" spans="1:18" s="72" customFormat="1" ht="15" customHeight="1">
      <c r="A23" s="76"/>
      <c r="B23" s="32" t="s">
        <v>61</v>
      </c>
      <c r="C23" s="40">
        <v>3143.8819381383255</v>
      </c>
      <c r="D23" s="70">
        <f t="shared" si="7"/>
        <v>0.27328697713939737</v>
      </c>
      <c r="E23" s="34">
        <v>6908</v>
      </c>
      <c r="F23" s="70">
        <f t="shared" si="0"/>
        <v>0.1473177213087527</v>
      </c>
      <c r="G23" s="34">
        <v>4643.27467224871</v>
      </c>
      <c r="H23" s="70">
        <f t="shared" si="1"/>
        <v>0.25544357096814607</v>
      </c>
      <c r="I23" s="34">
        <v>13900</v>
      </c>
      <c r="J23" s="70">
        <f t="shared" si="2"/>
        <v>0.24496193461710702</v>
      </c>
      <c r="K23" s="128">
        <f t="shared" si="3"/>
        <v>0.4551074027415063</v>
      </c>
      <c r="L23" s="70">
        <f t="shared" si="4"/>
        <v>0.10979456997051412</v>
      </c>
      <c r="M23" s="128">
        <f t="shared" si="5"/>
        <v>0.33404853757184966</v>
      </c>
      <c r="N23" s="70">
        <f t="shared" si="6"/>
        <v>0.008419242435924632</v>
      </c>
      <c r="O23" s="41">
        <v>0.012512789244894401</v>
      </c>
      <c r="P23" s="42">
        <v>0.9065933625496643</v>
      </c>
      <c r="Q23" s="43">
        <v>0.06443003849146005</v>
      </c>
      <c r="R23" s="39">
        <v>0.6859553187404787</v>
      </c>
    </row>
    <row r="24" spans="1:18" s="72" customFormat="1" ht="15" customHeight="1" thickBot="1">
      <c r="A24" s="76"/>
      <c r="B24" s="32" t="s">
        <v>82</v>
      </c>
      <c r="C24" s="40">
        <v>23468.743430020375</v>
      </c>
      <c r="D24" s="70">
        <f t="shared" si="7"/>
        <v>0.11137899393354078</v>
      </c>
      <c r="E24" s="34">
        <v>50913</v>
      </c>
      <c r="F24" s="70">
        <f t="shared" si="0"/>
        <v>0.06410149228775655</v>
      </c>
      <c r="G24" s="34">
        <v>22632.234103663184</v>
      </c>
      <c r="H24" s="70">
        <f t="shared" si="1"/>
        <v>0.39861840428610085</v>
      </c>
      <c r="I24" s="34">
        <v>20747</v>
      </c>
      <c r="J24" s="70">
        <f t="shared" si="2"/>
        <v>0.24285628706643503</v>
      </c>
      <c r="K24" s="128">
        <f t="shared" si="3"/>
        <v>0.4609577795458994</v>
      </c>
      <c r="L24" s="70">
        <f t="shared" si="4"/>
        <v>0.04442950412947953</v>
      </c>
      <c r="M24" s="128">
        <f t="shared" si="5"/>
        <v>1.0908677931104827</v>
      </c>
      <c r="N24" s="70">
        <f t="shared" si="6"/>
        <v>0.125325927736438</v>
      </c>
      <c r="O24" s="41">
        <v>0.09340663745033563</v>
      </c>
      <c r="P24" s="42">
        <v>0.9999999999999999</v>
      </c>
      <c r="Q24" s="44">
        <v>0.3140446812595212</v>
      </c>
      <c r="R24" s="39">
        <v>0.9999999999999998</v>
      </c>
    </row>
    <row r="25" spans="1:18" s="72" customFormat="1" ht="15" customHeight="1" thickBot="1">
      <c r="A25" s="76"/>
      <c r="B25" s="45" t="s">
        <v>43</v>
      </c>
      <c r="C25" s="46">
        <v>251253.48766032522</v>
      </c>
      <c r="D25" s="71">
        <f>(C25-C52)/C52</f>
        <v>0.08479189031223325</v>
      </c>
      <c r="E25" s="47">
        <v>954970</v>
      </c>
      <c r="F25" s="71">
        <f t="shared" si="0"/>
        <v>0.005524768801008294</v>
      </c>
      <c r="G25" s="47">
        <v>72066.92376668622</v>
      </c>
      <c r="H25" s="71">
        <f t="shared" si="1"/>
        <v>0.2586245263244912</v>
      </c>
      <c r="I25" s="47">
        <v>135595</v>
      </c>
      <c r="J25" s="71">
        <f t="shared" si="2"/>
        <v>0.15178465249817372</v>
      </c>
      <c r="K25" s="129">
        <f t="shared" si="3"/>
        <v>0.2631009221863778</v>
      </c>
      <c r="L25" s="71">
        <f t="shared" si="4"/>
        <v>0.07883159517367397</v>
      </c>
      <c r="M25" s="129">
        <f t="shared" si="5"/>
        <v>0.5314865870178562</v>
      </c>
      <c r="N25" s="71">
        <f t="shared" si="6"/>
        <v>0.09276028604356341</v>
      </c>
      <c r="O25" s="48">
        <v>1</v>
      </c>
      <c r="P25" s="49"/>
      <c r="Q25" s="50">
        <v>1</v>
      </c>
      <c r="R25" s="51"/>
    </row>
    <row r="26" spans="1:18" s="72" customFormat="1" ht="10.5" customHeight="1">
      <c r="A26" s="7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s="72" customFormat="1" ht="15" customHeight="1">
      <c r="A27" s="76"/>
      <c r="B27" s="53" t="s">
        <v>72</v>
      </c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72" customFormat="1" ht="15" customHeight="1">
      <c r="A28" s="76"/>
      <c r="B28" s="53" t="s">
        <v>73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2" s="72" customFormat="1" ht="15" customHeight="1">
      <c r="A29" s="76"/>
      <c r="B29" s="12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s="72" customFormat="1" ht="1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72" customFormat="1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s="72" customFormat="1" ht="1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72" customFormat="1" ht="1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8" s="72" customFormat="1" ht="14.25" hidden="1" thickBot="1">
      <c r="A34" s="76"/>
      <c r="B34" s="57" t="s">
        <v>83</v>
      </c>
      <c r="C34" s="153" t="s">
        <v>1</v>
      </c>
      <c r="D34" s="154"/>
      <c r="E34" s="154"/>
      <c r="F34" s="155"/>
      <c r="G34" s="153" t="s">
        <v>2</v>
      </c>
      <c r="H34" s="155"/>
    </row>
    <row r="35" spans="1:8" s="72" customFormat="1" ht="39" hidden="1" thickBot="1">
      <c r="A35" s="76"/>
      <c r="B35" s="58" t="s">
        <v>3</v>
      </c>
      <c r="C35" s="59" t="s">
        <v>4</v>
      </c>
      <c r="D35" s="60" t="s">
        <v>5</v>
      </c>
      <c r="E35" s="60" t="s">
        <v>6</v>
      </c>
      <c r="F35" s="60" t="s">
        <v>7</v>
      </c>
      <c r="G35" s="61" t="s">
        <v>8</v>
      </c>
      <c r="H35" s="62" t="s">
        <v>9</v>
      </c>
    </row>
    <row r="36" spans="2:8" ht="13.5" hidden="1">
      <c r="B36" s="63" t="s">
        <v>69</v>
      </c>
      <c r="C36" s="64">
        <v>84742.0583269419</v>
      </c>
      <c r="D36" s="65">
        <v>401121</v>
      </c>
      <c r="E36" s="65">
        <v>14938.8619968695</v>
      </c>
      <c r="F36" s="65">
        <v>30883</v>
      </c>
      <c r="G36" s="161">
        <v>0.21126308103276045</v>
      </c>
      <c r="H36" s="162">
        <v>0.4837244437674287</v>
      </c>
    </row>
    <row r="37" spans="2:8" ht="13.5" hidden="1">
      <c r="B37" s="63" t="s">
        <v>20</v>
      </c>
      <c r="C37" s="64">
        <v>28352.1480255734</v>
      </c>
      <c r="D37" s="65">
        <v>152574</v>
      </c>
      <c r="E37" s="65">
        <v>7585.34267358532</v>
      </c>
      <c r="F37" s="65">
        <v>21186</v>
      </c>
      <c r="G37" s="161">
        <v>0.18582555366952036</v>
      </c>
      <c r="H37" s="162">
        <v>0.35803562133415084</v>
      </c>
    </row>
    <row r="38" spans="2:8" ht="13.5" hidden="1">
      <c r="B38" s="63" t="s">
        <v>13</v>
      </c>
      <c r="C38" s="64">
        <v>24553.483276734398</v>
      </c>
      <c r="D38" s="65">
        <v>87699</v>
      </c>
      <c r="E38" s="65">
        <v>3397.2057282411097</v>
      </c>
      <c r="F38" s="65">
        <v>7880</v>
      </c>
      <c r="G38" s="161">
        <v>0.27997449545301994</v>
      </c>
      <c r="H38" s="162">
        <v>0.4311174782031865</v>
      </c>
    </row>
    <row r="39" spans="2:8" ht="13.5" hidden="1">
      <c r="B39" s="63" t="s">
        <v>16</v>
      </c>
      <c r="C39" s="64">
        <v>18866.223640841898</v>
      </c>
      <c r="D39" s="65">
        <v>111505</v>
      </c>
      <c r="E39" s="65">
        <v>3207.71311769132</v>
      </c>
      <c r="F39" s="65">
        <v>10158</v>
      </c>
      <c r="G39" s="161">
        <v>0.1691962121953446</v>
      </c>
      <c r="H39" s="162">
        <v>0.31578195685088795</v>
      </c>
    </row>
    <row r="40" spans="2:8" ht="13.5" hidden="1">
      <c r="B40" s="63" t="s">
        <v>52</v>
      </c>
      <c r="C40" s="64">
        <v>10838.5836637737</v>
      </c>
      <c r="D40" s="65">
        <v>17836</v>
      </c>
      <c r="E40" s="65">
        <v>149.552128847985</v>
      </c>
      <c r="F40" s="65">
        <v>102</v>
      </c>
      <c r="G40" s="161">
        <v>0.6076801785026743</v>
      </c>
      <c r="H40" s="162">
        <v>1.4661973416469116</v>
      </c>
    </row>
    <row r="41" spans="2:8" ht="13.5" hidden="1">
      <c r="B41" s="63" t="s">
        <v>14</v>
      </c>
      <c r="C41" s="64">
        <v>8975.75693485507</v>
      </c>
      <c r="D41" s="65">
        <v>35561</v>
      </c>
      <c r="E41" s="65">
        <v>1015.48495144047</v>
      </c>
      <c r="F41" s="65">
        <v>1495</v>
      </c>
      <c r="G41" s="161">
        <v>0.25240451435153877</v>
      </c>
      <c r="H41" s="162">
        <v>0.6792541481207157</v>
      </c>
    </row>
    <row r="42" spans="2:8" ht="13.5" hidden="1">
      <c r="B42" s="63" t="s">
        <v>15</v>
      </c>
      <c r="C42" s="64">
        <v>5926.289453417231</v>
      </c>
      <c r="D42" s="65">
        <v>10121</v>
      </c>
      <c r="E42" s="65">
        <v>2004.60904203189</v>
      </c>
      <c r="F42" s="65">
        <v>5854</v>
      </c>
      <c r="G42" s="161">
        <v>0.5855438645803015</v>
      </c>
      <c r="H42" s="162">
        <v>0.34243406935973525</v>
      </c>
    </row>
    <row r="43" spans="2:8" ht="13.5" hidden="1">
      <c r="B43" s="63" t="s">
        <v>70</v>
      </c>
      <c r="C43" s="64">
        <v>6731.297528806061</v>
      </c>
      <c r="D43" s="65">
        <v>24177</v>
      </c>
      <c r="E43" s="65">
        <v>1979.2585153525702</v>
      </c>
      <c r="F43" s="65">
        <v>6157</v>
      </c>
      <c r="G43" s="161">
        <v>0.2784174020269703</v>
      </c>
      <c r="H43" s="162">
        <v>0.3214647580562888</v>
      </c>
    </row>
    <row r="44" spans="2:8" ht="13.5" hidden="1">
      <c r="B44" s="63" t="s">
        <v>58</v>
      </c>
      <c r="C44" s="64">
        <v>2773.0359097859005</v>
      </c>
      <c r="D44" s="65">
        <v>10334</v>
      </c>
      <c r="E44" s="65">
        <v>56.6145983566608</v>
      </c>
      <c r="F44" s="65">
        <v>302</v>
      </c>
      <c r="G44" s="161">
        <v>0.26834100152756923</v>
      </c>
      <c r="H44" s="162">
        <v>0.18746555747238675</v>
      </c>
    </row>
    <row r="45" spans="2:8" ht="13.5" hidden="1">
      <c r="B45" s="63" t="s">
        <v>19</v>
      </c>
      <c r="C45" s="64">
        <v>3708.1787795973405</v>
      </c>
      <c r="D45" s="65">
        <v>6945</v>
      </c>
      <c r="E45" s="65">
        <v>1318.79889786277</v>
      </c>
      <c r="F45" s="65">
        <v>2441</v>
      </c>
      <c r="G45" s="161">
        <v>0.5339350294596603</v>
      </c>
      <c r="H45" s="162">
        <v>0.5402699294808562</v>
      </c>
    </row>
    <row r="46" spans="2:8" ht="13.5" hidden="1">
      <c r="B46" s="63" t="s">
        <v>17</v>
      </c>
      <c r="C46" s="64">
        <v>3030.91247178033</v>
      </c>
      <c r="D46" s="65">
        <v>11312</v>
      </c>
      <c r="E46" s="65">
        <v>253.594520753386</v>
      </c>
      <c r="F46" s="65">
        <v>887</v>
      </c>
      <c r="G46" s="161">
        <v>0.2679378069112739</v>
      </c>
      <c r="H46" s="162">
        <v>0.2859013762721376</v>
      </c>
    </row>
    <row r="47" spans="2:8" ht="13.5" hidden="1">
      <c r="B47" s="63" t="s">
        <v>22</v>
      </c>
      <c r="C47" s="64">
        <v>3170.03961677783</v>
      </c>
      <c r="D47" s="65">
        <v>7540</v>
      </c>
      <c r="E47" s="65">
        <v>473.0741549067421</v>
      </c>
      <c r="F47" s="65">
        <v>727</v>
      </c>
      <c r="G47" s="161">
        <v>0.4204296573975902</v>
      </c>
      <c r="H47" s="162">
        <v>0.6507209833655324</v>
      </c>
    </row>
    <row r="48" spans="2:8" ht="13.5" hidden="1">
      <c r="B48" s="63" t="s">
        <v>18</v>
      </c>
      <c r="C48" s="64">
        <v>3425.38874381512</v>
      </c>
      <c r="D48" s="65">
        <v>11444</v>
      </c>
      <c r="E48" s="65">
        <v>696.929239718542</v>
      </c>
      <c r="F48" s="65">
        <v>1191</v>
      </c>
      <c r="G48" s="161">
        <v>0.2993174365444879</v>
      </c>
      <c r="H48" s="162">
        <v>0.5851630896041494</v>
      </c>
    </row>
    <row r="49" spans="2:8" ht="13.5" hidden="1">
      <c r="B49" s="63" t="s">
        <v>71</v>
      </c>
      <c r="C49" s="64">
        <v>2935.17835344369</v>
      </c>
      <c r="D49" s="65">
        <v>7687</v>
      </c>
      <c r="E49" s="65">
        <v>301.07378213398107</v>
      </c>
      <c r="F49" s="65">
        <v>605</v>
      </c>
      <c r="G49" s="161">
        <v>0.3818366532384142</v>
      </c>
      <c r="H49" s="162">
        <v>0.49764261509748936</v>
      </c>
    </row>
    <row r="50" spans="2:8" ht="13.5" hidden="1">
      <c r="B50" s="63" t="s">
        <v>61</v>
      </c>
      <c r="C50" s="64">
        <v>2469.10711770685</v>
      </c>
      <c r="D50" s="65">
        <v>6021</v>
      </c>
      <c r="E50" s="65">
        <v>3698.5132423498803</v>
      </c>
      <c r="F50" s="65">
        <v>11165</v>
      </c>
      <c r="G50" s="161">
        <v>0.4100825639772214</v>
      </c>
      <c r="H50" s="162">
        <v>0.3312595828347407</v>
      </c>
    </row>
    <row r="51" spans="2:8" ht="14.25" hidden="1" thickBot="1">
      <c r="B51" s="63" t="s">
        <v>62</v>
      </c>
      <c r="C51" s="64">
        <v>21116.777947148945</v>
      </c>
      <c r="D51" s="65">
        <v>47846</v>
      </c>
      <c r="E51" s="65">
        <v>16181.850627952657</v>
      </c>
      <c r="F51" s="65">
        <v>16693</v>
      </c>
      <c r="G51" s="161">
        <v>0.4413488681843612</v>
      </c>
      <c r="H51" s="162">
        <v>0.9693794181964092</v>
      </c>
    </row>
    <row r="52" spans="2:8" ht="14.25" hidden="1" thickBot="1">
      <c r="B52" s="66" t="s">
        <v>74</v>
      </c>
      <c r="C52" s="67">
        <v>231614.45979099962</v>
      </c>
      <c r="D52" s="68">
        <v>949723</v>
      </c>
      <c r="E52" s="68">
        <v>57258.477218094784</v>
      </c>
      <c r="F52" s="68">
        <v>117726</v>
      </c>
      <c r="G52" s="163">
        <v>0.24387580356693478</v>
      </c>
      <c r="H52" s="164">
        <v>0.48637070161302354</v>
      </c>
    </row>
    <row r="53" ht="12.75" hidden="1"/>
    <row r="54" spans="2:5" s="72" customFormat="1" ht="12.75" hidden="1">
      <c r="B54" s="77" t="s">
        <v>21</v>
      </c>
      <c r="C54" s="78"/>
      <c r="D54" s="78"/>
      <c r="E54" s="78"/>
    </row>
    <row r="56" spans="3:4" ht="12.75">
      <c r="C56" s="79"/>
      <c r="D56" s="79"/>
    </row>
    <row r="57" ht="12.75">
      <c r="J57" s="80"/>
    </row>
    <row r="58" ht="12.75">
      <c r="J58" s="80"/>
    </row>
    <row r="59" ht="12.75">
      <c r="J59" s="80"/>
    </row>
    <row r="60" ht="12.75">
      <c r="J60" s="80"/>
    </row>
    <row r="61" spans="9:10" ht="12.75">
      <c r="I61" s="80"/>
      <c r="J61" s="80"/>
    </row>
    <row r="62" spans="9:10" ht="12.75">
      <c r="I62" s="80"/>
      <c r="J62" s="80"/>
    </row>
    <row r="63" ht="12.75">
      <c r="J63" s="80"/>
    </row>
    <row r="64" ht="12.75">
      <c r="J64" s="80"/>
    </row>
    <row r="65" ht="12.75">
      <c r="J65" s="80"/>
    </row>
    <row r="66" ht="12.75">
      <c r="J66" s="80"/>
    </row>
    <row r="67" ht="12.75">
      <c r="J67" s="80"/>
    </row>
    <row r="68" ht="12.75">
      <c r="J68" s="80"/>
    </row>
    <row r="69" ht="12.75">
      <c r="J69" s="80"/>
    </row>
    <row r="70" ht="12.75">
      <c r="J70" s="80"/>
    </row>
    <row r="71" ht="12.75">
      <c r="J71" s="80"/>
    </row>
    <row r="72" ht="12.75">
      <c r="J72" s="80"/>
    </row>
  </sheetData>
  <mergeCells count="8">
    <mergeCell ref="O7:R7"/>
    <mergeCell ref="C34:F34"/>
    <mergeCell ref="B3:R3"/>
    <mergeCell ref="B4:R4"/>
    <mergeCell ref="B5:R5"/>
    <mergeCell ref="G34:H34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oginocchio</cp:lastModifiedBy>
  <cp:lastPrinted>2008-11-06T17:23:13Z</cp:lastPrinted>
  <dcterms:created xsi:type="dcterms:W3CDTF">2008-05-12T16:14:57Z</dcterms:created>
  <dcterms:modified xsi:type="dcterms:W3CDTF">2012-10-04T16:57:41Z</dcterms:modified>
  <cp:category/>
  <cp:version/>
  <cp:contentType/>
  <cp:contentStatus/>
</cp:coreProperties>
</file>