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M.N." sheetId="1" r:id="rId1"/>
    <sheet name="M.E.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<sst xmlns="http://schemas.openxmlformats.org/spreadsheetml/2006/main" count="60" uniqueCount="32">
  <si>
    <t>Depósitos del público en Moneda Nacional por Empresa Bancaria</t>
  </si>
  <si>
    <t>(En miles de nuevos soles)</t>
  </si>
  <si>
    <t>Cuentas a Plazo</t>
  </si>
  <si>
    <t>Cuenta Corriente</t>
  </si>
  <si>
    <t>Ahorros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</si>
  <si>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</si>
  <si>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</si>
  <si>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</si>
  <si>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</si>
  <si>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</si>
  <si>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</si>
  <si>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Total</t>
  </si>
  <si>
    <t>B. Continental</t>
  </si>
  <si>
    <t>B. de Comercio</t>
  </si>
  <si>
    <t>B. de Crédito del Perú</t>
  </si>
  <si>
    <t>B. Financiero</t>
  </si>
  <si>
    <t>B. Interamericano de Finanzas</t>
  </si>
  <si>
    <t>Scotiabank Perú</t>
  </si>
  <si>
    <t>Citibank</t>
  </si>
  <si>
    <t>Interbank</t>
  </si>
  <si>
    <t>Mibanco</t>
  </si>
  <si>
    <t>HSBC BanK Perú</t>
  </si>
  <si>
    <t>B. Falabella Perú</t>
  </si>
  <si>
    <t>B. Santander Perú</t>
  </si>
  <si>
    <t>B. Ripley</t>
  </si>
  <si>
    <t>B. Azteca Perú</t>
  </si>
  <si>
    <t>Deutsche Bank Perú</t>
  </si>
  <si>
    <t>B. Cencosud</t>
  </si>
  <si>
    <t>TOTAL BANCA MÚLTIPLE</t>
  </si>
  <si>
    <t>Fuente: Reporte N° 6-B : Tasas de Interés Pasivas sobre Saldos.</t>
  </si>
  <si>
    <t>Depósitos del público en Moneda Extranjera por Empresa Bancaria</t>
  </si>
  <si>
    <t>(En miles de dólares)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</si>
</sst>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Promedio de Saldos Diarios a &quot;;mmmm;&quot; de &quot;;\a\a\a\a"/>
    <numFmt numFmtId="165" formatCode="&quot;Promedio de Saldos Diarios a &quot;mmmm&quot; de &quot;yyyy"/>
    <numFmt numFmtId="166" formatCode="&quot;Promedio de Saldos Diarios al &quot;dd&quot; de &quot;mmmm&quot; de &quot;yyyy"/>
    <numFmt numFmtId="167" formatCode="\A\l\ dd\ &quot;de&quot;\ mmmm\ &quot;de&quot;\ yyyy"/>
    <numFmt numFmtId="168" formatCode="_-* #,##0.00\ _P_t_a_-;\-* #,##0.00\ _P_t_a_-;_-* &quot;-&quot;\ _P_t_a_-;_-@_-"/>
    <numFmt numFmtId="169" formatCode="_ * #,##0.00_ ;_ * \-#,##0.00_ ;_ * &quot;-&quot;??_ ;_ @_ "/>
    <numFmt numFmtId="170" formatCode="_(* #,##0_________);_(* \(#,##0\);_(* &quot;-&quot;????_);_(@_)"/>
    <numFmt numFmtId="171" formatCode="_-* #,##0\ _P_t_a_-;\-* #,##0\ _P_t_a_-;_-* &quot;-&quot;\ _P_t_a_-;_-@_-"/>
    <numFmt numFmtId="172" formatCode="_-* #,##0.0\ _P_t_a_-;\-* #,##0.0\ _P_t_a_-;_-* &quot;-&quot;\ _P_t_a_-;_-@_-"/>
    <numFmt numFmtId="173" formatCode="_(* #,##0_);_(* \(#,##0\);_(* &quot;-&quot;??_);_(@_)"/>
    <numFmt numFmtId="174" formatCode="_(* #,##0.0_);_(* \(#,##0.0\);_(* &quot;-&quot;??_);_(@_)"/>
    <numFmt numFmtId="175" formatCode="_(* #,##0.000_);_(* \(#,##0.000\);_(* &quot;-&quot;??_);_(@_)"/>
    <numFmt numFmtId="176" formatCode="_(* #,##0.000_);_(* \(#,##0.000\);_(* &quot;-&quot;???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.5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171" fontId="14" fillId="0" borderId="0" xfId="20" applyNumberFormat="1" applyFont="1" applyFill="1" applyBorder="1" applyAlignment="1">
      <alignment horizontal="center" vertical="center"/>
    </xf>
    <xf numFmtId="170" fontId="15" fillId="0" borderId="0" xfId="19" applyNumberFormat="1" applyFont="1" applyFill="1" applyBorder="1" applyAlignment="1">
      <alignment horizontal="right" vertical="center"/>
    </xf>
    <xf numFmtId="2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171" fontId="15" fillId="0" borderId="1" xfId="2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68" fontId="17" fillId="0" borderId="0" xfId="19" applyNumberFormat="1" applyFont="1" applyBorder="1" applyAlignment="1">
      <alignment horizontal="center"/>
    </xf>
    <xf numFmtId="3" fontId="13" fillId="0" borderId="0" xfId="19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2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2" fontId="0" fillId="0" borderId="0" xfId="0" applyNumberFormat="1" applyAlignment="1">
      <alignment/>
    </xf>
    <xf numFmtId="0" fontId="19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172" fontId="14" fillId="0" borderId="0" xfId="20" applyNumberFormat="1" applyFont="1" applyFill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llares [0]_1.2.4" xfId="19"/>
    <cellStyle name="Millares_26-34 Bcos Ene200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Reporte%206B%20-%20Estructura%20Mercado%20(Bcos)%20Rpte%206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Tabla"/>
      <sheetName val="M.N."/>
      <sheetName val="M.E."/>
      <sheetName val="Hoja1"/>
    </sheetNames>
    <sheetDataSet>
      <sheetData sheetId="1">
        <row r="1">
          <cell r="D1">
            <v>41306</v>
          </cell>
        </row>
        <row r="6">
          <cell r="B6">
            <v>5295850250.3195</v>
          </cell>
          <cell r="C6">
            <v>1398680876.1690001</v>
          </cell>
          <cell r="D6">
            <v>4898000688.403999</v>
          </cell>
          <cell r="E6">
            <v>1063505252.2739999</v>
          </cell>
          <cell r="F6">
            <v>2721437615.8025007</v>
          </cell>
          <cell r="G6">
            <v>685705684.661</v>
          </cell>
          <cell r="H6">
            <v>1453813388.354</v>
          </cell>
          <cell r="I6">
            <v>295294962.66899997</v>
          </cell>
          <cell r="J6">
            <v>801320241.5929998</v>
          </cell>
          <cell r="K6">
            <v>191851501.629</v>
          </cell>
          <cell r="L6">
            <v>1515720147.5025</v>
          </cell>
          <cell r="M6">
            <v>212614153.97249997</v>
          </cell>
          <cell r="N6">
            <v>1674727576.8045</v>
          </cell>
          <cell r="O6">
            <v>31058037.385499995</v>
          </cell>
          <cell r="P6">
            <v>1079567909.8835</v>
          </cell>
          <cell r="Q6">
            <v>440595744.98099995</v>
          </cell>
        </row>
        <row r="7">
          <cell r="B7">
            <v>70064243.56850001</v>
          </cell>
          <cell r="C7">
            <v>16803902.556</v>
          </cell>
          <cell r="D7">
            <v>160093413.08100003</v>
          </cell>
          <cell r="E7">
            <v>9159904.636500001</v>
          </cell>
          <cell r="F7">
            <v>17528338.7535</v>
          </cell>
          <cell r="G7">
            <v>19917939.306499988</v>
          </cell>
          <cell r="H7">
            <v>88316078.78550002</v>
          </cell>
          <cell r="I7">
            <v>2941003.0190000003</v>
          </cell>
          <cell r="J7">
            <v>98035099.71</v>
          </cell>
          <cell r="K7">
            <v>7533971.044999999</v>
          </cell>
          <cell r="L7">
            <v>177180633.36599997</v>
          </cell>
          <cell r="M7">
            <v>22835602.642500002</v>
          </cell>
          <cell r="N7">
            <v>575040642.5739999</v>
          </cell>
          <cell r="O7">
            <v>21701557.7645</v>
          </cell>
          <cell r="P7">
            <v>149628396.11299998</v>
          </cell>
          <cell r="Q7">
            <v>17867253.345</v>
          </cell>
        </row>
        <row r="8">
          <cell r="B8">
            <v>8703550546.472</v>
          </cell>
          <cell r="C8">
            <v>2837315707.304</v>
          </cell>
          <cell r="D8">
            <v>8210025658.4965</v>
          </cell>
          <cell r="E8">
            <v>1922759364.5245</v>
          </cell>
          <cell r="F8">
            <v>5564412820.093499</v>
          </cell>
          <cell r="G8">
            <v>1521274956.5274997</v>
          </cell>
          <cell r="H8">
            <v>1751774851.1465</v>
          </cell>
          <cell r="I8">
            <v>451214462.00200003</v>
          </cell>
          <cell r="J8">
            <v>771354777.6565001</v>
          </cell>
          <cell r="K8">
            <v>76257068.4535</v>
          </cell>
          <cell r="L8">
            <v>2436476239.2395005</v>
          </cell>
          <cell r="M8">
            <v>158964341.3795</v>
          </cell>
          <cell r="N8">
            <v>941952469.2459999</v>
          </cell>
          <cell r="O8">
            <v>9458976.23</v>
          </cell>
          <cell r="P8">
            <v>2779066925.4830003</v>
          </cell>
          <cell r="Q8">
            <v>1046405161.7299999</v>
          </cell>
        </row>
        <row r="9">
          <cell r="B9">
            <v>113205731.40599999</v>
          </cell>
          <cell r="C9">
            <v>52741686.183</v>
          </cell>
          <cell r="D9">
            <v>316487165.47150004</v>
          </cell>
          <cell r="E9">
            <v>74698072.31150001</v>
          </cell>
          <cell r="F9">
            <v>36915480.128</v>
          </cell>
          <cell r="G9">
            <v>43642948.51399999</v>
          </cell>
          <cell r="H9">
            <v>225238408.33199996</v>
          </cell>
          <cell r="I9">
            <v>19953132.712</v>
          </cell>
          <cell r="J9">
            <v>162100530.39400002</v>
          </cell>
          <cell r="K9">
            <v>15414349.834499996</v>
          </cell>
          <cell r="L9">
            <v>423216877.267</v>
          </cell>
          <cell r="M9">
            <v>87917730.0415</v>
          </cell>
          <cell r="N9">
            <v>918287582.058</v>
          </cell>
          <cell r="O9">
            <v>55164707.30749999</v>
          </cell>
          <cell r="P9">
            <v>47804100.2855</v>
          </cell>
          <cell r="Q9">
            <v>12365972.4355</v>
          </cell>
        </row>
        <row r="10">
          <cell r="B10">
            <v>494227287.587</v>
          </cell>
          <cell r="C10">
            <v>181651840.842</v>
          </cell>
          <cell r="D10">
            <v>303505140.27000004</v>
          </cell>
          <cell r="E10">
            <v>115352581.51300001</v>
          </cell>
          <cell r="F10">
            <v>194919579.075</v>
          </cell>
          <cell r="G10">
            <v>117196991.99650002</v>
          </cell>
          <cell r="H10">
            <v>522778786.17700005</v>
          </cell>
          <cell r="I10">
            <v>81837555.19049999</v>
          </cell>
          <cell r="J10">
            <v>207875805.422</v>
          </cell>
          <cell r="K10">
            <v>47836490.367000006</v>
          </cell>
          <cell r="L10">
            <v>154507455.15149996</v>
          </cell>
          <cell r="M10">
            <v>72091382.72850001</v>
          </cell>
          <cell r="N10">
            <v>111568926.39450002</v>
          </cell>
          <cell r="O10">
            <v>90239602.3055</v>
          </cell>
          <cell r="P10">
            <v>103487606.3475</v>
          </cell>
          <cell r="Q10">
            <v>39514297.5945</v>
          </cell>
        </row>
        <row r="11">
          <cell r="B11">
            <v>3461704879.746</v>
          </cell>
          <cell r="C11">
            <v>1078819651.2145</v>
          </cell>
          <cell r="D11">
            <v>2263274224.9754996</v>
          </cell>
          <cell r="E11">
            <v>726980109.5945001</v>
          </cell>
          <cell r="F11">
            <v>1581357108.888</v>
          </cell>
          <cell r="G11">
            <v>586308121.3264999</v>
          </cell>
          <cell r="H11">
            <v>650337899.017</v>
          </cell>
          <cell r="I11">
            <v>113859986.02250001</v>
          </cell>
          <cell r="J11">
            <v>532746712.7830001</v>
          </cell>
          <cell r="K11">
            <v>58207699.97249999</v>
          </cell>
          <cell r="L11">
            <v>529146165.53849995</v>
          </cell>
          <cell r="M11">
            <v>59576106.603</v>
          </cell>
          <cell r="N11">
            <v>523050331.54350007</v>
          </cell>
          <cell r="O11">
            <v>143620202.58449998</v>
          </cell>
          <cell r="P11">
            <v>333745189.0939999</v>
          </cell>
          <cell r="Q11">
            <v>161498079.61249998</v>
          </cell>
        </row>
        <row r="12">
          <cell r="B12">
            <v>1218289739.2344997</v>
          </cell>
          <cell r="C12">
            <v>319021330.1309999</v>
          </cell>
          <cell r="D12">
            <v>126038975.17999999</v>
          </cell>
          <cell r="E12">
            <v>78762435.50100002</v>
          </cell>
          <cell r="F12">
            <v>154020081.5665</v>
          </cell>
          <cell r="G12">
            <v>23600622.609500002</v>
          </cell>
          <cell r="H12">
            <v>50293823.526999995</v>
          </cell>
          <cell r="I12">
            <v>415497.87</v>
          </cell>
          <cell r="J12">
            <v>9364040.004499998</v>
          </cell>
          <cell r="K12">
            <v>1174719.54</v>
          </cell>
          <cell r="L12">
            <v>53682640.89</v>
          </cell>
          <cell r="M12">
            <v>3267205.2139999997</v>
          </cell>
          <cell r="N12">
            <v>126141043.78799996</v>
          </cell>
          <cell r="O12">
            <v>5143174.8885</v>
          </cell>
          <cell r="P12">
            <v>12003147.884999996</v>
          </cell>
          <cell r="Q12">
            <v>4889129.142000001</v>
          </cell>
        </row>
        <row r="13">
          <cell r="B13">
            <v>1748763960.1184998</v>
          </cell>
          <cell r="C13">
            <v>426074698.498</v>
          </cell>
          <cell r="D13">
            <v>2664885087.6955</v>
          </cell>
          <cell r="E13">
            <v>628828363.1220001</v>
          </cell>
          <cell r="F13">
            <v>1117494649.5454998</v>
          </cell>
          <cell r="G13">
            <v>181998358.083</v>
          </cell>
          <cell r="H13">
            <v>689721577.8499999</v>
          </cell>
          <cell r="I13">
            <v>64386025.11800001</v>
          </cell>
          <cell r="J13">
            <v>1002976878.6429999</v>
          </cell>
          <cell r="K13">
            <v>50145055.327500015</v>
          </cell>
          <cell r="L13">
            <v>377479823.8400001</v>
          </cell>
          <cell r="M13">
            <v>5568643.342000001</v>
          </cell>
          <cell r="N13">
            <v>614430674.9705</v>
          </cell>
          <cell r="O13">
            <v>112930566.318</v>
          </cell>
          <cell r="P13">
            <v>467214253.6255</v>
          </cell>
          <cell r="Q13">
            <v>122125412.604</v>
          </cell>
        </row>
        <row r="14">
          <cell r="B14">
            <v>66063946.357999995</v>
          </cell>
          <cell r="C14">
            <v>4018917.6839999994</v>
          </cell>
          <cell r="D14">
            <v>462134428.74850005</v>
          </cell>
          <cell r="E14">
            <v>51079038.00000001</v>
          </cell>
          <cell r="F14">
            <v>170547082.2655</v>
          </cell>
          <cell r="G14">
            <v>22882084.878</v>
          </cell>
          <cell r="H14">
            <v>282830802.2265</v>
          </cell>
          <cell r="I14">
            <v>11340383.999000002</v>
          </cell>
          <cell r="J14">
            <v>444550475.7745</v>
          </cell>
          <cell r="K14">
            <v>14889256.334500004</v>
          </cell>
          <cell r="L14">
            <v>588232981.6979998</v>
          </cell>
          <cell r="M14">
            <v>23297166.542</v>
          </cell>
          <cell r="N14">
            <v>1074994980.6100001</v>
          </cell>
          <cell r="O14">
            <v>44616687.3645</v>
          </cell>
          <cell r="P14">
            <v>120876510.42299998</v>
          </cell>
          <cell r="Q14">
            <v>6097113.7865</v>
          </cell>
        </row>
        <row r="15">
          <cell r="B15">
            <v>118760221.46300001</v>
          </cell>
          <cell r="C15">
            <v>49904207.634500004</v>
          </cell>
          <cell r="D15">
            <v>72556661.315</v>
          </cell>
          <cell r="E15">
            <v>50758741.88000001</v>
          </cell>
          <cell r="F15">
            <v>163046804.08900005</v>
          </cell>
          <cell r="G15">
            <v>366086017.7905001</v>
          </cell>
          <cell r="H15">
            <v>138842642.4265</v>
          </cell>
          <cell r="I15">
            <v>69471650.1225</v>
          </cell>
          <cell r="J15">
            <v>444193365.518</v>
          </cell>
          <cell r="K15">
            <v>23600547.85</v>
          </cell>
          <cell r="L15">
            <v>153463533.86799997</v>
          </cell>
          <cell r="M15">
            <v>36542795.09699999</v>
          </cell>
          <cell r="N15">
            <v>166699239.96449995</v>
          </cell>
          <cell r="O15">
            <v>23184988.248999998</v>
          </cell>
          <cell r="P15">
            <v>26455555.9395</v>
          </cell>
          <cell r="Q15">
            <v>4163839.236500001</v>
          </cell>
        </row>
        <row r="16">
          <cell r="B16">
            <v>0</v>
          </cell>
          <cell r="C16">
            <v>0</v>
          </cell>
          <cell r="D16">
            <v>182628489.66799998</v>
          </cell>
          <cell r="E16">
            <v>10313678.5535</v>
          </cell>
          <cell r="F16">
            <v>39872305.145</v>
          </cell>
          <cell r="G16">
            <v>74837.88950000002</v>
          </cell>
          <cell r="H16">
            <v>90606419.03750001</v>
          </cell>
          <cell r="I16">
            <v>2680937.4119999995</v>
          </cell>
          <cell r="J16">
            <v>106247993.22500001</v>
          </cell>
          <cell r="K16">
            <v>1973104.913</v>
          </cell>
          <cell r="L16">
            <v>374673757.5115</v>
          </cell>
          <cell r="M16">
            <v>8031261.875000002</v>
          </cell>
          <cell r="N16">
            <v>347373180.7795</v>
          </cell>
          <cell r="O16">
            <v>22641071.906000007</v>
          </cell>
          <cell r="P16">
            <v>98130457.326</v>
          </cell>
          <cell r="Q16">
            <v>8477296.115</v>
          </cell>
        </row>
        <row r="17">
          <cell r="B17">
            <v>218238071.39150006</v>
          </cell>
          <cell r="C17">
            <v>53791701.7675</v>
          </cell>
          <cell r="D17">
            <v>0</v>
          </cell>
          <cell r="E17">
            <v>414034.3280000001</v>
          </cell>
          <cell r="F17">
            <v>254050623.3125</v>
          </cell>
          <cell r="G17">
            <v>92256055.15949999</v>
          </cell>
          <cell r="H17">
            <v>140562729.31000003</v>
          </cell>
          <cell r="I17">
            <v>127199713.7785</v>
          </cell>
          <cell r="J17">
            <v>54613462.99600001</v>
          </cell>
          <cell r="K17">
            <v>51543237.4765</v>
          </cell>
          <cell r="L17">
            <v>55028754.25</v>
          </cell>
          <cell r="M17">
            <v>21591372.730000004</v>
          </cell>
          <cell r="N17">
            <v>60020000</v>
          </cell>
          <cell r="O17">
            <v>37932127.39349999</v>
          </cell>
          <cell r="P17">
            <v>0</v>
          </cell>
          <cell r="Q17">
            <v>0</v>
          </cell>
        </row>
        <row r="18">
          <cell r="B18">
            <v>0</v>
          </cell>
          <cell r="C18">
            <v>0</v>
          </cell>
          <cell r="D18">
            <v>6075613.0855</v>
          </cell>
          <cell r="E18">
            <v>291768.73549999995</v>
          </cell>
          <cell r="F18">
            <v>2006.875</v>
          </cell>
          <cell r="G18">
            <v>0</v>
          </cell>
          <cell r="H18">
            <v>1016680.8130000001</v>
          </cell>
          <cell r="I18">
            <v>5549.78</v>
          </cell>
          <cell r="J18">
            <v>3562921.67</v>
          </cell>
          <cell r="K18">
            <v>10512.57</v>
          </cell>
          <cell r="L18">
            <v>33241299.551999997</v>
          </cell>
          <cell r="M18">
            <v>41232.22</v>
          </cell>
          <cell r="N18">
            <v>157615598.21349996</v>
          </cell>
          <cell r="O18">
            <v>720888.8529999999</v>
          </cell>
          <cell r="P18">
            <v>13662644.447999999</v>
          </cell>
          <cell r="Q18">
            <v>1883116.5475000006</v>
          </cell>
        </row>
        <row r="19">
          <cell r="B19">
            <v>5151888.436</v>
          </cell>
          <cell r="C19">
            <v>914.285</v>
          </cell>
          <cell r="D19">
            <v>52810160.767</v>
          </cell>
          <cell r="E19">
            <v>1159490.4190000002</v>
          </cell>
          <cell r="F19">
            <v>4491136.723</v>
          </cell>
          <cell r="G19">
            <v>154254.42349999998</v>
          </cell>
          <cell r="H19">
            <v>15295294.87</v>
          </cell>
          <cell r="I19">
            <v>443303.737</v>
          </cell>
          <cell r="J19">
            <v>32613392.8895</v>
          </cell>
          <cell r="K19">
            <v>699559.6259999998</v>
          </cell>
          <cell r="L19">
            <v>322138916.49649996</v>
          </cell>
          <cell r="M19">
            <v>7995036.415000001</v>
          </cell>
          <cell r="N19">
            <v>251970452.62799996</v>
          </cell>
          <cell r="O19">
            <v>0</v>
          </cell>
          <cell r="P19">
            <v>10129005.6965</v>
          </cell>
          <cell r="Q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1337924796.5100002</v>
          </cell>
          <cell r="G20">
            <v>3598594183.42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421000000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21581773.040000007</v>
          </cell>
          <cell r="Q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workbookViewId="0" topLeftCell="A1">
      <selection activeCell="A7" sqref="A7"/>
    </sheetView>
  </sheetViews>
  <sheetFormatPr defaultColWidth="11.421875" defaultRowHeight="12.75"/>
  <cols>
    <col min="1" max="1" width="35.57421875" style="0" customWidth="1"/>
    <col min="2" max="2" width="11.140625" style="0" customWidth="1"/>
    <col min="3" max="10" width="11.7109375" style="0" customWidth="1"/>
    <col min="11" max="11" width="14.00390625" style="0" customWidth="1"/>
    <col min="13" max="13" width="13.57421875" style="0" customWidth="1"/>
    <col min="15" max="15" width="12.7109375" style="0" customWidth="1"/>
  </cols>
  <sheetData>
    <row r="1" spans="1:10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5" s="5" customFormat="1" ht="3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s="2" customFormat="1" ht="27" customHeight="1">
      <c r="A3" s="6">
        <f>'[1]Tabla'!D1</f>
        <v>41306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</row>
    <row r="4" spans="1:15" s="2" customFormat="1" ht="23.25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7"/>
      <c r="L4" s="7"/>
      <c r="M4" s="7"/>
      <c r="N4" s="7"/>
      <c r="O4" s="7"/>
    </row>
    <row r="5" spans="1:15" s="11" customFormat="1" ht="16.5" customHeight="1" thickBot="1">
      <c r="A5" s="9"/>
      <c r="B5" s="9"/>
      <c r="C5" s="9"/>
      <c r="D5"/>
      <c r="E5"/>
      <c r="F5"/>
      <c r="G5"/>
      <c r="H5"/>
      <c r="I5"/>
      <c r="J5" s="9"/>
      <c r="K5" s="10"/>
      <c r="L5" s="10"/>
      <c r="M5" s="10"/>
      <c r="N5" s="10"/>
      <c r="O5" s="10"/>
    </row>
    <row r="6" spans="1:9" s="14" customFormat="1" ht="24.75" customHeight="1">
      <c r="A6" s="12"/>
      <c r="B6" s="13"/>
      <c r="D6" s="15" t="s">
        <v>2</v>
      </c>
      <c r="E6" s="15"/>
      <c r="F6" s="15"/>
      <c r="G6" s="15"/>
      <c r="H6" s="15"/>
      <c r="I6" s="16"/>
    </row>
    <row r="7" spans="1:10" s="14" customFormat="1" ht="42" customHeight="1">
      <c r="A7" s="17"/>
      <c r="B7" s="18" t="s">
        <v>3</v>
      </c>
      <c r="C7" s="19" t="s">
        <v>4</v>
      </c>
      <c r="D7" s="18" t="s">
        <v>5</v>
      </c>
      <c r="E7" s="18" t="s">
        <v>6</v>
      </c>
      <c r="F7" s="18" t="s">
        <v>7</v>
      </c>
      <c r="G7" s="18" t="s">
        <v>8</v>
      </c>
      <c r="H7" s="18" t="s">
        <v>9</v>
      </c>
      <c r="I7" s="18" t="s">
        <v>10</v>
      </c>
      <c r="J7" s="20" t="s">
        <v>11</v>
      </c>
    </row>
    <row r="8" spans="1:34" s="23" customFormat="1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11" s="28" customFormat="1" ht="21.75" customHeight="1">
      <c r="A9" s="24" t="s">
        <v>12</v>
      </c>
      <c r="B9" s="25">
        <f>+'[1]Tabla'!B6/1000</f>
        <v>5295850.2503194995</v>
      </c>
      <c r="C9" s="25">
        <f>+'[1]Tabla'!D6/1000</f>
        <v>4898000.688403999</v>
      </c>
      <c r="D9" s="25">
        <f>+'[1]Tabla'!F6/1000</f>
        <v>2721437.615802501</v>
      </c>
      <c r="E9" s="25">
        <f>+'[1]Tabla'!H6/1000</f>
        <v>1453813.3883540002</v>
      </c>
      <c r="F9" s="25">
        <f>+'[1]Tabla'!J6/1000</f>
        <v>801320.2415929998</v>
      </c>
      <c r="G9" s="25">
        <f>+'[1]Tabla'!L6/1000</f>
        <v>1515720.1475025</v>
      </c>
      <c r="H9" s="25">
        <f>+'[1]Tabla'!N6/1000</f>
        <v>1674727.5768045</v>
      </c>
      <c r="I9" s="25">
        <f>+'[1]Tabla'!P6/1000</f>
        <v>1079567.9098835</v>
      </c>
      <c r="J9" s="26">
        <f aca="true" t="shared" si="0" ref="J9:J24">SUM(B9:I9)</f>
        <v>19440437.8186635</v>
      </c>
      <c r="K9" s="27"/>
    </row>
    <row r="10" spans="1:11" s="28" customFormat="1" ht="21.75" customHeight="1">
      <c r="A10" s="24" t="s">
        <v>13</v>
      </c>
      <c r="B10" s="25">
        <f>+'[1]Tabla'!B7/1000</f>
        <v>70064.24356850001</v>
      </c>
      <c r="C10" s="25">
        <f>+'[1]Tabla'!D7/1000</f>
        <v>160093.41308100004</v>
      </c>
      <c r="D10" s="25">
        <f>+'[1]Tabla'!F7/1000</f>
        <v>17528.3387535</v>
      </c>
      <c r="E10" s="25">
        <f>+'[1]Tabla'!H7/1000</f>
        <v>88316.07878550002</v>
      </c>
      <c r="F10" s="25">
        <f>+'[1]Tabla'!J7/1000</f>
        <v>98035.09971</v>
      </c>
      <c r="G10" s="25">
        <f>+'[1]Tabla'!L7/1000</f>
        <v>177180.63336599997</v>
      </c>
      <c r="H10" s="25">
        <f>+'[1]Tabla'!N7/1000</f>
        <v>575040.6425739999</v>
      </c>
      <c r="I10" s="25">
        <f>+'[1]Tabla'!P7/1000</f>
        <v>149628.39611299997</v>
      </c>
      <c r="J10" s="26">
        <f t="shared" si="0"/>
        <v>1335886.8459514999</v>
      </c>
      <c r="K10" s="27"/>
    </row>
    <row r="11" spans="1:11" s="28" customFormat="1" ht="21.75" customHeight="1">
      <c r="A11" s="24" t="s">
        <v>14</v>
      </c>
      <c r="B11" s="25">
        <f>+'[1]Tabla'!B8/1000</f>
        <v>8703550.546472</v>
      </c>
      <c r="C11" s="25">
        <f>+'[1]Tabla'!D8/1000</f>
        <v>8210025.6584965</v>
      </c>
      <c r="D11" s="25">
        <f>+'[1]Tabla'!F8/1000</f>
        <v>5564412.8200934995</v>
      </c>
      <c r="E11" s="25">
        <f>+'[1]Tabla'!H8/1000</f>
        <v>1751774.8511465</v>
      </c>
      <c r="F11" s="25">
        <f>+'[1]Tabla'!J8/1000</f>
        <v>771354.7776565001</v>
      </c>
      <c r="G11" s="25">
        <f>+'[1]Tabla'!L8/1000</f>
        <v>2436476.2392395004</v>
      </c>
      <c r="H11" s="25">
        <f>+'[1]Tabla'!N8/1000</f>
        <v>941952.4692459999</v>
      </c>
      <c r="I11" s="25">
        <f>+'[1]Tabla'!P8/1000</f>
        <v>2779066.9254830005</v>
      </c>
      <c r="J11" s="26">
        <f t="shared" si="0"/>
        <v>31158614.2878335</v>
      </c>
      <c r="K11" s="27"/>
    </row>
    <row r="12" spans="1:11" s="28" customFormat="1" ht="21.75" customHeight="1">
      <c r="A12" s="24" t="s">
        <v>15</v>
      </c>
      <c r="B12" s="25">
        <f>+'[1]Tabla'!B9/1000</f>
        <v>113205.73140599999</v>
      </c>
      <c r="C12" s="25">
        <f>+'[1]Tabla'!D9/1000</f>
        <v>316487.1654715</v>
      </c>
      <c r="D12" s="25">
        <f>+'[1]Tabla'!F9/1000</f>
        <v>36915.480127999996</v>
      </c>
      <c r="E12" s="25">
        <f>+'[1]Tabla'!H9/1000</f>
        <v>225238.40833199996</v>
      </c>
      <c r="F12" s="25">
        <f>+'[1]Tabla'!J9/1000</f>
        <v>162100.53039400003</v>
      </c>
      <c r="G12" s="25">
        <f>+'[1]Tabla'!L9/1000</f>
        <v>423216.87726700003</v>
      </c>
      <c r="H12" s="25">
        <f>+'[1]Tabla'!N9/1000</f>
        <v>918287.5820579999</v>
      </c>
      <c r="I12" s="25">
        <f>+'[1]Tabla'!P9/1000</f>
        <v>47804.1002855</v>
      </c>
      <c r="J12" s="26">
        <f t="shared" si="0"/>
        <v>2243255.875342</v>
      </c>
      <c r="K12" s="27"/>
    </row>
    <row r="13" spans="1:11" s="28" customFormat="1" ht="21.75" customHeight="1">
      <c r="A13" s="24" t="s">
        <v>16</v>
      </c>
      <c r="B13" s="25">
        <f>+'[1]Tabla'!B10/1000</f>
        <v>494227.287587</v>
      </c>
      <c r="C13" s="25">
        <f>+'[1]Tabla'!D10/1000</f>
        <v>303505.14027000003</v>
      </c>
      <c r="D13" s="25">
        <f>+'[1]Tabla'!F10/1000</f>
        <v>194919.579075</v>
      </c>
      <c r="E13" s="25">
        <f>+'[1]Tabla'!H10/1000</f>
        <v>522778.78617700003</v>
      </c>
      <c r="F13" s="25">
        <f>+'[1]Tabla'!J10/1000</f>
        <v>207875.805422</v>
      </c>
      <c r="G13" s="25">
        <f>+'[1]Tabla'!L10/1000</f>
        <v>154507.45515149995</v>
      </c>
      <c r="H13" s="25">
        <f>+'[1]Tabla'!N10/1000</f>
        <v>111568.92639450001</v>
      </c>
      <c r="I13" s="25">
        <f>+'[1]Tabla'!P10/1000</f>
        <v>103487.6063475</v>
      </c>
      <c r="J13" s="26">
        <f t="shared" si="0"/>
        <v>2092870.5864245002</v>
      </c>
      <c r="K13" s="27"/>
    </row>
    <row r="14" spans="1:11" s="28" customFormat="1" ht="21.75" customHeight="1">
      <c r="A14" s="24" t="s">
        <v>17</v>
      </c>
      <c r="B14" s="25">
        <f>+'[1]Tabla'!B11/1000</f>
        <v>3461704.879746</v>
      </c>
      <c r="C14" s="25">
        <f>+'[1]Tabla'!D11/1000</f>
        <v>2263274.2249755</v>
      </c>
      <c r="D14" s="25">
        <f>+'[1]Tabla'!F11/1000</f>
        <v>1581357.108888</v>
      </c>
      <c r="E14" s="25">
        <f>+'[1]Tabla'!H11/1000</f>
        <v>650337.899017</v>
      </c>
      <c r="F14" s="25">
        <f>+'[1]Tabla'!J11/1000</f>
        <v>532746.7127830001</v>
      </c>
      <c r="G14" s="25">
        <f>+'[1]Tabla'!L11/1000</f>
        <v>529146.1655385</v>
      </c>
      <c r="H14" s="25">
        <f>+'[1]Tabla'!N11/1000</f>
        <v>523050.33154350007</v>
      </c>
      <c r="I14" s="25">
        <f>+'[1]Tabla'!P11/1000</f>
        <v>333745.1890939999</v>
      </c>
      <c r="J14" s="26">
        <f t="shared" si="0"/>
        <v>9875362.511585498</v>
      </c>
      <c r="K14" s="27"/>
    </row>
    <row r="15" spans="1:11" s="28" customFormat="1" ht="21.75" customHeight="1">
      <c r="A15" s="24" t="s">
        <v>18</v>
      </c>
      <c r="B15" s="25">
        <f>+'[1]Tabla'!B12/1000</f>
        <v>1218289.7392344996</v>
      </c>
      <c r="C15" s="25">
        <f>+'[1]Tabla'!D12/1000</f>
        <v>126038.97518</v>
      </c>
      <c r="D15" s="25">
        <f>+'[1]Tabla'!F12/1000</f>
        <v>154020.0815665</v>
      </c>
      <c r="E15" s="25">
        <f>+'[1]Tabla'!H12/1000</f>
        <v>50293.82352699999</v>
      </c>
      <c r="F15" s="25">
        <f>+'[1]Tabla'!J12/1000</f>
        <v>9364.040004499999</v>
      </c>
      <c r="G15" s="25">
        <f>+'[1]Tabla'!L12/1000</f>
        <v>53682.64089</v>
      </c>
      <c r="H15" s="25">
        <f>+'[1]Tabla'!N12/1000</f>
        <v>126141.04378799995</v>
      </c>
      <c r="I15" s="25">
        <f>+'[1]Tabla'!P12/1000</f>
        <v>12003.147884999997</v>
      </c>
      <c r="J15" s="26">
        <f t="shared" si="0"/>
        <v>1749833.4920754996</v>
      </c>
      <c r="K15" s="27"/>
    </row>
    <row r="16" spans="1:11" s="28" customFormat="1" ht="21.75" customHeight="1">
      <c r="A16" s="24" t="s">
        <v>19</v>
      </c>
      <c r="B16" s="25">
        <f>+'[1]Tabla'!B13/1000</f>
        <v>1748763.9601184998</v>
      </c>
      <c r="C16" s="25">
        <f>+'[1]Tabla'!D13/1000</f>
        <v>2664885.0876955</v>
      </c>
      <c r="D16" s="25">
        <f>+'[1]Tabla'!F13/1000</f>
        <v>1117494.6495454998</v>
      </c>
      <c r="E16" s="25">
        <f>+'[1]Tabla'!H13/1000</f>
        <v>689721.5778499999</v>
      </c>
      <c r="F16" s="25">
        <f>+'[1]Tabla'!J13/1000</f>
        <v>1002976.8786429999</v>
      </c>
      <c r="G16" s="25">
        <f>+'[1]Tabla'!L13/1000</f>
        <v>377479.8238400001</v>
      </c>
      <c r="H16" s="25">
        <f>+'[1]Tabla'!N13/1000</f>
        <v>614430.6749704999</v>
      </c>
      <c r="I16" s="25">
        <f>+'[1]Tabla'!P13/1000</f>
        <v>467214.2536255</v>
      </c>
      <c r="J16" s="26">
        <f t="shared" si="0"/>
        <v>8682966.906288499</v>
      </c>
      <c r="K16" s="27"/>
    </row>
    <row r="17" spans="1:11" s="28" customFormat="1" ht="21.75" customHeight="1">
      <c r="A17" s="24" t="s">
        <v>20</v>
      </c>
      <c r="B17" s="25">
        <f>+'[1]Tabla'!B14/1000</f>
        <v>66063.946358</v>
      </c>
      <c r="C17" s="25">
        <f>+'[1]Tabla'!D14/1000</f>
        <v>462134.42874850007</v>
      </c>
      <c r="D17" s="25">
        <f>+'[1]Tabla'!F14/1000</f>
        <v>170547.0822655</v>
      </c>
      <c r="E17" s="25">
        <f>+'[1]Tabla'!H14/1000</f>
        <v>282830.8022265</v>
      </c>
      <c r="F17" s="25">
        <f>+'[1]Tabla'!J14/1000</f>
        <v>444550.4757745</v>
      </c>
      <c r="G17" s="25">
        <f>+'[1]Tabla'!L14/1000</f>
        <v>588232.9816979999</v>
      </c>
      <c r="H17" s="25">
        <f>+'[1]Tabla'!N14/1000</f>
        <v>1074994.9806100002</v>
      </c>
      <c r="I17" s="25">
        <f>+'[1]Tabla'!P14/1000</f>
        <v>120876.51042299999</v>
      </c>
      <c r="J17" s="26">
        <f t="shared" si="0"/>
        <v>3210231.2081040004</v>
      </c>
      <c r="K17" s="27"/>
    </row>
    <row r="18" spans="1:11" s="28" customFormat="1" ht="21.75" customHeight="1">
      <c r="A18" s="24" t="s">
        <v>21</v>
      </c>
      <c r="B18" s="25">
        <f>+'[1]Tabla'!B15/1000</f>
        <v>118760.22146300001</v>
      </c>
      <c r="C18" s="25">
        <f>+'[1]Tabla'!D15/1000</f>
        <v>72556.661315</v>
      </c>
      <c r="D18" s="25">
        <f>+'[1]Tabla'!F15/1000</f>
        <v>163046.80408900004</v>
      </c>
      <c r="E18" s="25">
        <f>+'[1]Tabla'!H15/1000</f>
        <v>138842.64242649998</v>
      </c>
      <c r="F18" s="25">
        <f>+'[1]Tabla'!J15/1000</f>
        <v>444193.36551800004</v>
      </c>
      <c r="G18" s="25">
        <f>+'[1]Tabla'!L15/1000</f>
        <v>153463.53386799997</v>
      </c>
      <c r="H18" s="25">
        <f>+'[1]Tabla'!N15/1000</f>
        <v>166699.23996449995</v>
      </c>
      <c r="I18" s="25">
        <f>+'[1]Tabla'!P15/1000</f>
        <v>26455.555939500002</v>
      </c>
      <c r="J18" s="26">
        <f t="shared" si="0"/>
        <v>1284018.0245835</v>
      </c>
      <c r="K18" s="27"/>
    </row>
    <row r="19" spans="1:11" s="28" customFormat="1" ht="21.75" customHeight="1">
      <c r="A19" s="24" t="s">
        <v>22</v>
      </c>
      <c r="B19" s="25">
        <f>+'[1]Tabla'!B16/1000</f>
        <v>0</v>
      </c>
      <c r="C19" s="25">
        <f>+'[1]Tabla'!D16/1000</f>
        <v>182628.489668</v>
      </c>
      <c r="D19" s="25">
        <f>+'[1]Tabla'!F16/1000</f>
        <v>39872.305145000006</v>
      </c>
      <c r="E19" s="25">
        <f>+'[1]Tabla'!H16/1000</f>
        <v>90606.4190375</v>
      </c>
      <c r="F19" s="25">
        <f>+'[1]Tabla'!J16/1000</f>
        <v>106247.99322500001</v>
      </c>
      <c r="G19" s="25">
        <f>+'[1]Tabla'!L16/1000</f>
        <v>374673.7575115</v>
      </c>
      <c r="H19" s="25">
        <f>+'[1]Tabla'!N16/1000</f>
        <v>347373.1807795</v>
      </c>
      <c r="I19" s="25">
        <f>+'[1]Tabla'!P16/1000</f>
        <v>98130.457326</v>
      </c>
      <c r="J19" s="26">
        <f t="shared" si="0"/>
        <v>1239532.6026925</v>
      </c>
      <c r="K19" s="27"/>
    </row>
    <row r="20" spans="1:11" s="28" customFormat="1" ht="21.75" customHeight="1">
      <c r="A20" s="24" t="s">
        <v>23</v>
      </c>
      <c r="B20" s="25">
        <f>+'[1]Tabla'!B17/1000</f>
        <v>218238.07139150007</v>
      </c>
      <c r="C20" s="25">
        <f>+'[1]Tabla'!D17/1000</f>
        <v>0</v>
      </c>
      <c r="D20" s="25">
        <f>+'[1]Tabla'!F17/1000</f>
        <v>254050.6233125</v>
      </c>
      <c r="E20" s="25">
        <f>+'[1]Tabla'!H17/1000</f>
        <v>140562.72931000002</v>
      </c>
      <c r="F20" s="25">
        <f>+'[1]Tabla'!J17/1000</f>
        <v>54613.46299600001</v>
      </c>
      <c r="G20" s="25">
        <f>+'[1]Tabla'!L17/1000</f>
        <v>55028.75425</v>
      </c>
      <c r="H20" s="25">
        <f>+'[1]Tabla'!N17/1000</f>
        <v>60020</v>
      </c>
      <c r="I20" s="25">
        <f>+'[1]Tabla'!P17/1000</f>
        <v>0</v>
      </c>
      <c r="J20" s="26">
        <f t="shared" si="0"/>
        <v>782513.6412600001</v>
      </c>
      <c r="K20" s="27"/>
    </row>
    <row r="21" spans="1:11" s="28" customFormat="1" ht="21.75" customHeight="1">
      <c r="A21" s="24" t="s">
        <v>24</v>
      </c>
      <c r="B21" s="25">
        <f>+'[1]Tabla'!B18/1000</f>
        <v>0</v>
      </c>
      <c r="C21" s="25">
        <f>+'[1]Tabla'!D18/1000</f>
        <v>6075.6130855</v>
      </c>
      <c r="D21" s="25">
        <f>+'[1]Tabla'!F18/1000</f>
        <v>2.006875</v>
      </c>
      <c r="E21" s="25">
        <f>+'[1]Tabla'!H18/1000</f>
        <v>1016.6808130000001</v>
      </c>
      <c r="F21" s="25">
        <f>+'[1]Tabla'!J18/1000</f>
        <v>3562.9216699999997</v>
      </c>
      <c r="G21" s="25">
        <f>+'[1]Tabla'!L18/1000</f>
        <v>33241.299552</v>
      </c>
      <c r="H21" s="25">
        <f>+'[1]Tabla'!N18/1000</f>
        <v>157615.59821349996</v>
      </c>
      <c r="I21" s="25">
        <f>+'[1]Tabla'!P18/1000</f>
        <v>13662.644448</v>
      </c>
      <c r="J21" s="26">
        <f t="shared" si="0"/>
        <v>215176.76465699996</v>
      </c>
      <c r="K21" s="27"/>
    </row>
    <row r="22" spans="1:11" s="28" customFormat="1" ht="21.75" customHeight="1">
      <c r="A22" s="24" t="s">
        <v>25</v>
      </c>
      <c r="B22" s="25">
        <f>+'[1]Tabla'!B19/1000</f>
        <v>5151.888436</v>
      </c>
      <c r="C22" s="25">
        <f>+'[1]Tabla'!D19/1000</f>
        <v>52810.160766999994</v>
      </c>
      <c r="D22" s="25">
        <f>+'[1]Tabla'!F19/1000</f>
        <v>4491.1367230000005</v>
      </c>
      <c r="E22" s="25">
        <f>+'[1]Tabla'!H19/1000</f>
        <v>15295.29487</v>
      </c>
      <c r="F22" s="25">
        <f>+'[1]Tabla'!J19/1000</f>
        <v>32613.3928895</v>
      </c>
      <c r="G22" s="25">
        <f>+'[1]Tabla'!L19/1000</f>
        <v>322138.91649649997</v>
      </c>
      <c r="H22" s="25">
        <f>+'[1]Tabla'!N19/1000</f>
        <v>251970.45262799997</v>
      </c>
      <c r="I22" s="25">
        <f>+'[1]Tabla'!P19/1000</f>
        <v>10129.0056965</v>
      </c>
      <c r="J22" s="26">
        <f t="shared" si="0"/>
        <v>694600.2485064999</v>
      </c>
      <c r="K22" s="27"/>
    </row>
    <row r="23" spans="1:11" s="28" customFormat="1" ht="21.75" customHeight="1">
      <c r="A23" s="24" t="s">
        <v>26</v>
      </c>
      <c r="B23" s="25">
        <f>+'[1]Tabla'!B20/1000</f>
        <v>0</v>
      </c>
      <c r="C23" s="25">
        <f>+'[1]Tabla'!D20/1000</f>
        <v>0</v>
      </c>
      <c r="D23" s="25">
        <f>+'[1]Tabla'!F20/1000</f>
        <v>1337924.7965100002</v>
      </c>
      <c r="E23" s="25">
        <f>+'[1]Tabla'!H20/1000</f>
        <v>0</v>
      </c>
      <c r="F23" s="25">
        <f>+'[1]Tabla'!J20/1000</f>
        <v>0</v>
      </c>
      <c r="G23" s="25">
        <f>+'[1]Tabla'!L20/1000</f>
        <v>0</v>
      </c>
      <c r="H23" s="25">
        <f>+'[1]Tabla'!N20/1000</f>
        <v>0</v>
      </c>
      <c r="I23" s="25">
        <f>+'[1]Tabla'!P20/1000</f>
        <v>0</v>
      </c>
      <c r="J23" s="26">
        <f t="shared" si="0"/>
        <v>1337924.7965100002</v>
      </c>
      <c r="K23" s="27"/>
    </row>
    <row r="24" spans="1:11" s="28" customFormat="1" ht="21.75" customHeight="1">
      <c r="A24" s="24" t="s">
        <v>27</v>
      </c>
      <c r="B24" s="25">
        <f>+'[1]Tabla'!B21/1000</f>
        <v>0</v>
      </c>
      <c r="C24" s="25">
        <f>+'[1]Tabla'!D21/1000</f>
        <v>0</v>
      </c>
      <c r="D24" s="25">
        <f>+'[1]Tabla'!F21/1000</f>
        <v>0</v>
      </c>
      <c r="E24" s="25">
        <f>+'[1]Tabla'!H21/1000</f>
        <v>421000</v>
      </c>
      <c r="F24" s="25">
        <f>+'[1]Tabla'!J21/1000</f>
        <v>0</v>
      </c>
      <c r="G24" s="25">
        <f>+'[1]Tabla'!L21/1000</f>
        <v>0</v>
      </c>
      <c r="H24" s="25">
        <f>+'[1]Tabla'!N21/1000</f>
        <v>0</v>
      </c>
      <c r="I24" s="25">
        <f>+'[1]Tabla'!P21/1000</f>
        <v>21581.773040000007</v>
      </c>
      <c r="J24" s="26">
        <f t="shared" si="0"/>
        <v>442581.77304</v>
      </c>
      <c r="K24" s="27"/>
    </row>
    <row r="25" spans="1:11" s="28" customFormat="1" ht="21.75" customHeight="1" thickBot="1">
      <c r="A25" s="29" t="s">
        <v>28</v>
      </c>
      <c r="B25" s="30">
        <f aca="true" t="shared" si="1" ref="B25:J25">SUM(B9:B24)</f>
        <v>21513870.766100496</v>
      </c>
      <c r="C25" s="30">
        <f t="shared" si="1"/>
        <v>19718515.707158003</v>
      </c>
      <c r="D25" s="30">
        <f t="shared" si="1"/>
        <v>13358020.4287725</v>
      </c>
      <c r="E25" s="30">
        <f t="shared" si="1"/>
        <v>6522429.3818725</v>
      </c>
      <c r="F25" s="30">
        <f t="shared" si="1"/>
        <v>4671555.698279001</v>
      </c>
      <c r="G25" s="30">
        <f t="shared" si="1"/>
        <v>7194189.226171002</v>
      </c>
      <c r="H25" s="30">
        <f t="shared" si="1"/>
        <v>7543872.6995745</v>
      </c>
      <c r="I25" s="30">
        <f t="shared" si="1"/>
        <v>5263353.47559</v>
      </c>
      <c r="J25" s="30">
        <f t="shared" si="1"/>
        <v>85785807.383518</v>
      </c>
      <c r="K25" s="27"/>
    </row>
    <row r="26" spans="1:11" s="28" customFormat="1" ht="21" customHeight="1">
      <c r="A26" s="31" t="s">
        <v>29</v>
      </c>
      <c r="B26" s="32"/>
      <c r="C26" s="32"/>
      <c r="D26" s="32"/>
      <c r="E26" s="32"/>
      <c r="F26" s="32"/>
      <c r="G26" s="32"/>
      <c r="H26" s="32"/>
      <c r="I26" s="32"/>
      <c r="J26" s="33"/>
      <c r="K26" s="27"/>
    </row>
    <row r="27" spans="1:11" s="28" customFormat="1" ht="16.5" customHeight="1">
      <c r="A27" s="31"/>
      <c r="B27" s="34"/>
      <c r="C27" s="34"/>
      <c r="D27" s="34"/>
      <c r="E27" s="34"/>
      <c r="F27" s="34"/>
      <c r="G27" s="34"/>
      <c r="H27" s="34"/>
      <c r="I27" s="34"/>
      <c r="J27" s="34"/>
      <c r="K27" s="27"/>
    </row>
    <row r="28" spans="1:11" s="28" customFormat="1" ht="21.75" customHeight="1">
      <c r="A28" s="35"/>
      <c r="B28"/>
      <c r="C28"/>
      <c r="D28"/>
      <c r="E28"/>
      <c r="F28"/>
      <c r="G28"/>
      <c r="H28"/>
      <c r="I28"/>
      <c r="J28"/>
      <c r="K28" s="27"/>
    </row>
    <row r="29" spans="1:11" s="37" customFormat="1" ht="30.75" customHeight="1">
      <c r="A29"/>
      <c r="B29"/>
      <c r="C29"/>
      <c r="D29"/>
      <c r="E29"/>
      <c r="F29"/>
      <c r="G29"/>
      <c r="H29"/>
      <c r="I29"/>
      <c r="J29"/>
      <c r="K29" s="36"/>
    </row>
    <row r="30" spans="1:11" s="39" customFormat="1" ht="7.5" customHeight="1">
      <c r="A30"/>
      <c r="B30"/>
      <c r="C30"/>
      <c r="D30"/>
      <c r="E30"/>
      <c r="F30"/>
      <c r="G30"/>
      <c r="H30"/>
      <c r="I30"/>
      <c r="J30"/>
      <c r="K30" s="38"/>
    </row>
    <row r="31" spans="1:10" s="34" customFormat="1" ht="13.5" customHeight="1">
      <c r="A31"/>
      <c r="B31"/>
      <c r="C31"/>
      <c r="D31"/>
      <c r="E31"/>
      <c r="F31"/>
      <c r="G31"/>
      <c r="H31"/>
      <c r="I31"/>
      <c r="J31"/>
    </row>
  </sheetData>
  <mergeCells count="5">
    <mergeCell ref="D6:H6"/>
    <mergeCell ref="A1:J1"/>
    <mergeCell ref="A2:J2"/>
    <mergeCell ref="A3:J3"/>
    <mergeCell ref="A4:J4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7"/>
  <sheetViews>
    <sheetView workbookViewId="0" topLeftCell="A1">
      <selection activeCell="A7" sqref="A7"/>
    </sheetView>
  </sheetViews>
  <sheetFormatPr defaultColWidth="11.421875" defaultRowHeight="12.75"/>
  <cols>
    <col min="1" max="1" width="35.57421875" style="0" customWidth="1"/>
    <col min="2" max="10" width="11.7109375" style="0" customWidth="1"/>
    <col min="11" max="11" width="14.00390625" style="0" customWidth="1"/>
    <col min="13" max="13" width="13.57421875" style="0" customWidth="1"/>
    <col min="15" max="15" width="12.7109375" style="0" customWidth="1"/>
  </cols>
  <sheetData>
    <row r="1" spans="1:10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5" s="5" customFormat="1" ht="28.5" customHeight="1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s="2" customFormat="1" ht="23.25" customHeight="1">
      <c r="A3" s="6">
        <f>'M.N.'!A3</f>
        <v>41306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</row>
    <row r="4" spans="1:15" s="2" customFormat="1" ht="23.25" customHeight="1">
      <c r="A4" s="8" t="s">
        <v>31</v>
      </c>
      <c r="B4" s="8"/>
      <c r="C4" s="8"/>
      <c r="D4" s="8"/>
      <c r="E4" s="8"/>
      <c r="F4" s="8"/>
      <c r="G4" s="8"/>
      <c r="H4" s="8"/>
      <c r="I4" s="8"/>
      <c r="J4" s="8"/>
      <c r="K4" s="7"/>
      <c r="L4" s="7"/>
      <c r="M4" s="7"/>
      <c r="N4" s="7"/>
      <c r="O4" s="7"/>
    </row>
    <row r="5" spans="1:15" s="11" customFormat="1" ht="15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10"/>
      <c r="L5" s="10"/>
      <c r="M5" s="10"/>
      <c r="N5" s="10"/>
      <c r="O5" s="10"/>
    </row>
    <row r="6" spans="1:9" s="14" customFormat="1" ht="24" customHeight="1">
      <c r="A6" s="12"/>
      <c r="B6" s="13"/>
      <c r="D6" s="15" t="s">
        <v>2</v>
      </c>
      <c r="E6" s="15"/>
      <c r="F6" s="15"/>
      <c r="G6" s="15"/>
      <c r="H6" s="15"/>
      <c r="I6" s="16"/>
    </row>
    <row r="7" spans="1:10" s="14" customFormat="1" ht="39.75" customHeight="1">
      <c r="A7" s="17"/>
      <c r="B7" s="18" t="s">
        <v>3</v>
      </c>
      <c r="C7" s="19" t="s">
        <v>4</v>
      </c>
      <c r="D7" s="18" t="s">
        <v>5</v>
      </c>
      <c r="E7" s="18" t="s">
        <v>6</v>
      </c>
      <c r="F7" s="18" t="s">
        <v>7</v>
      </c>
      <c r="G7" s="18" t="s">
        <v>8</v>
      </c>
      <c r="H7" s="18" t="s">
        <v>9</v>
      </c>
      <c r="I7" s="18" t="s">
        <v>10</v>
      </c>
      <c r="J7" s="20" t="s">
        <v>11</v>
      </c>
    </row>
    <row r="8" spans="1:34" s="23" customFormat="1" ht="15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11" s="28" customFormat="1" ht="21.75" customHeight="1">
      <c r="A9" s="24" t="s">
        <v>12</v>
      </c>
      <c r="B9" s="25">
        <f>+'[1]Tabla'!C6/1000</f>
        <v>1398680.876169</v>
      </c>
      <c r="C9" s="25">
        <f>+'[1]Tabla'!E6/1000</f>
        <v>1063505.2522739999</v>
      </c>
      <c r="D9" s="25">
        <f>+'[1]Tabla'!G6/1000</f>
        <v>685705.684661</v>
      </c>
      <c r="E9" s="25">
        <f>+'[1]Tabla'!I6/1000</f>
        <v>295294.962669</v>
      </c>
      <c r="F9" s="41">
        <f>+'[1]Tabla'!K6/1000</f>
        <v>191851.501629</v>
      </c>
      <c r="G9" s="25">
        <f>+'[1]Tabla'!M6/1000</f>
        <v>212614.15397249997</v>
      </c>
      <c r="H9" s="25">
        <f>+'[1]Tabla'!O6/1000</f>
        <v>31058.037385499996</v>
      </c>
      <c r="I9" s="25">
        <f>+'[1]Tabla'!Q6/1000</f>
        <v>440595.74498099997</v>
      </c>
      <c r="J9" s="26">
        <f aca="true" t="shared" si="0" ref="J9:J24">SUM(B9:I9)</f>
        <v>4319306.213741</v>
      </c>
      <c r="K9" s="27"/>
    </row>
    <row r="10" spans="1:11" s="28" customFormat="1" ht="21.75" customHeight="1">
      <c r="A10" s="24" t="s">
        <v>13</v>
      </c>
      <c r="B10" s="25">
        <f>+'[1]Tabla'!C7/1000</f>
        <v>16803.902556</v>
      </c>
      <c r="C10" s="25">
        <f>+'[1]Tabla'!E7/1000</f>
        <v>9159.904636500001</v>
      </c>
      <c r="D10" s="25">
        <f>+'[1]Tabla'!G7/1000</f>
        <v>19917.93930649999</v>
      </c>
      <c r="E10" s="25">
        <f>+'[1]Tabla'!I7/1000</f>
        <v>2941.003019</v>
      </c>
      <c r="F10" s="41">
        <f>+'[1]Tabla'!K7/1000</f>
        <v>7533.971044999999</v>
      </c>
      <c r="G10" s="25">
        <f>+'[1]Tabla'!M7/1000</f>
        <v>22835.602642500002</v>
      </c>
      <c r="H10" s="25">
        <f>+'[1]Tabla'!O7/1000</f>
        <v>21701.5577645</v>
      </c>
      <c r="I10" s="25">
        <f>+'[1]Tabla'!Q7/1000</f>
        <v>17867.253344999997</v>
      </c>
      <c r="J10" s="26">
        <f t="shared" si="0"/>
        <v>118761.134315</v>
      </c>
      <c r="K10" s="27"/>
    </row>
    <row r="11" spans="1:11" s="28" customFormat="1" ht="21.75" customHeight="1">
      <c r="A11" s="24" t="s">
        <v>14</v>
      </c>
      <c r="B11" s="25">
        <f>+'[1]Tabla'!C8/1000</f>
        <v>2837315.707304</v>
      </c>
      <c r="C11" s="25">
        <f>+'[1]Tabla'!E8/1000</f>
        <v>1922759.3645245</v>
      </c>
      <c r="D11" s="25">
        <f>+'[1]Tabla'!G8/1000</f>
        <v>1521274.9565274997</v>
      </c>
      <c r="E11" s="25">
        <f>+'[1]Tabla'!I8/1000</f>
        <v>451214.462002</v>
      </c>
      <c r="F11" s="41">
        <f>+'[1]Tabla'!K8/1000</f>
        <v>76257.0684535</v>
      </c>
      <c r="G11" s="25">
        <f>+'[1]Tabla'!M8/1000</f>
        <v>158964.3413795</v>
      </c>
      <c r="H11" s="25">
        <f>+'[1]Tabla'!O8/1000</f>
        <v>9458.97623</v>
      </c>
      <c r="I11" s="25">
        <f>+'[1]Tabla'!Q8/1000</f>
        <v>1046405.1617299999</v>
      </c>
      <c r="J11" s="26">
        <f t="shared" si="0"/>
        <v>8023650.038150999</v>
      </c>
      <c r="K11" s="27"/>
    </row>
    <row r="12" spans="1:11" s="28" customFormat="1" ht="21.75" customHeight="1">
      <c r="A12" s="24" t="s">
        <v>15</v>
      </c>
      <c r="B12" s="25">
        <f>+'[1]Tabla'!C9/1000</f>
        <v>52741.686183</v>
      </c>
      <c r="C12" s="25">
        <f>+'[1]Tabla'!E9/1000</f>
        <v>74698.07231150001</v>
      </c>
      <c r="D12" s="25">
        <f>+'[1]Tabla'!G9/1000</f>
        <v>43642.94851399999</v>
      </c>
      <c r="E12" s="25">
        <f>+'[1]Tabla'!I9/1000</f>
        <v>19953.132712000002</v>
      </c>
      <c r="F12" s="41">
        <f>+'[1]Tabla'!K9/1000</f>
        <v>15414.349834499995</v>
      </c>
      <c r="G12" s="25">
        <f>+'[1]Tabla'!M9/1000</f>
        <v>87917.7300415</v>
      </c>
      <c r="H12" s="25">
        <f>+'[1]Tabla'!O9/1000</f>
        <v>55164.70730749999</v>
      </c>
      <c r="I12" s="25">
        <f>+'[1]Tabla'!Q9/1000</f>
        <v>12365.9724355</v>
      </c>
      <c r="J12" s="26">
        <f t="shared" si="0"/>
        <v>361898.5993395</v>
      </c>
      <c r="K12" s="27"/>
    </row>
    <row r="13" spans="1:11" s="28" customFormat="1" ht="21.75" customHeight="1">
      <c r="A13" s="24" t="s">
        <v>16</v>
      </c>
      <c r="B13" s="25">
        <f>+'[1]Tabla'!C10/1000</f>
        <v>181651.840842</v>
      </c>
      <c r="C13" s="25">
        <f>+'[1]Tabla'!E10/1000</f>
        <v>115352.58151300001</v>
      </c>
      <c r="D13" s="25">
        <f>+'[1]Tabla'!G10/1000</f>
        <v>117196.99199650002</v>
      </c>
      <c r="E13" s="25">
        <f>+'[1]Tabla'!I10/1000</f>
        <v>81837.55519049999</v>
      </c>
      <c r="F13" s="41">
        <f>+'[1]Tabla'!K10/1000</f>
        <v>47836.490367000006</v>
      </c>
      <c r="G13" s="25">
        <f>+'[1]Tabla'!M10/1000</f>
        <v>72091.38272850002</v>
      </c>
      <c r="H13" s="25">
        <f>+'[1]Tabla'!O10/1000</f>
        <v>90239.6023055</v>
      </c>
      <c r="I13" s="25">
        <f>+'[1]Tabla'!Q10/1000</f>
        <v>39514.2975945</v>
      </c>
      <c r="J13" s="26">
        <f t="shared" si="0"/>
        <v>745720.7425375001</v>
      </c>
      <c r="K13" s="27"/>
    </row>
    <row r="14" spans="1:11" s="28" customFormat="1" ht="21.75" customHeight="1">
      <c r="A14" s="24" t="s">
        <v>17</v>
      </c>
      <c r="B14" s="25">
        <f>+'[1]Tabla'!C11/1000</f>
        <v>1078819.6512145</v>
      </c>
      <c r="C14" s="25">
        <f>+'[1]Tabla'!E11/1000</f>
        <v>726980.1095945</v>
      </c>
      <c r="D14" s="25">
        <f>+'[1]Tabla'!G11/1000</f>
        <v>586308.1213265</v>
      </c>
      <c r="E14" s="25">
        <f>+'[1]Tabla'!I11/1000</f>
        <v>113859.9860225</v>
      </c>
      <c r="F14" s="41">
        <f>+'[1]Tabla'!K11/1000</f>
        <v>58207.69997249999</v>
      </c>
      <c r="G14" s="25">
        <f>+'[1]Tabla'!M11/1000</f>
        <v>59576.106603</v>
      </c>
      <c r="H14" s="25">
        <f>+'[1]Tabla'!O11/1000</f>
        <v>143620.2025845</v>
      </c>
      <c r="I14" s="25">
        <f>+'[1]Tabla'!Q11/1000</f>
        <v>161498.07961249998</v>
      </c>
      <c r="J14" s="26">
        <f t="shared" si="0"/>
        <v>2928869.9569305</v>
      </c>
      <c r="K14" s="27"/>
    </row>
    <row r="15" spans="1:11" s="28" customFormat="1" ht="21.75" customHeight="1">
      <c r="A15" s="24" t="s">
        <v>18</v>
      </c>
      <c r="B15" s="25">
        <f>+'[1]Tabla'!C12/1000</f>
        <v>319021.3301309999</v>
      </c>
      <c r="C15" s="25">
        <f>+'[1]Tabla'!E12/1000</f>
        <v>78762.43550100001</v>
      </c>
      <c r="D15" s="25">
        <f>+'[1]Tabla'!G12/1000</f>
        <v>23600.622609500002</v>
      </c>
      <c r="E15" s="25">
        <f>+'[1]Tabla'!I12/1000</f>
        <v>415.49787</v>
      </c>
      <c r="F15" s="41">
        <f>+'[1]Tabla'!K12/1000</f>
        <v>1174.71954</v>
      </c>
      <c r="G15" s="25">
        <f>+'[1]Tabla'!M12/1000</f>
        <v>3267.2052139999996</v>
      </c>
      <c r="H15" s="25">
        <f>+'[1]Tabla'!O12/1000</f>
        <v>5143.174888500001</v>
      </c>
      <c r="I15" s="25">
        <f>+'[1]Tabla'!Q12/1000</f>
        <v>4889.129142000001</v>
      </c>
      <c r="J15" s="26">
        <f t="shared" si="0"/>
        <v>436274.114896</v>
      </c>
      <c r="K15" s="27"/>
    </row>
    <row r="16" spans="1:11" s="28" customFormat="1" ht="21.75" customHeight="1">
      <c r="A16" s="24" t="s">
        <v>19</v>
      </c>
      <c r="B16" s="25">
        <f>+'[1]Tabla'!C13/1000</f>
        <v>426074.69849800004</v>
      </c>
      <c r="C16" s="25">
        <f>+'[1]Tabla'!E13/1000</f>
        <v>628828.3631220001</v>
      </c>
      <c r="D16" s="25">
        <f>+'[1]Tabla'!G13/1000</f>
        <v>181998.358083</v>
      </c>
      <c r="E16" s="25">
        <f>+'[1]Tabla'!I13/1000</f>
        <v>64386.025118000005</v>
      </c>
      <c r="F16" s="41">
        <f>+'[1]Tabla'!K13/1000</f>
        <v>50145.05532750001</v>
      </c>
      <c r="G16" s="25">
        <f>+'[1]Tabla'!M13/1000</f>
        <v>5568.643342000001</v>
      </c>
      <c r="H16" s="25">
        <f>+'[1]Tabla'!O13/1000</f>
        <v>112930.566318</v>
      </c>
      <c r="I16" s="25">
        <f>+'[1]Tabla'!Q13/1000</f>
        <v>122125.412604</v>
      </c>
      <c r="J16" s="26">
        <f t="shared" si="0"/>
        <v>1592057.1224125002</v>
      </c>
      <c r="K16" s="27"/>
    </row>
    <row r="17" spans="1:11" s="28" customFormat="1" ht="21.75" customHeight="1">
      <c r="A17" s="24" t="s">
        <v>20</v>
      </c>
      <c r="B17" s="25">
        <f>+'[1]Tabla'!C14/1000</f>
        <v>4018.9176839999996</v>
      </c>
      <c r="C17" s="25">
        <f>+'[1]Tabla'!E14/1000</f>
        <v>51079.03800000001</v>
      </c>
      <c r="D17" s="25">
        <f>+'[1]Tabla'!G14/1000</f>
        <v>22882.084877999998</v>
      </c>
      <c r="E17" s="25">
        <f>+'[1]Tabla'!I14/1000</f>
        <v>11340.383999000001</v>
      </c>
      <c r="F17" s="41">
        <f>+'[1]Tabla'!K14/1000</f>
        <v>14889.256334500004</v>
      </c>
      <c r="G17" s="25">
        <f>+'[1]Tabla'!M14/1000</f>
        <v>23297.166542</v>
      </c>
      <c r="H17" s="25">
        <f>+'[1]Tabla'!O14/1000</f>
        <v>44616.6873645</v>
      </c>
      <c r="I17" s="25">
        <f>+'[1]Tabla'!Q14/1000</f>
        <v>6097.1137865</v>
      </c>
      <c r="J17" s="26">
        <f t="shared" si="0"/>
        <v>178220.64858850004</v>
      </c>
      <c r="K17" s="27"/>
    </row>
    <row r="18" spans="1:11" s="28" customFormat="1" ht="21.75" customHeight="1">
      <c r="A18" s="24" t="s">
        <v>21</v>
      </c>
      <c r="B18" s="25">
        <f>+'[1]Tabla'!C15/1000</f>
        <v>49904.2076345</v>
      </c>
      <c r="C18" s="25">
        <f>+'[1]Tabla'!E15/1000</f>
        <v>50758.74188000001</v>
      </c>
      <c r="D18" s="25">
        <f>+'[1]Tabla'!G15/1000</f>
        <v>366086.01779050013</v>
      </c>
      <c r="E18" s="25">
        <f>+'[1]Tabla'!I15/1000</f>
        <v>69471.6501225</v>
      </c>
      <c r="F18" s="41">
        <f>+'[1]Tabla'!K15/1000</f>
        <v>23600.547850000003</v>
      </c>
      <c r="G18" s="25">
        <f>+'[1]Tabla'!M15/1000</f>
        <v>36542.79509699999</v>
      </c>
      <c r="H18" s="25">
        <f>+'[1]Tabla'!O15/1000</f>
        <v>23184.988248999998</v>
      </c>
      <c r="I18" s="25">
        <f>+'[1]Tabla'!Q15/1000</f>
        <v>4163.839236500001</v>
      </c>
      <c r="J18" s="26">
        <f t="shared" si="0"/>
        <v>623712.7878600002</v>
      </c>
      <c r="K18" s="27"/>
    </row>
    <row r="19" spans="1:11" s="28" customFormat="1" ht="21.75" customHeight="1">
      <c r="A19" s="24" t="s">
        <v>22</v>
      </c>
      <c r="B19" s="25">
        <f>+'[1]Tabla'!C16/1000</f>
        <v>0</v>
      </c>
      <c r="C19" s="25">
        <f>+'[1]Tabla'!E16/1000</f>
        <v>10313.6785535</v>
      </c>
      <c r="D19" s="25">
        <f>+'[1]Tabla'!G16/1000</f>
        <v>74.83788950000002</v>
      </c>
      <c r="E19" s="25">
        <f>+'[1]Tabla'!I16/1000</f>
        <v>2680.9374119999998</v>
      </c>
      <c r="F19" s="41">
        <f>+'[1]Tabla'!K16/1000</f>
        <v>1973.104913</v>
      </c>
      <c r="G19" s="25">
        <f>+'[1]Tabla'!M16/1000</f>
        <v>8031.261875000002</v>
      </c>
      <c r="H19" s="25">
        <f>+'[1]Tabla'!O16/1000</f>
        <v>22641.07190600001</v>
      </c>
      <c r="I19" s="25">
        <f>+'[1]Tabla'!Q16/1000</f>
        <v>8477.296115000001</v>
      </c>
      <c r="J19" s="26">
        <f t="shared" si="0"/>
        <v>54192.188664000016</v>
      </c>
      <c r="K19" s="27"/>
    </row>
    <row r="20" spans="1:11" s="28" customFormat="1" ht="21.75" customHeight="1">
      <c r="A20" s="24" t="s">
        <v>23</v>
      </c>
      <c r="B20" s="25">
        <f>+'[1]Tabla'!C17/1000</f>
        <v>53791.701767499995</v>
      </c>
      <c r="C20" s="25">
        <f>+'[1]Tabla'!E17/1000</f>
        <v>414.0343280000001</v>
      </c>
      <c r="D20" s="25">
        <f>+'[1]Tabla'!G17/1000</f>
        <v>92256.05515949999</v>
      </c>
      <c r="E20" s="25">
        <f>+'[1]Tabla'!I17/1000</f>
        <v>127199.71377850001</v>
      </c>
      <c r="F20" s="41">
        <f>+'[1]Tabla'!K17/1000</f>
        <v>51543.2374765</v>
      </c>
      <c r="G20" s="25">
        <f>+'[1]Tabla'!M17/1000</f>
        <v>21591.372730000003</v>
      </c>
      <c r="H20" s="25">
        <f>+'[1]Tabla'!O17/1000</f>
        <v>37932.12739349999</v>
      </c>
      <c r="I20" s="25">
        <f>+'[1]Tabla'!Q17/1000</f>
        <v>0</v>
      </c>
      <c r="J20" s="26">
        <f t="shared" si="0"/>
        <v>384728.2426335</v>
      </c>
      <c r="K20" s="27"/>
    </row>
    <row r="21" spans="1:11" s="28" customFormat="1" ht="21.75" customHeight="1">
      <c r="A21" s="24" t="s">
        <v>24</v>
      </c>
      <c r="B21" s="25">
        <f>+'[1]Tabla'!C18/1000</f>
        <v>0</v>
      </c>
      <c r="C21" s="25">
        <f>+'[1]Tabla'!E18/1000</f>
        <v>291.76873549999993</v>
      </c>
      <c r="D21" s="25">
        <f>+'[1]Tabla'!G18/1000</f>
        <v>0</v>
      </c>
      <c r="E21" s="25">
        <f>+'[1]Tabla'!I18/1000</f>
        <v>5.54978</v>
      </c>
      <c r="F21" s="41">
        <f>+'[1]Tabla'!K18/1000</f>
        <v>10.51257</v>
      </c>
      <c r="G21" s="25">
        <f>+'[1]Tabla'!M18/1000</f>
        <v>41.23222</v>
      </c>
      <c r="H21" s="25">
        <f>+'[1]Tabla'!O18/1000</f>
        <v>720.8888529999999</v>
      </c>
      <c r="I21" s="25">
        <f>+'[1]Tabla'!Q18/1000</f>
        <v>1883.1165475000005</v>
      </c>
      <c r="J21" s="26">
        <f t="shared" si="0"/>
        <v>2953.068706</v>
      </c>
      <c r="K21" s="27"/>
    </row>
    <row r="22" spans="1:11" s="28" customFormat="1" ht="21.75" customHeight="1">
      <c r="A22" s="24" t="s">
        <v>25</v>
      </c>
      <c r="B22" s="25">
        <f>+'[1]Tabla'!C19/1000</f>
        <v>0.914285</v>
      </c>
      <c r="C22" s="25">
        <f>+'[1]Tabla'!E19/1000</f>
        <v>1159.4904190000002</v>
      </c>
      <c r="D22" s="25">
        <f>+'[1]Tabla'!G19/1000</f>
        <v>154.25442349999997</v>
      </c>
      <c r="E22" s="25">
        <f>+'[1]Tabla'!I19/1000</f>
        <v>443.303737</v>
      </c>
      <c r="F22" s="41">
        <f>+'[1]Tabla'!K19/1000</f>
        <v>699.5596259999999</v>
      </c>
      <c r="G22" s="25">
        <f>+'[1]Tabla'!M19/1000</f>
        <v>7995.036415000001</v>
      </c>
      <c r="H22" s="25">
        <f>+'[1]Tabla'!O19/1000</f>
        <v>0</v>
      </c>
      <c r="I22" s="25">
        <f>+'[1]Tabla'!Q19/1000</f>
        <v>0</v>
      </c>
      <c r="J22" s="26">
        <f t="shared" si="0"/>
        <v>10452.558905500002</v>
      </c>
      <c r="K22" s="27"/>
    </row>
    <row r="23" spans="1:11" s="28" customFormat="1" ht="21.75" customHeight="1">
      <c r="A23" s="24" t="s">
        <v>26</v>
      </c>
      <c r="B23" s="25">
        <f>+'[1]Tabla'!C20/1000</f>
        <v>0</v>
      </c>
      <c r="C23" s="25">
        <f>+'[1]Tabla'!E20/1000</f>
        <v>0</v>
      </c>
      <c r="D23" s="25">
        <f>+'[1]Tabla'!G20/1000</f>
        <v>3598594.18342</v>
      </c>
      <c r="E23" s="25">
        <f>+'[1]Tabla'!I20/1000</f>
        <v>0</v>
      </c>
      <c r="F23" s="41">
        <f>+'[1]Tabla'!K20/1000</f>
        <v>0</v>
      </c>
      <c r="G23" s="25">
        <f>+'[1]Tabla'!M20/1000</f>
        <v>0</v>
      </c>
      <c r="H23" s="25">
        <f>+'[1]Tabla'!O20/1000</f>
        <v>0</v>
      </c>
      <c r="I23" s="25">
        <f>+'[1]Tabla'!Q20/1000</f>
        <v>0</v>
      </c>
      <c r="J23" s="26">
        <f t="shared" si="0"/>
        <v>3598594.18342</v>
      </c>
      <c r="K23" s="27"/>
    </row>
    <row r="24" spans="1:11" s="28" customFormat="1" ht="21.75" customHeight="1">
      <c r="A24" s="24" t="s">
        <v>27</v>
      </c>
      <c r="B24" s="25">
        <f>+'[1]Tabla'!C21/1000</f>
        <v>0</v>
      </c>
      <c r="C24" s="25">
        <f>+'[1]Tabla'!E21/1000</f>
        <v>0</v>
      </c>
      <c r="D24" s="25">
        <f>+'[1]Tabla'!G21/1000</f>
        <v>0</v>
      </c>
      <c r="E24" s="25">
        <f>+'[1]Tabla'!I21/1000</f>
        <v>0</v>
      </c>
      <c r="F24" s="41">
        <f>+'[1]Tabla'!K21/1000</f>
        <v>0</v>
      </c>
      <c r="G24" s="25">
        <f>+'[1]Tabla'!M21/1000</f>
        <v>0</v>
      </c>
      <c r="H24" s="25">
        <f>+'[1]Tabla'!O21/1000</f>
        <v>0</v>
      </c>
      <c r="I24" s="25">
        <f>+'[1]Tabla'!Q21/1000</f>
        <v>0</v>
      </c>
      <c r="J24" s="26">
        <f t="shared" si="0"/>
        <v>0</v>
      </c>
      <c r="K24" s="27"/>
    </row>
    <row r="25" spans="1:11" s="28" customFormat="1" ht="21.75" customHeight="1" thickBot="1">
      <c r="A25" s="29" t="s">
        <v>28</v>
      </c>
      <c r="B25" s="30">
        <f aca="true" t="shared" si="1" ref="B25:J25">SUM(B9:B24)</f>
        <v>6418825.434268501</v>
      </c>
      <c r="C25" s="30">
        <f t="shared" si="1"/>
        <v>4734062.835393</v>
      </c>
      <c r="D25" s="30">
        <f t="shared" si="1"/>
        <v>7259693.0565855</v>
      </c>
      <c r="E25" s="30">
        <f t="shared" si="1"/>
        <v>1241044.163432</v>
      </c>
      <c r="F25" s="30">
        <f t="shared" si="1"/>
        <v>541137.0749390001</v>
      </c>
      <c r="G25" s="30">
        <f t="shared" si="1"/>
        <v>720334.0308024999</v>
      </c>
      <c r="H25" s="30">
        <f t="shared" si="1"/>
        <v>598412.58855</v>
      </c>
      <c r="I25" s="30">
        <f t="shared" si="1"/>
        <v>1865882.41713</v>
      </c>
      <c r="J25" s="30">
        <f t="shared" si="1"/>
        <v>23379391.601100497</v>
      </c>
      <c r="K25" s="27"/>
    </row>
    <row r="26" s="34" customFormat="1" ht="21" customHeight="1">
      <c r="A26" s="31" t="s">
        <v>29</v>
      </c>
    </row>
    <row r="27" ht="12.75">
      <c r="A27" s="35"/>
    </row>
  </sheetData>
  <mergeCells count="6">
    <mergeCell ref="A5:J5"/>
    <mergeCell ref="D6:H6"/>
    <mergeCell ref="A4:J4"/>
    <mergeCell ref="A1:J1"/>
    <mergeCell ref="A2:J2"/>
    <mergeCell ref="A3:J3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2013-03-22T17:56:29Z</dcterms:created>
  <dcterms:modified xsi:type="dcterms:W3CDTF">2013-03-22T17:57:38Z</dcterms:modified>
  <cp:category/>
  <cp:version/>
  <cp:contentType/>
  <cp:contentStatus/>
</cp:coreProperties>
</file>