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 defaultThemeVersion="124226"/>
  <bookViews>
    <workbookView xWindow="0" yWindow="180" windowWidth="10605" windowHeight="8430" activeTab="0"/>
  </bookViews>
  <sheets>
    <sheet name="Empresas" sheetId="18" r:id="rId1"/>
    <sheet name="Fondos Transferidos" sheetId="6" r:id="rId2"/>
    <sheet name="Por países" sheetId="1" r:id="rId3"/>
  </sheets>
  <definedNames>
    <definedName name="_xlnm.Print_Area" localSheetId="0">'Empresas'!$B$2:$G$16</definedName>
    <definedName name="bloque">#REF!</definedName>
    <definedName name="bloque1">#REF!</definedName>
    <definedName name="bloque2">#REF!</definedName>
    <definedName name="bloque3">#REF!</definedName>
    <definedName name="bloque4">#REF!</definedName>
    <definedName name="bloque5">#REF!</definedName>
    <definedName name="env_ex">#REF!</definedName>
    <definedName name="env_na">#REF!</definedName>
    <definedName name="rec_ex">#REF!</definedName>
    <definedName name="rec_na">#REF!</definedName>
  </definedNames>
  <calcPr calcId="145621"/>
</workbook>
</file>

<file path=xl/sharedStrings.xml><?xml version="1.0" encoding="utf-8"?>
<sst xmlns="http://schemas.openxmlformats.org/spreadsheetml/2006/main" count="108" uniqueCount="81">
  <si>
    <t>(Monto en miles de US$)</t>
  </si>
  <si>
    <t>TOTAL</t>
  </si>
  <si>
    <t>PROMEDIOS</t>
  </si>
  <si>
    <t>Miles de US$ y Operaciones</t>
  </si>
  <si>
    <t xml:space="preserve">Total
Recibido </t>
  </si>
  <si>
    <t>Total
Enviado</t>
  </si>
  <si>
    <t>Recibido</t>
  </si>
  <si>
    <t>Enviado</t>
  </si>
  <si>
    <t>% Recibidos</t>
  </si>
  <si>
    <t>% Acumulado</t>
  </si>
  <si>
    <t>% Enviados</t>
  </si>
  <si>
    <t>España</t>
  </si>
  <si>
    <t>Italia</t>
  </si>
  <si>
    <t>Ecuador</t>
  </si>
  <si>
    <t>Chile</t>
  </si>
  <si>
    <t>Canadá</t>
  </si>
  <si>
    <t>Argentina</t>
  </si>
  <si>
    <t>(*) Los porcentajes corresponden a "Total Recibido" y "Total Enviado" en el período.</t>
  </si>
  <si>
    <t>Uruguay</t>
  </si>
  <si>
    <t>E.T.F.</t>
  </si>
  <si>
    <t>Fecha de
Autorización
SBS</t>
  </si>
  <si>
    <t>Vínculos
Internacionales</t>
  </si>
  <si>
    <t>Cobertura de Servicio</t>
  </si>
  <si>
    <t>Western Union</t>
  </si>
  <si>
    <t>Nacional e Internacional</t>
  </si>
  <si>
    <t>Money Gram y otros</t>
  </si>
  <si>
    <t xml:space="preserve"> 06/04/2001</t>
  </si>
  <si>
    <t>Red propia</t>
  </si>
  <si>
    <t>Internacional</t>
  </si>
  <si>
    <t>PRINCIPALES NORMAS APLICABLES.</t>
  </si>
  <si>
    <t xml:space="preserve">FONDOS ENVIADOS Y RECIBIDOS </t>
  </si>
  <si>
    <t>Fondos recibidos del exterior
(Miles de US$)</t>
  </si>
  <si>
    <t>Fondos enviados al exterior
(Miles de US$)</t>
  </si>
  <si>
    <t>Fondos recibidos del interior
(Miles de Soles)</t>
  </si>
  <si>
    <t>Fondos enviados al interior
(Miles de Soles)</t>
  </si>
  <si>
    <t>Enero - Marzo</t>
  </si>
  <si>
    <t>Abril - Junio</t>
  </si>
  <si>
    <t>Julio - Septiembre</t>
  </si>
  <si>
    <t>Octubre - Diciembre</t>
  </si>
  <si>
    <t>Total</t>
  </si>
  <si>
    <t>Red propia (1)</t>
  </si>
  <si>
    <t>(1) Red propia indica que la ETF ha firmado contratos con uno o más corresponsales en el extranjero no vinculados a las grandes cadenas de transferencias de fondos como Western Union, Vigo, Money Gram, y otras.</t>
  </si>
  <si>
    <t>Japón</t>
  </si>
  <si>
    <t>EMPRESAS DE TRANSFERENCIA DE FONDOS  (ETF)</t>
  </si>
  <si>
    <t>PARA LA REGULACIÓN Y SUPERVISIÓN DE LAS ETF: Reglamento de Empresas de Transferencia de Fondos-ETF, aprobado por</t>
  </si>
  <si>
    <t xml:space="preserve"> Resolución  SBS  Nº  1025 - 2005  del  12.07.05.</t>
  </si>
  <si>
    <t>PARA LA ADECUACIÓN DE EMPRESAS (De envíos, de Remesa Postal,u otras)  A  LA LEY GENERAL: Normas contenidas en los artículos  2º  y 10º del Reglamento de ETF.</t>
  </si>
  <si>
    <t>PARA LA PRESENTACIÓN DE INFORMACIÓN CONTABLE Y ESTADÍSTICA: Normas contenidas en los artículos Art. 15º, 16º, 17º del Reglamento de ETF. Plan Contable General Revisado. Normas Complementarias para la presentación uniforme de Estados Financieros aproba</t>
  </si>
  <si>
    <t>Brasil</t>
  </si>
  <si>
    <t xml:space="preserve">PARA   LA   ORGANIZACIÓN  DE  UNA  ETF:  Reglamento para la Constitución y Establecimiento de Empresas y Representantes de los Sistemas Financiero y de Seguros, aprobado por  Resolución SBS Nº 10440-2008 de 16.10.2008.   </t>
  </si>
  <si>
    <t xml:space="preserve">PARA EL FUNCIONAMIENTO Y OPERACIÓN DE UNA ETF(Complementariamente al Reglamento de ETF): Reglamento de Auditoría Interna y Externa, aprobados por Resoluciones SBS N° 11699-2008 de 28.11.2008 y Resolución SBS Nº 1042-99  de 26.11.1999; Reglamento de la Gestión Integral de Riesgos aprobado por Resolución SBS Nº 037-2008 de 10.01.2008; Normas Complementarias para la Prevención de Lavado de Activos y Financiamiento del Terrorismo aprobada por Resolución SBS N° 838-2008 de 28.03.2008; y Resolución SBS N° 11695-2008 de 27.11.2008, que modifica algunos artículos de la Resolución SBS N° 838-2008.
</t>
  </si>
  <si>
    <t>Colombia</t>
  </si>
  <si>
    <t>FONDOS RECIBIDOS Y ENVIADOS INTERNACIONALES POR PAÍS</t>
  </si>
  <si>
    <r>
      <t xml:space="preserve">PORCENTAJES TOTALES </t>
    </r>
    <r>
      <rPr>
        <b/>
        <vertAlign val="superscript"/>
        <sz val="10.5"/>
        <rFont val="Arial Narrow"/>
        <family val="2"/>
      </rPr>
      <t>1</t>
    </r>
  </si>
  <si>
    <t>Δ % (*)</t>
  </si>
  <si>
    <t>Operaciones Recibidas</t>
  </si>
  <si>
    <t>Operaciones Enviadas</t>
  </si>
  <si>
    <t>Bolivia</t>
  </si>
  <si>
    <t>Venezuela</t>
  </si>
  <si>
    <r>
      <rPr>
        <vertAlign val="superscript"/>
        <sz val="10.5"/>
        <rFont val="Arial Narrow"/>
        <family val="2"/>
      </rPr>
      <t>1</t>
    </r>
    <r>
      <rPr>
        <sz val="10.5"/>
        <rFont val="Arial Narrow"/>
        <family val="2"/>
      </rPr>
      <t xml:space="preserve"> Los porcentajes corresponden a "Total Recibido" y "Total Enviado" en el período.</t>
    </r>
  </si>
  <si>
    <t>(*) Variación respecto al mismo período del año anterior.</t>
  </si>
  <si>
    <t>Otros</t>
  </si>
  <si>
    <t>Estados Unidos</t>
  </si>
  <si>
    <t>México</t>
  </si>
  <si>
    <t>Reino Unido</t>
  </si>
  <si>
    <t>A. SERVIBAN</t>
  </si>
  <si>
    <t>JET PERU</t>
  </si>
  <si>
    <t>DHL EXPRESS PERU</t>
  </si>
  <si>
    <t>PERU EXPRESS SERVICIOS INTERNACIONALES</t>
  </si>
  <si>
    <t>ARGENPER</t>
  </si>
  <si>
    <t>UNION EXPRESS</t>
  </si>
  <si>
    <t>RED PERU MUNDO</t>
  </si>
  <si>
    <t>Fondos Recibidos
del Exterior
(Miles de US$)")</t>
  </si>
  <si>
    <t>Fondos Enviados
al Exterior
(Miles de US$)</t>
  </si>
  <si>
    <t>ENERO - MARZO 2013</t>
  </si>
  <si>
    <t/>
  </si>
  <si>
    <t>Promedio Trimestre 2012</t>
  </si>
  <si>
    <t>Promedio Trimestre 2011</t>
  </si>
  <si>
    <t>AÑO 2013</t>
  </si>
  <si>
    <t>Enero - Marzo 2012</t>
  </si>
  <si>
    <t>Enero - Marzo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</si>
</sst>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%"/>
    <numFmt numFmtId="165" formatCode="#,##0.000"/>
    <numFmt numFmtId="166" formatCode="[$$-409]#,##0.0_ ;[Red]\-[$$-409]#,##0.0\ "/>
    <numFmt numFmtId="167" formatCode="_(* #,##0.00_);_(* \(#,##0.00\);_(* &quot;-&quot;??_);_(@_)"/>
  </numFmts>
  <fonts count="26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u val="single"/>
      <sz val="10"/>
      <color indexed="12"/>
      <name val="Arial Narrow"/>
      <family val="2"/>
    </font>
    <font>
      <sz val="10"/>
      <color indexed="57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11"/>
      <color indexed="57"/>
      <name val="Arial Narrow"/>
      <family val="2"/>
    </font>
    <font>
      <sz val="10"/>
      <name val="Tahoma"/>
      <family val="2"/>
    </font>
    <font>
      <b/>
      <sz val="10.5"/>
      <name val="Arial Narrow"/>
      <family val="2"/>
    </font>
    <font>
      <b/>
      <vertAlign val="superscript"/>
      <sz val="10.5"/>
      <name val="Arial Narrow"/>
      <family val="2"/>
    </font>
    <font>
      <b/>
      <sz val="10"/>
      <name val="Calibri"/>
      <family val="2"/>
    </font>
    <font>
      <sz val="10.5"/>
      <name val="Arial Narrow"/>
      <family val="2"/>
    </font>
    <font>
      <sz val="10.5"/>
      <name val="Tahoma"/>
      <family val="2"/>
    </font>
    <font>
      <vertAlign val="superscript"/>
      <sz val="10.5"/>
      <name val="Arial Narrow"/>
      <family val="2"/>
    </font>
    <font>
      <b/>
      <sz val="10.5"/>
      <name val="Arial"/>
      <family val="2"/>
    </font>
    <font>
      <sz val="10.5"/>
      <name val="Arial"/>
      <family val="2"/>
    </font>
    <font>
      <vertAlign val="superscript"/>
      <sz val="12"/>
      <name val="Arial Narrow"/>
      <family val="2"/>
    </font>
    <font>
      <sz val="11"/>
      <color rgb="FF00610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/>
      <top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/>
      <right style="medium"/>
      <top/>
      <bottom/>
    </border>
    <border>
      <left style="medium"/>
      <right style="thin"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 style="medium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/>
    </border>
    <border>
      <left style="thin"/>
      <right/>
      <top style="thin"/>
      <bottom style="medium"/>
    </border>
    <border>
      <left/>
      <right style="thin"/>
      <top style="thin"/>
      <bottom style="thin"/>
    </border>
  </borders>
  <cellStyleXfs count="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25" fillId="2" borderId="0" applyNumberFormat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43" fontId="1" fillId="0" borderId="0" applyFont="0" applyFill="0" applyBorder="0" applyAlignment="0" applyProtection="0"/>
    <xf numFmtId="0" fontId="0" fillId="0" borderId="0">
      <alignment/>
      <protection/>
    </xf>
    <xf numFmtId="167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/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3" fontId="4" fillId="0" borderId="3" xfId="0" applyNumberFormat="1" applyFont="1" applyBorder="1" applyAlignment="1">
      <alignment horizontal="right" indent="2"/>
    </xf>
    <xf numFmtId="3" fontId="4" fillId="0" borderId="4" xfId="0" applyNumberFormat="1" applyFont="1" applyBorder="1" applyAlignment="1">
      <alignment horizontal="right" indent="2"/>
    </xf>
    <xf numFmtId="3" fontId="4" fillId="0" borderId="5" xfId="0" applyNumberFormat="1" applyFont="1" applyBorder="1" applyAlignment="1">
      <alignment horizontal="right" indent="2"/>
    </xf>
    <xf numFmtId="3" fontId="4" fillId="0" borderId="6" xfId="0" applyNumberFormat="1" applyFont="1" applyBorder="1" applyAlignment="1">
      <alignment horizontal="right" indent="2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right" indent="2"/>
    </xf>
    <xf numFmtId="3" fontId="4" fillId="0" borderId="4" xfId="0" applyNumberFormat="1" applyFont="1" applyFill="1" applyBorder="1" applyAlignment="1">
      <alignment horizontal="right" indent="2"/>
    </xf>
    <xf numFmtId="0" fontId="3" fillId="3" borderId="9" xfId="0" applyFont="1" applyFill="1" applyBorder="1" applyAlignment="1">
      <alignment horizontal="left"/>
    </xf>
    <xf numFmtId="3" fontId="3" fillId="3" borderId="7" xfId="0" applyNumberFormat="1" applyFont="1" applyFill="1" applyBorder="1" applyAlignment="1">
      <alignment horizontal="right" indent="2"/>
    </xf>
    <xf numFmtId="3" fontId="3" fillId="3" borderId="8" xfId="0" applyNumberFormat="1" applyFont="1" applyFill="1" applyBorder="1" applyAlignment="1">
      <alignment horizontal="right" indent="2"/>
    </xf>
    <xf numFmtId="0" fontId="3" fillId="3" borderId="10" xfId="0" applyFont="1" applyFill="1" applyBorder="1" applyAlignment="1">
      <alignment horizontal="center" vertical="center" wrapText="1"/>
    </xf>
    <xf numFmtId="0" fontId="16" fillId="4" borderId="11" xfId="21" applyNumberFormat="1" applyFont="1" applyFill="1" applyBorder="1" applyAlignment="1" applyProtection="1">
      <alignment/>
      <protection/>
    </xf>
    <xf numFmtId="0" fontId="16" fillId="4" borderId="12" xfId="21" applyNumberFormat="1" applyFont="1" applyFill="1" applyBorder="1" applyAlignment="1" applyProtection="1">
      <alignment horizontal="center" vertical="center" wrapText="1"/>
      <protection/>
    </xf>
    <xf numFmtId="0" fontId="16" fillId="5" borderId="9" xfId="21" applyNumberFormat="1" applyFont="1" applyFill="1" applyBorder="1" applyAlignment="1" applyProtection="1">
      <alignment horizontal="center" vertical="center" wrapText="1"/>
      <protection/>
    </xf>
    <xf numFmtId="0" fontId="18" fillId="6" borderId="7" xfId="21" applyNumberFormat="1" applyFont="1" applyFill="1" applyBorder="1" applyAlignment="1" applyProtection="1">
      <alignment horizontal="center" vertical="center" wrapText="1"/>
      <protection/>
    </xf>
    <xf numFmtId="0" fontId="16" fillId="5" borderId="13" xfId="21" applyNumberFormat="1" applyFont="1" applyFill="1" applyBorder="1" applyAlignment="1" applyProtection="1">
      <alignment horizontal="center" vertical="center" wrapText="1"/>
      <protection/>
    </xf>
    <xf numFmtId="0" fontId="3" fillId="6" borderId="13" xfId="21" applyNumberFormat="1" applyFont="1" applyFill="1" applyBorder="1" applyAlignment="1" applyProtection="1">
      <alignment horizontal="center" vertical="center" wrapText="1"/>
      <protection/>
    </xf>
    <xf numFmtId="2" fontId="16" fillId="5" borderId="10" xfId="21" applyNumberFormat="1" applyFont="1" applyFill="1" applyBorder="1" applyAlignment="1" applyProtection="1">
      <alignment horizontal="center" vertical="center" wrapText="1"/>
      <protection/>
    </xf>
    <xf numFmtId="2" fontId="3" fillId="6" borderId="14" xfId="21" applyNumberFormat="1" applyFont="1" applyFill="1" applyBorder="1" applyAlignment="1" applyProtection="1">
      <alignment horizontal="center" vertical="center" wrapText="1"/>
      <protection/>
    </xf>
    <xf numFmtId="2" fontId="16" fillId="5" borderId="15" xfId="21" applyNumberFormat="1" applyFont="1" applyFill="1" applyBorder="1" applyAlignment="1" applyProtection="1">
      <alignment horizontal="center" vertical="center" wrapText="1"/>
      <protection/>
    </xf>
    <xf numFmtId="2" fontId="3" fillId="6" borderId="8" xfId="21" applyNumberFormat="1" applyFont="1" applyFill="1" applyBorder="1" applyAlignment="1" applyProtection="1">
      <alignment horizontal="center" vertical="center" wrapText="1"/>
      <protection/>
    </xf>
    <xf numFmtId="0" fontId="16" fillId="7" borderId="10" xfId="21" applyNumberFormat="1" applyFont="1" applyFill="1" applyBorder="1" applyAlignment="1" applyProtection="1">
      <alignment horizontal="center" vertical="center"/>
      <protection/>
    </xf>
    <xf numFmtId="0" fontId="16" fillId="7" borderId="15" xfId="21" applyNumberFormat="1" applyFont="1" applyFill="1" applyBorder="1" applyAlignment="1" applyProtection="1">
      <alignment horizontal="center" vertical="center"/>
      <protection/>
    </xf>
    <xf numFmtId="0" fontId="16" fillId="8" borderId="10" xfId="21" applyNumberFormat="1" applyFont="1" applyFill="1" applyBorder="1" applyAlignment="1" applyProtection="1">
      <alignment horizontal="center" vertical="center"/>
      <protection/>
    </xf>
    <xf numFmtId="0" fontId="16" fillId="8" borderId="16" xfId="21" applyNumberFormat="1" applyFont="1" applyFill="1" applyBorder="1" applyAlignment="1" applyProtection="1">
      <alignment horizontal="center" vertical="center"/>
      <protection/>
    </xf>
    <xf numFmtId="0" fontId="19" fillId="4" borderId="17" xfId="0" applyNumberFormat="1" applyFont="1" applyFill="1" applyBorder="1" applyAlignment="1" applyProtection="1">
      <alignment/>
      <protection/>
    </xf>
    <xf numFmtId="3" fontId="19" fillId="5" borderId="18" xfId="0" applyNumberFormat="1" applyFont="1" applyFill="1" applyBorder="1" applyAlignment="1" applyProtection="1">
      <alignment horizontal="center"/>
      <protection/>
    </xf>
    <xf numFmtId="3" fontId="19" fillId="5" borderId="19" xfId="0" applyNumberFormat="1" applyFont="1" applyFill="1" applyBorder="1" applyAlignment="1" applyProtection="1">
      <alignment horizontal="center"/>
      <protection/>
    </xf>
    <xf numFmtId="3" fontId="19" fillId="5" borderId="20" xfId="0" applyNumberFormat="1" applyFont="1" applyFill="1" applyBorder="1" applyAlignment="1" applyProtection="1">
      <alignment horizontal="center"/>
      <protection/>
    </xf>
    <xf numFmtId="10" fontId="19" fillId="7" borderId="21" xfId="21" applyNumberFormat="1" applyFont="1" applyFill="1" applyBorder="1" applyAlignment="1" applyProtection="1">
      <alignment horizontal="center"/>
      <protection/>
    </xf>
    <xf numFmtId="10" fontId="19" fillId="7" borderId="22" xfId="21" applyNumberFormat="1" applyFont="1" applyFill="1" applyBorder="1" applyAlignment="1" applyProtection="1">
      <alignment horizontal="center"/>
      <protection/>
    </xf>
    <xf numFmtId="10" fontId="19" fillId="8" borderId="23" xfId="21" applyNumberFormat="1" applyFont="1" applyFill="1" applyBorder="1" applyAlignment="1" applyProtection="1">
      <alignment horizontal="center"/>
      <protection/>
    </xf>
    <xf numFmtId="10" fontId="19" fillId="8" borderId="24" xfId="21" applyNumberFormat="1" applyFont="1" applyFill="1" applyBorder="1" applyAlignment="1" applyProtection="1">
      <alignment horizontal="center"/>
      <protection/>
    </xf>
    <xf numFmtId="3" fontId="19" fillId="5" borderId="17" xfId="0" applyNumberFormat="1" applyFont="1" applyFill="1" applyBorder="1" applyAlignment="1" applyProtection="1">
      <alignment horizontal="center"/>
      <protection/>
    </xf>
    <xf numFmtId="10" fontId="19" fillId="7" borderId="25" xfId="21" applyNumberFormat="1" applyFont="1" applyFill="1" applyBorder="1" applyAlignment="1" applyProtection="1">
      <alignment horizontal="center"/>
      <protection/>
    </xf>
    <xf numFmtId="10" fontId="19" fillId="7" borderId="24" xfId="21" applyNumberFormat="1" applyFont="1" applyFill="1" applyBorder="1" applyAlignment="1" applyProtection="1">
      <alignment horizontal="center"/>
      <protection/>
    </xf>
    <xf numFmtId="10" fontId="19" fillId="8" borderId="26" xfId="21" applyNumberFormat="1" applyFont="1" applyFill="1" applyBorder="1" applyAlignment="1" applyProtection="1">
      <alignment horizontal="center"/>
      <protection/>
    </xf>
    <xf numFmtId="10" fontId="19" fillId="8" borderId="27" xfId="21" applyNumberFormat="1" applyFont="1" applyFill="1" applyBorder="1" applyAlignment="1" applyProtection="1">
      <alignment horizontal="center"/>
      <protection/>
    </xf>
    <xf numFmtId="0" fontId="16" fillId="4" borderId="12" xfId="0" applyNumberFormat="1" applyFont="1" applyFill="1" applyBorder="1" applyAlignment="1" applyProtection="1">
      <alignment/>
      <protection/>
    </xf>
    <xf numFmtId="3" fontId="16" fillId="5" borderId="9" xfId="0" applyNumberFormat="1" applyFont="1" applyFill="1" applyBorder="1" applyAlignment="1" applyProtection="1">
      <alignment horizontal="center"/>
      <protection/>
    </xf>
    <xf numFmtId="3" fontId="16" fillId="5" borderId="13" xfId="0" applyNumberFormat="1" applyFont="1" applyFill="1" applyBorder="1" applyAlignment="1" applyProtection="1">
      <alignment horizontal="center"/>
      <protection/>
    </xf>
    <xf numFmtId="10" fontId="16" fillId="7" borderId="10" xfId="21" applyNumberFormat="1" applyFont="1" applyFill="1" applyBorder="1" applyAlignment="1" applyProtection="1">
      <alignment horizontal="center"/>
      <protection/>
    </xf>
    <xf numFmtId="10" fontId="16" fillId="7" borderId="16" xfId="21" applyNumberFormat="1" applyFont="1" applyFill="1" applyBorder="1" applyAlignment="1" applyProtection="1">
      <alignment horizontal="center"/>
      <protection/>
    </xf>
    <xf numFmtId="10" fontId="16" fillId="8" borderId="10" xfId="21" applyNumberFormat="1" applyFont="1" applyFill="1" applyBorder="1" applyAlignment="1" applyProtection="1">
      <alignment horizontal="center"/>
      <protection/>
    </xf>
    <xf numFmtId="10" fontId="16" fillId="8" borderId="16" xfId="21" applyNumberFormat="1" applyFont="1" applyFill="1" applyBorder="1" applyAlignment="1" applyProtection="1">
      <alignment horizontal="center"/>
      <protection/>
    </xf>
    <xf numFmtId="0" fontId="20" fillId="9" borderId="0" xfId="0" applyNumberFormat="1" applyFont="1" applyFill="1" applyBorder="1" applyAlignment="1" applyProtection="1">
      <alignment/>
      <protection/>
    </xf>
    <xf numFmtId="0" fontId="19" fillId="9" borderId="0" xfId="0" applyNumberFormat="1" applyFont="1" applyFill="1" applyBorder="1" applyAlignment="1" applyProtection="1">
      <alignment/>
      <protection/>
    </xf>
    <xf numFmtId="0" fontId="22" fillId="9" borderId="0" xfId="0" applyFont="1" applyFill="1"/>
    <xf numFmtId="0" fontId="23" fillId="9" borderId="0" xfId="0" applyFont="1" applyFill="1"/>
    <xf numFmtId="0" fontId="15" fillId="9" borderId="0" xfId="0" applyNumberFormat="1" applyFont="1" applyFill="1" applyBorder="1" applyAlignment="1" applyProtection="1">
      <alignment/>
      <protection/>
    </xf>
    <xf numFmtId="164" fontId="4" fillId="6" borderId="28" xfId="23" applyNumberFormat="1" applyFont="1" applyFill="1" applyBorder="1" applyAlignment="1" applyProtection="1">
      <alignment horizontal="center"/>
      <protection/>
    </xf>
    <xf numFmtId="164" fontId="4" fillId="6" borderId="29" xfId="23" applyNumberFormat="1" applyFont="1" applyFill="1" applyBorder="1" applyAlignment="1" applyProtection="1">
      <alignment horizontal="center"/>
      <protection/>
    </xf>
    <xf numFmtId="164" fontId="4" fillId="6" borderId="7" xfId="23" applyNumberFormat="1" applyFont="1" applyFill="1" applyBorder="1" applyAlignment="1" applyProtection="1">
      <alignment horizontal="center"/>
      <protection/>
    </xf>
    <xf numFmtId="0" fontId="0" fillId="9" borderId="0" xfId="0" applyFont="1" applyFill="1"/>
    <xf numFmtId="0" fontId="3" fillId="9" borderId="0" xfId="0" applyFont="1" applyFill="1"/>
    <xf numFmtId="0" fontId="4" fillId="9" borderId="0" xfId="0" applyFont="1" applyFill="1"/>
    <xf numFmtId="0" fontId="5" fillId="9" borderId="0" xfId="0" applyNumberFormat="1" applyFont="1" applyFill="1" applyBorder="1" applyAlignment="1" applyProtection="1">
      <alignment/>
      <protection/>
    </xf>
    <xf numFmtId="0" fontId="4" fillId="9" borderId="0" xfId="21" applyNumberFormat="1" applyFont="1" applyFill="1" applyBorder="1" applyAlignment="1" applyProtection="1">
      <alignment/>
      <protection/>
    </xf>
    <xf numFmtId="0" fontId="4" fillId="9" borderId="0" xfId="0" applyNumberFormat="1" applyFont="1" applyFill="1" applyBorder="1" applyAlignment="1" applyProtection="1">
      <alignment/>
      <protection/>
    </xf>
    <xf numFmtId="0" fontId="6" fillId="9" borderId="0" xfId="0" applyFont="1" applyFill="1"/>
    <xf numFmtId="10" fontId="15" fillId="9" borderId="0" xfId="0" applyNumberFormat="1" applyFont="1" applyFill="1" applyBorder="1" applyAlignment="1" applyProtection="1">
      <alignment/>
      <protection/>
    </xf>
    <xf numFmtId="0" fontId="12" fillId="9" borderId="0" xfId="0" applyFont="1" applyFill="1" applyAlignment="1">
      <alignment horizontal="left"/>
    </xf>
    <xf numFmtId="0" fontId="12" fillId="9" borderId="0" xfId="0" applyFont="1" applyFill="1"/>
    <xf numFmtId="0" fontId="4" fillId="9" borderId="0" xfId="0" applyFont="1" applyFill="1" applyBorder="1" applyAlignment="1">
      <alignment horizontal="left"/>
    </xf>
    <xf numFmtId="3" fontId="4" fillId="9" borderId="0" xfId="0" applyNumberFormat="1" applyFont="1" applyFill="1" applyBorder="1" applyAlignment="1">
      <alignment horizontal="right" indent="2"/>
    </xf>
    <xf numFmtId="0" fontId="8" fillId="9" borderId="0" xfId="0" applyFont="1" applyFill="1" applyAlignment="1">
      <alignment horizontal="left"/>
    </xf>
    <xf numFmtId="3" fontId="12" fillId="9" borderId="0" xfId="0" applyNumberFormat="1" applyFont="1" applyFill="1"/>
    <xf numFmtId="3" fontId="12" fillId="9" borderId="0" xfId="0" applyNumberFormat="1" applyFont="1" applyFill="1" applyAlignment="1">
      <alignment horizontal="center"/>
    </xf>
    <xf numFmtId="0" fontId="14" fillId="9" borderId="0" xfId="0" applyFont="1" applyFill="1"/>
    <xf numFmtId="165" fontId="19" fillId="5" borderId="21" xfId="21" applyNumberFormat="1" applyFont="1" applyFill="1" applyBorder="1" applyAlignment="1" applyProtection="1">
      <alignment horizontal="center"/>
      <protection/>
    </xf>
    <xf numFmtId="165" fontId="19" fillId="5" borderId="25" xfId="21" applyNumberFormat="1" applyFont="1" applyFill="1" applyBorder="1" applyAlignment="1" applyProtection="1">
      <alignment horizontal="center"/>
      <protection/>
    </xf>
    <xf numFmtId="165" fontId="16" fillId="5" borderId="10" xfId="21" applyNumberFormat="1" applyFont="1" applyFill="1" applyBorder="1" applyAlignment="1" applyProtection="1">
      <alignment horizontal="center"/>
      <protection/>
    </xf>
    <xf numFmtId="0" fontId="24" fillId="9" borderId="0" xfId="21" applyNumberFormat="1" applyFont="1" applyFill="1" applyBorder="1" applyAlignment="1" applyProtection="1" quotePrefix="1">
      <alignment/>
      <protection/>
    </xf>
    <xf numFmtId="0" fontId="4" fillId="9" borderId="30" xfId="0" applyFont="1" applyFill="1" applyBorder="1" applyAlignment="1">
      <alignment horizontal="left"/>
    </xf>
    <xf numFmtId="3" fontId="4" fillId="9" borderId="30" xfId="0" applyNumberFormat="1" applyFont="1" applyFill="1" applyBorder="1" applyAlignment="1">
      <alignment horizontal="right" indent="2"/>
    </xf>
    <xf numFmtId="0" fontId="4" fillId="9" borderId="0" xfId="25" applyFont="1" applyFill="1">
      <alignment/>
      <protection/>
    </xf>
    <xf numFmtId="0" fontId="4" fillId="9" borderId="0" xfId="25" applyFont="1" applyFill="1" applyAlignment="1">
      <alignment horizontal="left"/>
      <protection/>
    </xf>
    <xf numFmtId="0" fontId="3" fillId="9" borderId="0" xfId="25" applyFont="1" applyFill="1">
      <alignment/>
      <protection/>
    </xf>
    <xf numFmtId="0" fontId="3" fillId="9" borderId="0" xfId="25" applyFont="1" applyFill="1" applyAlignment="1">
      <alignment horizontal="center"/>
      <protection/>
    </xf>
    <xf numFmtId="14" fontId="4" fillId="9" borderId="3" xfId="25" applyNumberFormat="1" applyFont="1" applyFill="1" applyBorder="1" applyAlignment="1">
      <alignment horizontal="center" wrapText="1"/>
      <protection/>
    </xf>
    <xf numFmtId="0" fontId="4" fillId="9" borderId="3" xfId="25" applyFont="1" applyFill="1" applyBorder="1" applyAlignment="1">
      <alignment horizontal="center"/>
      <protection/>
    </xf>
    <xf numFmtId="0" fontId="4" fillId="9" borderId="31" xfId="25" applyFont="1" applyFill="1" applyBorder="1" applyAlignment="1">
      <alignment horizontal="center"/>
      <protection/>
    </xf>
    <xf numFmtId="3" fontId="4" fillId="9" borderId="5" xfId="25" applyNumberFormat="1" applyFont="1" applyFill="1" applyBorder="1" applyAlignment="1" applyProtection="1">
      <alignment horizontal="center"/>
      <protection/>
    </xf>
    <xf numFmtId="14" fontId="4" fillId="9" borderId="5" xfId="25" applyNumberFormat="1" applyFont="1" applyFill="1" applyBorder="1" applyAlignment="1">
      <alignment horizontal="center" wrapText="1"/>
      <protection/>
    </xf>
    <xf numFmtId="0" fontId="4" fillId="9" borderId="5" xfId="25" applyFont="1" applyFill="1" applyBorder="1" applyAlignment="1">
      <alignment horizontal="center"/>
      <protection/>
    </xf>
    <xf numFmtId="0" fontId="4" fillId="9" borderId="32" xfId="25" applyFont="1" applyFill="1" applyBorder="1" applyAlignment="1">
      <alignment horizontal="center"/>
      <protection/>
    </xf>
    <xf numFmtId="0" fontId="4" fillId="9" borderId="5" xfId="25" applyFont="1" applyFill="1" applyBorder="1" applyAlignment="1">
      <alignment horizontal="center" wrapText="1"/>
      <protection/>
    </xf>
    <xf numFmtId="0" fontId="4" fillId="9" borderId="32" xfId="25" applyFont="1" applyFill="1" applyBorder="1" applyAlignment="1">
      <alignment horizontal="center" wrapText="1"/>
      <protection/>
    </xf>
    <xf numFmtId="14" fontId="4" fillId="9" borderId="33" xfId="25" applyNumberFormat="1" applyFont="1" applyFill="1" applyBorder="1" applyAlignment="1">
      <alignment horizontal="center" wrapText="1"/>
      <protection/>
    </xf>
    <xf numFmtId="0" fontId="3" fillId="9" borderId="0" xfId="25" applyFont="1" applyFill="1" applyBorder="1" applyAlignment="1">
      <alignment horizontal="left" wrapText="1"/>
      <protection/>
    </xf>
    <xf numFmtId="14" fontId="4" fillId="9" borderId="0" xfId="25" applyNumberFormat="1" applyFont="1" applyFill="1" applyBorder="1" applyAlignment="1">
      <alignment horizontal="center" wrapText="1"/>
      <protection/>
    </xf>
    <xf numFmtId="0" fontId="8" fillId="9" borderId="0" xfId="25" applyFont="1" applyFill="1" applyBorder="1" applyAlignment="1">
      <alignment horizontal="center"/>
      <protection/>
    </xf>
    <xf numFmtId="0" fontId="4" fillId="9" borderId="0" xfId="25" applyFont="1" applyFill="1" applyBorder="1" applyAlignment="1">
      <alignment horizontal="center"/>
      <protection/>
    </xf>
    <xf numFmtId="0" fontId="4" fillId="9" borderId="0" xfId="25" applyFont="1" applyFill="1" applyBorder="1" applyAlignment="1">
      <alignment horizontal="left"/>
      <protection/>
    </xf>
    <xf numFmtId="0" fontId="9" fillId="9" borderId="0" xfId="25" applyFont="1" applyFill="1">
      <alignment/>
      <protection/>
    </xf>
    <xf numFmtId="0" fontId="8" fillId="9" borderId="0" xfId="25" applyFont="1" applyFill="1" applyBorder="1" applyAlignment="1">
      <alignment horizontal="left"/>
      <protection/>
    </xf>
    <xf numFmtId="0" fontId="8" fillId="9" borderId="0" xfId="25" applyFont="1" applyFill="1">
      <alignment/>
      <protection/>
    </xf>
    <xf numFmtId="0" fontId="9" fillId="9" borderId="0" xfId="25" applyFont="1" applyFill="1" applyAlignment="1">
      <alignment horizontal="left"/>
      <protection/>
    </xf>
    <xf numFmtId="0" fontId="7" fillId="9" borderId="0" xfId="25" applyFont="1" applyFill="1" applyAlignment="1">
      <alignment horizontal="left"/>
      <protection/>
    </xf>
    <xf numFmtId="0" fontId="11" fillId="9" borderId="0" xfId="25" applyFont="1" applyFill="1">
      <alignment/>
      <protection/>
    </xf>
    <xf numFmtId="0" fontId="4" fillId="9" borderId="0" xfId="25" applyFont="1" applyFill="1" applyBorder="1" applyAlignment="1">
      <alignment horizontal="left" wrapText="1"/>
      <protection/>
    </xf>
    <xf numFmtId="14" fontId="12" fillId="9" borderId="0" xfId="0" applyNumberFormat="1" applyFont="1" applyFill="1" applyAlignment="1">
      <alignment horizontal="left"/>
    </xf>
    <xf numFmtId="3" fontId="4" fillId="0" borderId="5" xfId="0" applyNumberFormat="1" applyFont="1" applyFill="1" applyBorder="1" applyAlignment="1">
      <alignment horizontal="right" indent="2"/>
    </xf>
    <xf numFmtId="0" fontId="4" fillId="0" borderId="34" xfId="0" applyFont="1" applyFill="1" applyBorder="1" applyAlignment="1">
      <alignment horizontal="left"/>
    </xf>
    <xf numFmtId="3" fontId="4" fillId="0" borderId="35" xfId="0" applyNumberFormat="1" applyFont="1" applyBorder="1" applyAlignment="1">
      <alignment horizontal="right" indent="2"/>
    </xf>
    <xf numFmtId="3" fontId="4" fillId="0" borderId="35" xfId="0" applyNumberFormat="1" applyFont="1" applyFill="1" applyBorder="1" applyAlignment="1">
      <alignment horizontal="right" indent="2"/>
    </xf>
    <xf numFmtId="3" fontId="4" fillId="0" borderId="36" xfId="0" applyNumberFormat="1" applyFont="1" applyBorder="1" applyAlignment="1">
      <alignment horizontal="right" indent="2"/>
    </xf>
    <xf numFmtId="0" fontId="4" fillId="0" borderId="2" xfId="0" applyFont="1" applyFill="1" applyBorder="1" applyAlignment="1">
      <alignment horizontal="left"/>
    </xf>
    <xf numFmtId="0" fontId="4" fillId="0" borderId="37" xfId="0" applyFont="1" applyFill="1" applyBorder="1" applyAlignment="1">
      <alignment horizontal="left"/>
    </xf>
    <xf numFmtId="3" fontId="4" fillId="0" borderId="38" xfId="0" applyNumberFormat="1" applyFont="1" applyBorder="1" applyAlignment="1">
      <alignment horizontal="right" indent="2"/>
    </xf>
    <xf numFmtId="3" fontId="4" fillId="0" borderId="38" xfId="0" applyNumberFormat="1" applyFont="1" applyFill="1" applyBorder="1" applyAlignment="1">
      <alignment horizontal="right" indent="2"/>
    </xf>
    <xf numFmtId="3" fontId="4" fillId="0" borderId="39" xfId="0" applyNumberFormat="1" applyFont="1" applyBorder="1" applyAlignment="1">
      <alignment horizontal="right" indent="2"/>
    </xf>
    <xf numFmtId="3" fontId="3" fillId="9" borderId="40" xfId="25" applyNumberFormat="1" applyFont="1" applyFill="1" applyBorder="1" applyAlignment="1">
      <alignment horizontal="center"/>
      <protection/>
    </xf>
    <xf numFmtId="0" fontId="7" fillId="3" borderId="41" xfId="25" applyFont="1" applyFill="1" applyBorder="1" applyAlignment="1">
      <alignment horizontal="center" vertical="center" wrapText="1"/>
      <protection/>
    </xf>
    <xf numFmtId="0" fontId="3" fillId="3" borderId="42" xfId="25" applyFont="1" applyFill="1" applyBorder="1" applyAlignment="1">
      <alignment horizontal="center" vertical="center" wrapText="1"/>
      <protection/>
    </xf>
    <xf numFmtId="0" fontId="3" fillId="3" borderId="28" xfId="25" applyFont="1" applyFill="1" applyBorder="1" applyAlignment="1">
      <alignment horizontal="center" vertical="center" wrapText="1"/>
      <protection/>
    </xf>
    <xf numFmtId="0" fontId="3" fillId="3" borderId="43" xfId="25" applyFont="1" applyFill="1" applyBorder="1" applyAlignment="1">
      <alignment horizontal="center" vertical="center" wrapText="1"/>
      <protection/>
    </xf>
    <xf numFmtId="0" fontId="3" fillId="9" borderId="2" xfId="25" applyFont="1" applyFill="1" applyBorder="1" applyAlignment="1">
      <alignment horizontal="left" wrapText="1"/>
      <protection/>
    </xf>
    <xf numFmtId="3" fontId="4" fillId="9" borderId="6" xfId="25" applyNumberFormat="1" applyFont="1" applyFill="1" applyBorder="1" applyAlignment="1" applyProtection="1">
      <alignment horizontal="center"/>
      <protection/>
    </xf>
    <xf numFmtId="0" fontId="3" fillId="9" borderId="37" xfId="25" applyFont="1" applyFill="1" applyBorder="1" applyAlignment="1">
      <alignment horizontal="left" wrapText="1"/>
      <protection/>
    </xf>
    <xf numFmtId="14" fontId="4" fillId="9" borderId="38" xfId="25" applyNumberFormat="1" applyFont="1" applyFill="1" applyBorder="1" applyAlignment="1">
      <alignment horizontal="center" wrapText="1"/>
      <protection/>
    </xf>
    <xf numFmtId="0" fontId="4" fillId="9" borderId="38" xfId="25" applyFont="1" applyFill="1" applyBorder="1" applyAlignment="1">
      <alignment horizontal="center"/>
      <protection/>
    </xf>
    <xf numFmtId="0" fontId="4" fillId="9" borderId="44" xfId="25" applyFont="1" applyFill="1" applyBorder="1" applyAlignment="1">
      <alignment horizontal="center"/>
      <protection/>
    </xf>
    <xf numFmtId="3" fontId="4" fillId="9" borderId="38" xfId="25" applyNumberFormat="1" applyFont="1" applyFill="1" applyBorder="1" applyAlignment="1" applyProtection="1">
      <alignment horizontal="center"/>
      <protection/>
    </xf>
    <xf numFmtId="3" fontId="4" fillId="9" borderId="39" xfId="25" applyNumberFormat="1" applyFont="1" applyFill="1" applyBorder="1" applyAlignment="1" applyProtection="1">
      <alignment horizontal="center"/>
      <protection/>
    </xf>
    <xf numFmtId="0" fontId="4" fillId="9" borderId="32" xfId="25" applyFont="1" applyFill="1" applyBorder="1" applyAlignment="1">
      <alignment horizontal="left" vertical="center" wrapText="1"/>
      <protection/>
    </xf>
    <xf numFmtId="0" fontId="3" fillId="9" borderId="33" xfId="25" applyFont="1" applyFill="1" applyBorder="1" applyAlignment="1">
      <alignment horizontal="left" vertical="center" wrapText="1"/>
      <protection/>
    </xf>
    <xf numFmtId="0" fontId="3" fillId="9" borderId="45" xfId="25" applyFont="1" applyFill="1" applyBorder="1" applyAlignment="1">
      <alignment horizontal="left" vertical="center" wrapText="1"/>
      <protection/>
    </xf>
    <xf numFmtId="0" fontId="4" fillId="9" borderId="32" xfId="25" applyFont="1" applyFill="1" applyBorder="1" applyAlignment="1">
      <alignment horizontal="left" vertical="justify" wrapText="1"/>
      <protection/>
    </xf>
    <xf numFmtId="0" fontId="3" fillId="9" borderId="33" xfId="25" applyFont="1" applyFill="1" applyBorder="1" applyAlignment="1">
      <alignment horizontal="left" vertical="justify" wrapText="1"/>
      <protection/>
    </xf>
    <xf numFmtId="0" fontId="3" fillId="9" borderId="45" xfId="25" applyFont="1" applyFill="1" applyBorder="1" applyAlignment="1">
      <alignment horizontal="left" vertical="justify" wrapText="1"/>
      <protection/>
    </xf>
    <xf numFmtId="0" fontId="4" fillId="9" borderId="0" xfId="25" applyFont="1" applyFill="1" applyBorder="1" applyAlignment="1">
      <alignment horizontal="left" wrapText="1"/>
      <protection/>
    </xf>
    <xf numFmtId="0" fontId="7" fillId="9" borderId="9" xfId="25" applyFont="1" applyFill="1" applyBorder="1" applyAlignment="1">
      <alignment horizontal="center"/>
      <protection/>
    </xf>
    <xf numFmtId="0" fontId="7" fillId="9" borderId="15" xfId="25" applyFont="1" applyFill="1" applyBorder="1" applyAlignment="1">
      <alignment horizontal="center"/>
      <protection/>
    </xf>
    <xf numFmtId="0" fontId="7" fillId="9" borderId="16" xfId="25" applyFont="1" applyFill="1" applyBorder="1" applyAlignment="1">
      <alignment horizontal="center"/>
      <protection/>
    </xf>
    <xf numFmtId="0" fontId="3" fillId="9" borderId="0" xfId="25" applyFont="1" applyFill="1" applyAlignment="1">
      <alignment horizontal="center"/>
      <protection/>
    </xf>
    <xf numFmtId="0" fontId="4" fillId="9" borderId="0" xfId="25" applyFont="1" applyFill="1" applyBorder="1" applyAlignment="1">
      <alignment horizontal="justify" vertical="top" wrapText="1"/>
      <protection/>
    </xf>
    <xf numFmtId="0" fontId="0" fillId="9" borderId="0" xfId="25" applyFont="1" applyFill="1" applyAlignment="1">
      <alignment horizontal="justify" vertical="top" wrapText="1"/>
      <protection/>
    </xf>
    <xf numFmtId="0" fontId="4" fillId="9" borderId="32" xfId="25" applyFont="1" applyFill="1" applyBorder="1" applyAlignment="1">
      <alignment horizontal="left"/>
      <protection/>
    </xf>
    <xf numFmtId="0" fontId="4" fillId="9" borderId="33" xfId="25" applyFont="1" applyFill="1" applyBorder="1" applyAlignment="1">
      <alignment horizontal="left"/>
      <protection/>
    </xf>
    <xf numFmtId="0" fontId="10" fillId="9" borderId="33" xfId="20" applyFont="1" applyFill="1" applyBorder="1" applyAlignment="1" applyProtection="1">
      <alignment horizontal="left" vertical="center" wrapText="1"/>
      <protection/>
    </xf>
    <xf numFmtId="0" fontId="10" fillId="9" borderId="45" xfId="20" applyFont="1" applyFill="1" applyBorder="1" applyAlignment="1" applyProtection="1">
      <alignment horizontal="left" vertical="center" wrapText="1"/>
      <protection/>
    </xf>
    <xf numFmtId="0" fontId="4" fillId="9" borderId="33" xfId="25" applyFont="1" applyFill="1" applyBorder="1" applyAlignment="1">
      <alignment horizontal="left" vertical="center" wrapText="1"/>
      <protection/>
    </xf>
    <xf numFmtId="0" fontId="4" fillId="9" borderId="45" xfId="25" applyFont="1" applyFill="1" applyBorder="1" applyAlignment="1">
      <alignment horizontal="left" vertical="center" wrapText="1"/>
      <protection/>
    </xf>
    <xf numFmtId="0" fontId="3" fillId="9" borderId="0" xfId="0" applyFont="1" applyFill="1" applyAlignment="1">
      <alignment horizontal="center"/>
    </xf>
    <xf numFmtId="0" fontId="13" fillId="9" borderId="0" xfId="0" applyFont="1" applyFill="1" applyAlignment="1">
      <alignment horizontal="left" vertical="center" wrapText="1"/>
    </xf>
    <xf numFmtId="0" fontId="16" fillId="4" borderId="9" xfId="21" applyNumberFormat="1" applyFont="1" applyFill="1" applyBorder="1" applyAlignment="1" applyProtection="1">
      <alignment horizontal="center"/>
      <protection/>
    </xf>
    <xf numFmtId="0" fontId="16" fillId="4" borderId="15" xfId="21" applyNumberFormat="1" applyFont="1" applyFill="1" applyBorder="1" applyAlignment="1" applyProtection="1">
      <alignment horizontal="center"/>
      <protection/>
    </xf>
    <xf numFmtId="0" fontId="16" fillId="4" borderId="16" xfId="21" applyNumberFormat="1" applyFont="1" applyFill="1" applyBorder="1" applyAlignment="1" applyProtection="1">
      <alignment horizontal="center"/>
      <protection/>
    </xf>
    <xf numFmtId="0" fontId="3" fillId="3" borderId="9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9" borderId="30" xfId="0" applyFont="1" applyFill="1" applyBorder="1" applyAlignment="1">
      <alignment horizontal="center"/>
    </xf>
    <xf numFmtId="0" fontId="3" fillId="9" borderId="0" xfId="0" applyNumberFormat="1" applyFont="1" applyFill="1" applyBorder="1" applyAlignment="1" applyProtection="1">
      <alignment horizontal="center"/>
      <protection/>
    </xf>
    <xf numFmtId="3" fontId="3" fillId="9" borderId="0" xfId="25" applyNumberFormat="1" applyFont="1" applyFill="1" applyAlignment="1">
      <alignment horizontal="center"/>
      <protection/>
    </xf>
  </cellXfs>
  <cellStyles count="4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Millares_Transferencias Internacionales BCRP Ene-Dic2007" xfId="21"/>
    <cellStyle name="Normal 2" xfId="22"/>
    <cellStyle name="Porcentaje" xfId="23"/>
    <cellStyle name="Millares 2" xfId="24"/>
    <cellStyle name="Normal 2 2" xfId="25"/>
    <cellStyle name="Normal 3" xfId="26"/>
    <cellStyle name="Millares 3" xfId="27"/>
    <cellStyle name="Buena 2" xfId="28"/>
    <cellStyle name="Millares 2 2" xfId="29"/>
    <cellStyle name="Millares 2 3" xfId="30"/>
    <cellStyle name="Millares 3 2" xfId="31"/>
    <cellStyle name="Millares 4" xfId="32"/>
    <cellStyle name="Millares 5" xfId="33"/>
    <cellStyle name="Normal 2 3" xfId="34"/>
    <cellStyle name="Normal 2 4" xfId="35"/>
    <cellStyle name="Normal 3 2" xfId="36"/>
    <cellStyle name="Normal 3 2 2" xfId="37"/>
    <cellStyle name="Normal 3 3" xfId="38"/>
    <cellStyle name="Normal 4" xfId="39"/>
    <cellStyle name="Normal 4 2" xfId="40"/>
    <cellStyle name="Normal 5" xfId="41"/>
    <cellStyle name="Normal 6" xfId="42"/>
    <cellStyle name="Normal 7" xfId="43"/>
    <cellStyle name="Normal 8" xfId="44"/>
    <cellStyle name="Normal 9" xfId="45"/>
    <cellStyle name="Porcentaje 2" xfId="46"/>
    <cellStyle name="Porcentaje 3" xfId="47"/>
    <cellStyle name="Porcentual 2" xfId="48"/>
    <cellStyle name="Porcentual 2 2" xfId="49"/>
    <cellStyle name="Porcentual 2 2 2" xfId="50"/>
    <cellStyle name="Porcentual 2 3" xfId="51"/>
    <cellStyle name="Porcentual 3" xfId="52"/>
    <cellStyle name="Porcentual 3 2" xfId="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bs.gob.pe/idxfinanciero/resolucion/1025-2005.r.doc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28"/>
  <sheetViews>
    <sheetView tabSelected="1" zoomScale="90" zoomScaleNormal="90" workbookViewId="0" topLeftCell="A1">
      <selection activeCell="D9" sqref="D9"/>
    </sheetView>
  </sheetViews>
  <sheetFormatPr defaultColWidth="11.421875" defaultRowHeight="12.75"/>
  <cols>
    <col min="1" max="1" width="4.140625" style="79" customWidth="1"/>
    <col min="2" max="2" width="43.28125" style="80" customWidth="1"/>
    <col min="3" max="3" width="15.8515625" style="79" customWidth="1"/>
    <col min="4" max="4" width="15.00390625" style="79" customWidth="1"/>
    <col min="5" max="5" width="17.28125" style="79" customWidth="1"/>
    <col min="6" max="6" width="24.57421875" style="79" customWidth="1"/>
    <col min="7" max="7" width="21.421875" style="79" customWidth="1"/>
    <col min="8" max="8" width="11.421875" style="79" customWidth="1"/>
    <col min="9" max="9" width="6.28125" style="79" customWidth="1"/>
    <col min="10" max="16384" width="11.421875" style="79" customWidth="1"/>
  </cols>
  <sheetData>
    <row r="1" ht="13.5" thickBot="1">
      <c r="B1" s="79"/>
    </row>
    <row r="2" spans="1:255" ht="16.5" thickBot="1">
      <c r="A2" s="81"/>
      <c r="B2" s="136" t="s">
        <v>43</v>
      </c>
      <c r="C2" s="137"/>
      <c r="D2" s="137"/>
      <c r="E2" s="137"/>
      <c r="F2" s="137"/>
      <c r="G2" s="138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</row>
    <row r="3" spans="1:255" ht="12.75">
      <c r="A3" s="81"/>
      <c r="B3" s="139" t="s">
        <v>74</v>
      </c>
      <c r="C3" s="139"/>
      <c r="D3" s="139"/>
      <c r="E3" s="139"/>
      <c r="F3" s="139"/>
      <c r="G3" s="139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  <c r="IU3" s="81"/>
    </row>
    <row r="4" ht="7.5" customHeight="1" thickBot="1"/>
    <row r="5" spans="2:7" s="82" customFormat="1" ht="39" thickBot="1">
      <c r="B5" s="117" t="s">
        <v>19</v>
      </c>
      <c r="C5" s="118" t="s">
        <v>20</v>
      </c>
      <c r="D5" s="118" t="s">
        <v>21</v>
      </c>
      <c r="E5" s="118" t="s">
        <v>22</v>
      </c>
      <c r="F5" s="119" t="s">
        <v>72</v>
      </c>
      <c r="G5" s="120" t="s">
        <v>73</v>
      </c>
    </row>
    <row r="6" spans="1:11" ht="13.5" thickTop="1">
      <c r="A6" s="79">
        <v>1</v>
      </c>
      <c r="B6" s="121" t="s">
        <v>65</v>
      </c>
      <c r="C6" s="83">
        <v>35921</v>
      </c>
      <c r="D6" s="84" t="s">
        <v>23</v>
      </c>
      <c r="E6" s="85" t="s">
        <v>24</v>
      </c>
      <c r="F6" s="86">
        <v>125206.14105580821</v>
      </c>
      <c r="G6" s="122">
        <v>62975.40512211587</v>
      </c>
      <c r="H6" s="158"/>
      <c r="I6" s="82"/>
      <c r="J6" s="82"/>
      <c r="K6" s="82"/>
    </row>
    <row r="7" spans="1:11" ht="12.75">
      <c r="A7" s="79">
        <v>2</v>
      </c>
      <c r="B7" s="121" t="s">
        <v>66</v>
      </c>
      <c r="C7" s="87">
        <v>36552</v>
      </c>
      <c r="D7" s="88" t="s">
        <v>40</v>
      </c>
      <c r="E7" s="89" t="s">
        <v>24</v>
      </c>
      <c r="F7" s="86">
        <v>44865.53</v>
      </c>
      <c r="G7" s="122">
        <v>4402.97</v>
      </c>
      <c r="H7" s="158"/>
      <c r="I7" s="82"/>
      <c r="J7" s="82"/>
      <c r="K7" s="82"/>
    </row>
    <row r="8" spans="1:11" ht="12.75">
      <c r="A8" s="79">
        <v>3</v>
      </c>
      <c r="B8" s="121" t="s">
        <v>69</v>
      </c>
      <c r="C8" s="90" t="s">
        <v>26</v>
      </c>
      <c r="D8" s="88" t="s">
        <v>27</v>
      </c>
      <c r="E8" s="89" t="s">
        <v>24</v>
      </c>
      <c r="F8" s="86">
        <v>40605.979999999996</v>
      </c>
      <c r="G8" s="122">
        <v>8337.41</v>
      </c>
      <c r="H8" s="158"/>
      <c r="I8" s="82"/>
      <c r="J8" s="82"/>
      <c r="K8" s="82"/>
    </row>
    <row r="9" spans="1:11" ht="12.75" customHeight="1">
      <c r="A9" s="79">
        <v>4</v>
      </c>
      <c r="B9" s="121" t="s">
        <v>67</v>
      </c>
      <c r="C9" s="87">
        <v>37531</v>
      </c>
      <c r="D9" s="88" t="s">
        <v>23</v>
      </c>
      <c r="E9" s="89" t="s">
        <v>24</v>
      </c>
      <c r="F9" s="86">
        <v>11777.358988974265</v>
      </c>
      <c r="G9" s="122">
        <v>6735.087130818088</v>
      </c>
      <c r="H9" s="158"/>
      <c r="I9" s="82"/>
      <c r="J9" s="82"/>
      <c r="K9" s="82"/>
    </row>
    <row r="10" spans="1:11" ht="12.75">
      <c r="A10" s="79">
        <v>5</v>
      </c>
      <c r="B10" s="121" t="s">
        <v>68</v>
      </c>
      <c r="C10" s="87">
        <v>37672</v>
      </c>
      <c r="D10" s="90" t="s">
        <v>25</v>
      </c>
      <c r="E10" s="91" t="s">
        <v>24</v>
      </c>
      <c r="F10" s="86">
        <v>10884.109999999999</v>
      </c>
      <c r="G10" s="122">
        <v>4980.44</v>
      </c>
      <c r="H10" s="158"/>
      <c r="I10" s="82"/>
      <c r="J10" s="82"/>
      <c r="K10" s="82"/>
    </row>
    <row r="11" spans="1:11" ht="12.75">
      <c r="A11" s="79">
        <v>6</v>
      </c>
      <c r="B11" s="121" t="s">
        <v>71</v>
      </c>
      <c r="C11" s="92">
        <v>37502</v>
      </c>
      <c r="D11" s="88" t="s">
        <v>27</v>
      </c>
      <c r="E11" s="88" t="s">
        <v>28</v>
      </c>
      <c r="F11" s="86">
        <v>10249.57</v>
      </c>
      <c r="G11" s="122">
        <v>578.53</v>
      </c>
      <c r="H11" s="158"/>
      <c r="I11" s="82"/>
      <c r="J11" s="82"/>
      <c r="K11" s="82"/>
    </row>
    <row r="12" spans="1:11" ht="13.5" thickBot="1">
      <c r="A12" s="79">
        <v>7</v>
      </c>
      <c r="B12" s="123" t="s">
        <v>70</v>
      </c>
      <c r="C12" s="124">
        <v>37414</v>
      </c>
      <c r="D12" s="125" t="s">
        <v>27</v>
      </c>
      <c r="E12" s="126" t="s">
        <v>28</v>
      </c>
      <c r="F12" s="127">
        <v>5741.52</v>
      </c>
      <c r="G12" s="128">
        <v>129.17000000000002</v>
      </c>
      <c r="H12" s="158"/>
      <c r="I12" s="82"/>
      <c r="J12" s="82"/>
      <c r="K12" s="82"/>
    </row>
    <row r="13" spans="2:11" ht="13.5" thickBot="1">
      <c r="B13" s="93"/>
      <c r="C13" s="94"/>
      <c r="D13" s="95"/>
      <c r="E13" s="96"/>
      <c r="F13" s="116">
        <f>SUM(F6:F12)</f>
        <v>249330.21004478243</v>
      </c>
      <c r="G13" s="116">
        <f>SUM(G6:G12)</f>
        <v>88139.01225293397</v>
      </c>
      <c r="H13" s="82"/>
      <c r="I13" s="82"/>
      <c r="J13" s="82"/>
      <c r="K13" s="82"/>
    </row>
    <row r="14" spans="2:11" ht="12.75">
      <c r="B14" s="79"/>
      <c r="H14" s="82"/>
      <c r="I14" s="82"/>
      <c r="J14" s="82"/>
      <c r="K14" s="82"/>
    </row>
    <row r="15" spans="2:11" ht="12.75">
      <c r="B15" s="140" t="s">
        <v>41</v>
      </c>
      <c r="C15" s="141"/>
      <c r="D15" s="141"/>
      <c r="E15" s="141"/>
      <c r="F15" s="141"/>
      <c r="G15" s="141"/>
      <c r="H15" s="82"/>
      <c r="I15" s="82"/>
      <c r="J15" s="82"/>
      <c r="K15" s="82"/>
    </row>
    <row r="16" spans="2:11" ht="12.75" customHeight="1">
      <c r="B16" s="141"/>
      <c r="C16" s="141"/>
      <c r="D16" s="141"/>
      <c r="E16" s="141"/>
      <c r="F16" s="141"/>
      <c r="G16" s="141"/>
      <c r="H16" s="82"/>
      <c r="I16" s="82"/>
      <c r="J16" s="82"/>
      <c r="K16" s="82"/>
    </row>
    <row r="17" spans="8:11" ht="12.75" customHeight="1">
      <c r="H17" s="82"/>
      <c r="I17" s="82"/>
      <c r="J17" s="82"/>
      <c r="K17" s="82"/>
    </row>
    <row r="18" spans="2:11" ht="12.75">
      <c r="B18" s="79"/>
      <c r="C18" s="97"/>
      <c r="D18" s="97"/>
      <c r="E18" s="97"/>
      <c r="F18" s="97"/>
      <c r="G18" s="97"/>
      <c r="H18" s="82"/>
      <c r="I18" s="82"/>
      <c r="J18" s="82"/>
      <c r="K18" s="82"/>
    </row>
    <row r="19" spans="2:11" ht="13.5">
      <c r="B19" s="98" t="s">
        <v>29</v>
      </c>
      <c r="C19" s="97"/>
      <c r="D19" s="97"/>
      <c r="E19" s="97"/>
      <c r="F19" s="97"/>
      <c r="G19" s="97"/>
      <c r="H19" s="82"/>
      <c r="I19" s="82"/>
      <c r="J19" s="82"/>
      <c r="K19" s="82"/>
    </row>
    <row r="20" spans="2:7" ht="12.75" customHeight="1">
      <c r="B20" s="142" t="s">
        <v>44</v>
      </c>
      <c r="C20" s="143"/>
      <c r="D20" s="143"/>
      <c r="E20" s="143"/>
      <c r="F20" s="144" t="s">
        <v>45</v>
      </c>
      <c r="G20" s="145"/>
    </row>
    <row r="21" spans="2:7" ht="25.5" customHeight="1">
      <c r="B21" s="129" t="s">
        <v>49</v>
      </c>
      <c r="C21" s="146"/>
      <c r="D21" s="146"/>
      <c r="E21" s="146"/>
      <c r="F21" s="146"/>
      <c r="G21" s="147"/>
    </row>
    <row r="22" spans="2:7" ht="19.5" customHeight="1">
      <c r="B22" s="129" t="s">
        <v>46</v>
      </c>
      <c r="C22" s="130"/>
      <c r="D22" s="130"/>
      <c r="E22" s="130"/>
      <c r="F22" s="130"/>
      <c r="G22" s="131"/>
    </row>
    <row r="23" spans="2:7" ht="51" customHeight="1">
      <c r="B23" s="132" t="s">
        <v>50</v>
      </c>
      <c r="C23" s="133"/>
      <c r="D23" s="133"/>
      <c r="E23" s="133"/>
      <c r="F23" s="133"/>
      <c r="G23" s="134"/>
    </row>
    <row r="24" spans="2:7" ht="25.5" customHeight="1">
      <c r="B24" s="129" t="s">
        <v>47</v>
      </c>
      <c r="C24" s="130"/>
      <c r="D24" s="130"/>
      <c r="E24" s="130"/>
      <c r="F24" s="130"/>
      <c r="G24" s="131"/>
    </row>
    <row r="25" spans="2:7" ht="12.75">
      <c r="B25" s="79"/>
      <c r="C25" s="99"/>
      <c r="D25" s="99"/>
      <c r="E25" s="99"/>
      <c r="F25" s="99"/>
      <c r="G25" s="99"/>
    </row>
    <row r="26" spans="2:7" ht="12.75">
      <c r="B26" s="100"/>
      <c r="C26" s="99"/>
      <c r="D26" s="99"/>
      <c r="E26" s="99"/>
      <c r="F26" s="99"/>
      <c r="G26" s="99"/>
    </row>
    <row r="27" spans="2:8" ht="15.75">
      <c r="B27" s="101"/>
      <c r="C27" s="102"/>
      <c r="D27" s="102"/>
      <c r="E27" s="102"/>
      <c r="F27" s="102"/>
      <c r="G27" s="102"/>
      <c r="H27" s="103"/>
    </row>
    <row r="28" spans="2:7" ht="12.75">
      <c r="B28" s="104"/>
      <c r="C28" s="135"/>
      <c r="D28" s="135"/>
      <c r="E28" s="135"/>
      <c r="F28" s="135"/>
      <c r="G28" s="135"/>
    </row>
  </sheetData>
  <mergeCells count="10">
    <mergeCell ref="B22:G22"/>
    <mergeCell ref="B23:G23"/>
    <mergeCell ref="B24:G24"/>
    <mergeCell ref="C28:G28"/>
    <mergeCell ref="B2:G2"/>
    <mergeCell ref="B3:G3"/>
    <mergeCell ref="B15:G16"/>
    <mergeCell ref="B20:E20"/>
    <mergeCell ref="F20:G20"/>
    <mergeCell ref="B21:G21"/>
  </mergeCells>
  <hyperlinks>
    <hyperlink ref="F20:G20" r:id="rId1" display=" aprobado  por  Resolución  SBS  Nº  1025 - 2005  del  12.07.05."/>
  </hyperlinks>
  <printOptions horizontalCentered="1" verticalCentered="1"/>
  <pageMargins left="0.38" right="0.25" top="0.22" bottom="0.2" header="0" footer="0"/>
  <pageSetup fitToHeight="1" fitToWidth="1"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"/>
  <sheetViews>
    <sheetView zoomScale="90" zoomScaleNormal="90" workbookViewId="0" topLeftCell="A1">
      <selection activeCell="C14" sqref="C14"/>
    </sheetView>
  </sheetViews>
  <sheetFormatPr defaultColWidth="11.421875" defaultRowHeight="12.75"/>
  <cols>
    <col min="1" max="1" width="4.140625" style="66" customWidth="1"/>
    <col min="2" max="2" width="25.00390625" style="65" customWidth="1"/>
    <col min="3" max="3" width="21.00390625" style="66" customWidth="1"/>
    <col min="4" max="4" width="17.57421875" style="66" customWidth="1"/>
    <col min="5" max="5" width="17.28125" style="66" customWidth="1"/>
    <col min="6" max="6" width="18.7109375" style="66" customWidth="1"/>
    <col min="7" max="7" width="13.57421875" style="66" customWidth="1"/>
    <col min="8" max="16384" width="11.421875" style="66" customWidth="1"/>
  </cols>
  <sheetData>
    <row r="1" ht="12.75">
      <c r="B1" s="105"/>
    </row>
    <row r="2" spans="2:6" ht="12.75">
      <c r="B2" s="148" t="s">
        <v>30</v>
      </c>
      <c r="C2" s="148"/>
      <c r="D2" s="148"/>
      <c r="E2" s="148"/>
      <c r="F2" s="148"/>
    </row>
    <row r="3" ht="17.25" thickBot="1"/>
    <row r="4" spans="2:6" ht="72" customHeight="1" thickBot="1">
      <c r="B4" s="14" t="s">
        <v>78</v>
      </c>
      <c r="C4" s="7" t="s">
        <v>31</v>
      </c>
      <c r="D4" s="8" t="s">
        <v>32</v>
      </c>
      <c r="E4" s="7" t="s">
        <v>33</v>
      </c>
      <c r="F4" s="8" t="s">
        <v>34</v>
      </c>
    </row>
    <row r="5" spans="2:6" ht="21" customHeight="1">
      <c r="B5" s="1" t="s">
        <v>35</v>
      </c>
      <c r="C5" s="9">
        <v>249330.31165322958</v>
      </c>
      <c r="D5" s="10">
        <v>88139.09611542913</v>
      </c>
      <c r="E5" s="3">
        <v>12106.50963</v>
      </c>
      <c r="F5" s="4">
        <v>52463.06174</v>
      </c>
    </row>
    <row r="6" spans="2:6" ht="19.5" customHeight="1">
      <c r="B6" s="2" t="s">
        <v>36</v>
      </c>
      <c r="C6" s="5" t="s">
        <v>75</v>
      </c>
      <c r="D6" s="10" t="s">
        <v>75</v>
      </c>
      <c r="E6" s="3" t="s">
        <v>75</v>
      </c>
      <c r="F6" s="4" t="s">
        <v>75</v>
      </c>
    </row>
    <row r="7" spans="2:6" ht="20.25" customHeight="1">
      <c r="B7" s="2" t="s">
        <v>37</v>
      </c>
      <c r="C7" s="5" t="s">
        <v>75</v>
      </c>
      <c r="D7" s="10" t="s">
        <v>75</v>
      </c>
      <c r="E7" s="3" t="s">
        <v>75</v>
      </c>
      <c r="F7" s="4" t="s">
        <v>75</v>
      </c>
    </row>
    <row r="8" spans="2:6" ht="21.75" customHeight="1" thickBot="1">
      <c r="B8" s="2" t="s">
        <v>38</v>
      </c>
      <c r="C8" s="5" t="s">
        <v>75</v>
      </c>
      <c r="D8" s="10" t="s">
        <v>75</v>
      </c>
      <c r="E8" s="3" t="s">
        <v>75</v>
      </c>
      <c r="F8" s="4" t="s">
        <v>75</v>
      </c>
    </row>
    <row r="9" spans="2:6" ht="17.25" thickBot="1">
      <c r="B9" s="11" t="s">
        <v>39</v>
      </c>
      <c r="C9" s="12">
        <f>SUM(C5:C8)</f>
        <v>249330.31165322958</v>
      </c>
      <c r="D9" s="13">
        <f>SUM(D5:D8)</f>
        <v>88139.09611542913</v>
      </c>
      <c r="E9" s="12">
        <f>SUM(E5:E8)</f>
        <v>12106.50963</v>
      </c>
      <c r="F9" s="13">
        <f>SUM(F5:F8)</f>
        <v>52463.06174</v>
      </c>
    </row>
    <row r="10" spans="2:6" ht="17.25" thickBot="1">
      <c r="B10" s="77"/>
      <c r="C10" s="78"/>
      <c r="D10" s="78"/>
      <c r="E10" s="78"/>
      <c r="F10" s="78"/>
    </row>
    <row r="11" spans="2:6" ht="12.75">
      <c r="B11" s="107" t="s">
        <v>79</v>
      </c>
      <c r="C11" s="108">
        <v>251253.45477342623</v>
      </c>
      <c r="D11" s="109">
        <v>72066.90741454529</v>
      </c>
      <c r="E11" s="108">
        <v>11321.12205</v>
      </c>
      <c r="F11" s="110">
        <v>35081.69659</v>
      </c>
    </row>
    <row r="12" spans="2:6" ht="12.75">
      <c r="B12" s="111" t="s">
        <v>80</v>
      </c>
      <c r="C12" s="5">
        <v>231614.44078233355</v>
      </c>
      <c r="D12" s="106">
        <v>57518.80063698358</v>
      </c>
      <c r="E12" s="5">
        <v>7042.37085</v>
      </c>
      <c r="F12" s="6">
        <v>26419.87424</v>
      </c>
    </row>
    <row r="13" spans="2:6" ht="12.75">
      <c r="B13" s="111" t="s">
        <v>76</v>
      </c>
      <c r="C13" s="5">
        <v>261297.76732721901</v>
      </c>
      <c r="D13" s="106">
        <v>83217.62478554234</v>
      </c>
      <c r="E13" s="5">
        <v>10272.640315</v>
      </c>
      <c r="F13" s="6">
        <v>43687.5679475</v>
      </c>
    </row>
    <row r="14" spans="2:6" ht="21" customHeight="1" thickBot="1">
      <c r="B14" s="112" t="s">
        <v>77</v>
      </c>
      <c r="C14" s="113">
        <v>241756.55326743994</v>
      </c>
      <c r="D14" s="114">
        <v>63035.575657687266</v>
      </c>
      <c r="E14" s="113">
        <v>8596.017101540001</v>
      </c>
      <c r="F14" s="115">
        <v>29045.84649838667</v>
      </c>
    </row>
    <row r="15" spans="2:6" ht="12.75">
      <c r="B15" s="149"/>
      <c r="C15" s="149"/>
      <c r="D15" s="149"/>
      <c r="E15" s="149"/>
      <c r="F15" s="149"/>
    </row>
    <row r="16" spans="2:6" ht="12.75">
      <c r="B16" s="67"/>
      <c r="C16" s="68"/>
      <c r="D16" s="68"/>
      <c r="E16" s="68"/>
      <c r="F16" s="68"/>
    </row>
    <row r="17" spans="2:8" ht="12.75">
      <c r="B17" s="69"/>
      <c r="C17" s="70"/>
      <c r="D17" s="70"/>
      <c r="E17" s="71"/>
      <c r="G17" s="72"/>
      <c r="H17" s="70"/>
    </row>
    <row r="18" ht="12.75">
      <c r="C18" s="70"/>
    </row>
  </sheetData>
  <mergeCells count="2">
    <mergeCell ref="B2:F2"/>
    <mergeCell ref="B15:F15"/>
  </mergeCells>
  <printOptions horizontalCentered="1"/>
  <pageMargins left="0.7874015748031497" right="0.7874015748031497" top="0.984251968503937" bottom="0.984251968503937" header="0" footer="0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workbookViewId="0" topLeftCell="A1">
      <selection activeCell="D25" sqref="D25"/>
    </sheetView>
  </sheetViews>
  <sheetFormatPr defaultColWidth="11.421875" defaultRowHeight="12.75"/>
  <cols>
    <col min="1" max="1" width="9.7109375" style="53" customWidth="1"/>
    <col min="2" max="2" width="12.00390625" style="53" customWidth="1"/>
    <col min="3" max="3" width="7.7109375" style="53" bestFit="1" customWidth="1"/>
    <col min="4" max="4" width="9.140625" style="53" bestFit="1" customWidth="1"/>
    <col min="5" max="5" width="10.57421875" style="53" bestFit="1" customWidth="1"/>
    <col min="6" max="6" width="9.140625" style="53" bestFit="1" customWidth="1"/>
    <col min="7" max="7" width="7.140625" style="53" bestFit="1" customWidth="1"/>
    <col min="8" max="8" width="9.8515625" style="53" bestFit="1" customWidth="1"/>
    <col min="9" max="9" width="10.57421875" style="53" bestFit="1" customWidth="1"/>
    <col min="10" max="10" width="8.140625" style="53" bestFit="1" customWidth="1"/>
    <col min="11" max="11" width="7.7109375" style="53" bestFit="1" customWidth="1"/>
    <col min="12" max="12" width="6.8515625" style="53" bestFit="1" customWidth="1"/>
    <col min="13" max="13" width="7.140625" style="53" bestFit="1" customWidth="1"/>
    <col min="14" max="14" width="6.8515625" style="53" bestFit="1" customWidth="1"/>
    <col min="15" max="15" width="10.421875" style="53" bestFit="1" customWidth="1"/>
    <col min="16" max="16" width="11.57421875" style="53" bestFit="1" customWidth="1"/>
    <col min="17" max="17" width="9.8515625" style="53" bestFit="1" customWidth="1"/>
    <col min="18" max="18" width="11.57421875" style="53" bestFit="1" customWidth="1"/>
    <col min="19" max="16384" width="11.421875" style="53" customWidth="1"/>
  </cols>
  <sheetData>
    <row r="1" s="57" customFormat="1" ht="10.5" customHeight="1">
      <c r="L1" s="58"/>
    </row>
    <row r="2" spans="2:12" s="57" customFormat="1" ht="10.5" customHeight="1" thickBot="1"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2:18" s="57" customFormat="1" ht="13.5" thickBot="1">
      <c r="B3" s="153" t="s">
        <v>52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5"/>
    </row>
    <row r="4" spans="2:18" s="57" customFormat="1" ht="12.75">
      <c r="B4" s="156" t="s">
        <v>74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</row>
    <row r="5" spans="1:18" s="57" customFormat="1" ht="12.75">
      <c r="A5" s="60"/>
      <c r="B5" s="157" t="s">
        <v>0</v>
      </c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</row>
    <row r="6" spans="1:12" s="57" customFormat="1" ht="10.5" customHeight="1" thickBo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8" s="57" customFormat="1" ht="15" customHeight="1" thickBot="1">
      <c r="A7" s="61"/>
      <c r="B7" s="15"/>
      <c r="C7" s="150" t="s">
        <v>1</v>
      </c>
      <c r="D7" s="151"/>
      <c r="E7" s="151"/>
      <c r="F7" s="151"/>
      <c r="G7" s="151"/>
      <c r="H7" s="151"/>
      <c r="I7" s="151"/>
      <c r="J7" s="152"/>
      <c r="K7" s="150" t="s">
        <v>2</v>
      </c>
      <c r="L7" s="151"/>
      <c r="M7" s="151"/>
      <c r="N7" s="152"/>
      <c r="O7" s="150" t="s">
        <v>53</v>
      </c>
      <c r="P7" s="151"/>
      <c r="Q7" s="151"/>
      <c r="R7" s="152"/>
    </row>
    <row r="8" spans="1:18" s="57" customFormat="1" ht="27.75" thickBot="1">
      <c r="A8" s="61"/>
      <c r="B8" s="16" t="s">
        <v>3</v>
      </c>
      <c r="C8" s="17" t="s">
        <v>4</v>
      </c>
      <c r="D8" s="18" t="s">
        <v>54</v>
      </c>
      <c r="E8" s="19" t="s">
        <v>55</v>
      </c>
      <c r="F8" s="20" t="s">
        <v>54</v>
      </c>
      <c r="G8" s="19" t="s">
        <v>5</v>
      </c>
      <c r="H8" s="20" t="s">
        <v>54</v>
      </c>
      <c r="I8" s="19" t="s">
        <v>56</v>
      </c>
      <c r="J8" s="20" t="s">
        <v>54</v>
      </c>
      <c r="K8" s="21" t="s">
        <v>6</v>
      </c>
      <c r="L8" s="22" t="s">
        <v>54</v>
      </c>
      <c r="M8" s="23" t="s">
        <v>7</v>
      </c>
      <c r="N8" s="24" t="s">
        <v>54</v>
      </c>
      <c r="O8" s="25" t="s">
        <v>8</v>
      </c>
      <c r="P8" s="26" t="s">
        <v>9</v>
      </c>
      <c r="Q8" s="27" t="s">
        <v>10</v>
      </c>
      <c r="R8" s="28" t="s">
        <v>9</v>
      </c>
    </row>
    <row r="9" spans="1:18" s="57" customFormat="1" ht="15" customHeight="1">
      <c r="A9" s="61"/>
      <c r="B9" s="29" t="s">
        <v>62</v>
      </c>
      <c r="C9" s="30">
        <v>80672.6967486903</v>
      </c>
      <c r="D9" s="54">
        <v>-0.049020935281585534</v>
      </c>
      <c r="E9" s="31">
        <v>359310</v>
      </c>
      <c r="F9" s="54">
        <v>-0.06614512943133381</v>
      </c>
      <c r="G9" s="31">
        <v>19764.48410554507</v>
      </c>
      <c r="H9" s="54">
        <v>0.12948913177241117</v>
      </c>
      <c r="I9" s="32">
        <v>36419</v>
      </c>
      <c r="J9" s="54">
        <v>0.06202612854310043</v>
      </c>
      <c r="K9" s="73">
        <f>+C9/E9</f>
        <v>0.22452115651857812</v>
      </c>
      <c r="L9" s="54">
        <v>0.018337104286151668</v>
      </c>
      <c r="M9" s="73">
        <f>+G9/I9</f>
        <v>0.5426970566337646</v>
      </c>
      <c r="N9" s="54">
        <v>0.06352292228615623</v>
      </c>
      <c r="O9" s="33">
        <f>+C9/$C$25</f>
        <v>0.3235575177914608</v>
      </c>
      <c r="P9" s="34">
        <f>+O9</f>
        <v>0.3235575177914608</v>
      </c>
      <c r="Q9" s="35">
        <f>+G9/$G$25</f>
        <v>0.22424196499202823</v>
      </c>
      <c r="R9" s="36">
        <f>+Q9</f>
        <v>0.22424196499202823</v>
      </c>
    </row>
    <row r="10" spans="1:18" s="57" customFormat="1" ht="15" customHeight="1">
      <c r="A10" s="61"/>
      <c r="B10" s="29" t="s">
        <v>14</v>
      </c>
      <c r="C10" s="37">
        <v>26433.271777021742</v>
      </c>
      <c r="D10" s="55">
        <v>0.18628496907737613</v>
      </c>
      <c r="E10" s="31">
        <v>131137</v>
      </c>
      <c r="F10" s="55">
        <v>0.08490659695219815</v>
      </c>
      <c r="G10" s="31">
        <v>5179.4035678420505</v>
      </c>
      <c r="H10" s="55">
        <v>0.13791568807039165</v>
      </c>
      <c r="I10" s="31">
        <v>11659</v>
      </c>
      <c r="J10" s="55">
        <v>0.004826338016030337</v>
      </c>
      <c r="K10" s="74">
        <f aca="true" t="shared" si="0" ref="K10:K21">+C10/E10</f>
        <v>0.20156989848038115</v>
      </c>
      <c r="L10" s="55">
        <v>0.09344433189914947</v>
      </c>
      <c r="M10" s="74">
        <f aca="true" t="shared" si="1" ref="M10:M23">+G10/I10</f>
        <v>0.444240806916721</v>
      </c>
      <c r="N10" s="55">
        <v>0.1324501010962135</v>
      </c>
      <c r="O10" s="38">
        <f>+C10/$C$25</f>
        <v>0.10601708072215997</v>
      </c>
      <c r="P10" s="39">
        <f>+O10+P9</f>
        <v>0.4295745985136208</v>
      </c>
      <c r="Q10" s="40">
        <f aca="true" t="shared" si="2" ref="Q10:Q23">+G10/$G$25</f>
        <v>0.058763974173946326</v>
      </c>
      <c r="R10" s="36">
        <f>+Q10+R9</f>
        <v>0.28300593916597455</v>
      </c>
    </row>
    <row r="11" spans="1:18" s="57" customFormat="1" ht="15" customHeight="1">
      <c r="A11" s="61"/>
      <c r="B11" s="29" t="s">
        <v>16</v>
      </c>
      <c r="C11" s="37">
        <v>24710.646881185952</v>
      </c>
      <c r="D11" s="55">
        <v>-0.20188778772658336</v>
      </c>
      <c r="E11" s="31">
        <v>115215</v>
      </c>
      <c r="F11" s="55">
        <v>-0.22591373286750874</v>
      </c>
      <c r="G11" s="31">
        <v>7859.3935300379</v>
      </c>
      <c r="H11" s="55">
        <v>0.027878928059807496</v>
      </c>
      <c r="I11" s="31">
        <v>21905</v>
      </c>
      <c r="J11" s="55">
        <v>0.04883887957864496</v>
      </c>
      <c r="K11" s="74">
        <f t="shared" si="0"/>
        <v>0.21447421673554617</v>
      </c>
      <c r="L11" s="55">
        <v>0.03103781343380058</v>
      </c>
      <c r="M11" s="74">
        <f t="shared" si="1"/>
        <v>0.35879450034411775</v>
      </c>
      <c r="N11" s="55">
        <v>-0.01998395742848305</v>
      </c>
      <c r="O11" s="38">
        <f aca="true" t="shared" si="3" ref="O11:O17">+C11/$C$25</f>
        <v>0.09910807361262075</v>
      </c>
      <c r="P11" s="39">
        <f aca="true" t="shared" si="4" ref="P11:R24">+O11+P10</f>
        <v>0.5286826721262415</v>
      </c>
      <c r="Q11" s="40">
        <f t="shared" si="2"/>
        <v>0.08917034410864669</v>
      </c>
      <c r="R11" s="36">
        <f t="shared" si="4"/>
        <v>0.37217628327462127</v>
      </c>
    </row>
    <row r="12" spans="1:18" s="57" customFormat="1" ht="15" customHeight="1">
      <c r="A12" s="61"/>
      <c r="B12" s="29" t="s">
        <v>11</v>
      </c>
      <c r="C12" s="37">
        <v>22201.36555297898</v>
      </c>
      <c r="D12" s="55">
        <v>-0.16407899214548033</v>
      </c>
      <c r="E12" s="31">
        <v>76731</v>
      </c>
      <c r="F12" s="55">
        <v>-0.09892548881451471</v>
      </c>
      <c r="G12" s="31">
        <v>5755.63891948842</v>
      </c>
      <c r="H12" s="55">
        <v>0.20206810287899038</v>
      </c>
      <c r="I12" s="31">
        <v>12949</v>
      </c>
      <c r="J12" s="55">
        <v>0.22275731822474032</v>
      </c>
      <c r="K12" s="74">
        <f t="shared" si="0"/>
        <v>0.2893402347549097</v>
      </c>
      <c r="L12" s="55">
        <v>-0.07230645470733325</v>
      </c>
      <c r="M12" s="74">
        <f t="shared" si="1"/>
        <v>0.4444852049956305</v>
      </c>
      <c r="N12" s="55">
        <v>-0.016920132096030008</v>
      </c>
      <c r="O12" s="38">
        <f t="shared" si="3"/>
        <v>0.08904398909931498</v>
      </c>
      <c r="P12" s="39">
        <f t="shared" si="4"/>
        <v>0.6177266612255565</v>
      </c>
      <c r="Q12" s="40">
        <f>+G12/$G$25</f>
        <v>0.0653017692846622</v>
      </c>
      <c r="R12" s="36">
        <f t="shared" si="4"/>
        <v>0.43747805255928346</v>
      </c>
    </row>
    <row r="13" spans="1:18" s="57" customFormat="1" ht="15" customHeight="1">
      <c r="A13" s="61"/>
      <c r="B13" s="29" t="s">
        <v>12</v>
      </c>
      <c r="C13" s="37">
        <v>15066.317258467661</v>
      </c>
      <c r="D13" s="55">
        <v>0.1972195944584028</v>
      </c>
      <c r="E13" s="31">
        <v>47845</v>
      </c>
      <c r="F13" s="55">
        <v>0.12703759540186563</v>
      </c>
      <c r="G13" s="31">
        <v>1435.514025916537</v>
      </c>
      <c r="H13" s="55">
        <v>0.5256532828031406</v>
      </c>
      <c r="I13" s="31">
        <v>2344</v>
      </c>
      <c r="J13" s="55">
        <v>0.3146382501402131</v>
      </c>
      <c r="K13" s="74">
        <f t="shared" si="0"/>
        <v>0.3148984691915072</v>
      </c>
      <c r="L13" s="55">
        <v>0.0622712137934605</v>
      </c>
      <c r="M13" s="74">
        <f t="shared" si="1"/>
        <v>0.6124206595207069</v>
      </c>
      <c r="N13" s="55">
        <v>0.16051186144965857</v>
      </c>
      <c r="O13" s="38">
        <f t="shared" si="3"/>
        <v>0.060427138435626734</v>
      </c>
      <c r="P13" s="39">
        <f t="shared" si="4"/>
        <v>0.6781537996611833</v>
      </c>
      <c r="Q13" s="40">
        <f t="shared" si="2"/>
        <v>0.01628691567288769</v>
      </c>
      <c r="R13" s="36">
        <f t="shared" si="4"/>
        <v>0.45376496823217116</v>
      </c>
    </row>
    <row r="14" spans="1:18" s="57" customFormat="1" ht="15" customHeight="1">
      <c r="A14" s="61"/>
      <c r="B14" s="29" t="s">
        <v>42</v>
      </c>
      <c r="C14" s="37">
        <v>10908.662110262301</v>
      </c>
      <c r="D14" s="55">
        <v>-0.12478417026416905</v>
      </c>
      <c r="E14" s="31">
        <v>19729</v>
      </c>
      <c r="F14" s="55">
        <v>-0.01957958554887442</v>
      </c>
      <c r="G14" s="31">
        <v>738.8527205896542</v>
      </c>
      <c r="H14" s="55">
        <v>0.34136557294524456</v>
      </c>
      <c r="I14" s="31">
        <v>386</v>
      </c>
      <c r="J14" s="55">
        <v>0.8647342995169082</v>
      </c>
      <c r="K14" s="74">
        <f t="shared" si="0"/>
        <v>0.552925242549663</v>
      </c>
      <c r="L14" s="55">
        <v>-0.10730558356864883</v>
      </c>
      <c r="M14" s="74">
        <f t="shared" si="1"/>
        <v>1.9141262191441817</v>
      </c>
      <c r="N14" s="55">
        <v>-0.2806666487055295</v>
      </c>
      <c r="O14" s="38">
        <f t="shared" si="3"/>
        <v>0.043751848854358906</v>
      </c>
      <c r="P14" s="39">
        <f t="shared" si="4"/>
        <v>0.7219056485155422</v>
      </c>
      <c r="Q14" s="40">
        <f t="shared" si="2"/>
        <v>0.008382803468077713</v>
      </c>
      <c r="R14" s="36">
        <f t="shared" si="4"/>
        <v>0.4621477717002489</v>
      </c>
    </row>
    <row r="15" spans="1:18" s="57" customFormat="1" ht="15" customHeight="1">
      <c r="A15" s="61"/>
      <c r="B15" s="29" t="s">
        <v>13</v>
      </c>
      <c r="C15" s="37">
        <v>6671.791338429691</v>
      </c>
      <c r="D15" s="55">
        <v>-0.01664318804638978</v>
      </c>
      <c r="E15" s="31">
        <v>23299</v>
      </c>
      <c r="F15" s="55">
        <v>-0.018576242628475147</v>
      </c>
      <c r="G15" s="31">
        <v>2570.5917886527095</v>
      </c>
      <c r="H15" s="55">
        <v>-0.011109983367667144</v>
      </c>
      <c r="I15" s="31">
        <v>8106</v>
      </c>
      <c r="J15" s="55">
        <v>0.05122552198158475</v>
      </c>
      <c r="K15" s="74">
        <f t="shared" si="0"/>
        <v>0.28635526582384185</v>
      </c>
      <c r="L15" s="55">
        <v>0.0019696431511527905</v>
      </c>
      <c r="M15" s="74">
        <f t="shared" si="1"/>
        <v>0.31712210568131133</v>
      </c>
      <c r="N15" s="55">
        <v>-0.05929793754602529</v>
      </c>
      <c r="O15" s="38">
        <f t="shared" si="3"/>
        <v>0.026758845702278135</v>
      </c>
      <c r="P15" s="39">
        <f t="shared" si="4"/>
        <v>0.7486644942178203</v>
      </c>
      <c r="Q15" s="40">
        <f>+G15/$G$25</f>
        <v>0.029165170757891587</v>
      </c>
      <c r="R15" s="36">
        <f t="shared" si="4"/>
        <v>0.4913129424581405</v>
      </c>
    </row>
    <row r="16" spans="1:18" s="57" customFormat="1" ht="15" customHeight="1">
      <c r="A16" s="61"/>
      <c r="B16" s="29" t="s">
        <v>57</v>
      </c>
      <c r="C16" s="37">
        <v>6427.574090396471</v>
      </c>
      <c r="D16" s="55">
        <v>-0.04186863340301374</v>
      </c>
      <c r="E16" s="31">
        <v>11191</v>
      </c>
      <c r="F16" s="55">
        <v>0.002867640469576127</v>
      </c>
      <c r="G16" s="31">
        <v>2654.543422376175</v>
      </c>
      <c r="H16" s="55">
        <v>0.1401485123875184</v>
      </c>
      <c r="I16" s="31">
        <v>7130</v>
      </c>
      <c r="J16" s="55">
        <v>0.03139013452914798</v>
      </c>
      <c r="K16" s="74">
        <f>+C16/E16</f>
        <v>0.5743520767041793</v>
      </c>
      <c r="L16" s="55">
        <v>-0.04460835315380484</v>
      </c>
      <c r="M16" s="74">
        <f t="shared" si="1"/>
        <v>0.3723062303472896</v>
      </c>
      <c r="N16" s="55">
        <v>0.10544834027137658</v>
      </c>
      <c r="O16" s="38">
        <f t="shared" si="3"/>
        <v>0.02577935289045797</v>
      </c>
      <c r="P16" s="39">
        <f t="shared" si="4"/>
        <v>0.7744438471082783</v>
      </c>
      <c r="Q16" s="40">
        <f t="shared" si="2"/>
        <v>0.030117661053611435</v>
      </c>
      <c r="R16" s="36">
        <f t="shared" si="4"/>
        <v>0.521430603511752</v>
      </c>
    </row>
    <row r="17" spans="1:18" s="57" customFormat="1" ht="15" customHeight="1">
      <c r="A17" s="61"/>
      <c r="B17" s="29" t="s">
        <v>64</v>
      </c>
      <c r="C17" s="37">
        <v>5656.7512801544</v>
      </c>
      <c r="D17" s="55">
        <v>2.285339359104404</v>
      </c>
      <c r="E17" s="31">
        <v>13410</v>
      </c>
      <c r="F17" s="55">
        <v>1.9407894736842106</v>
      </c>
      <c r="G17" s="31">
        <v>449.004957929929</v>
      </c>
      <c r="H17" s="55">
        <v>0.8522544874844648</v>
      </c>
      <c r="I17" s="31">
        <v>524</v>
      </c>
      <c r="J17" s="55">
        <v>0.38258575197889183</v>
      </c>
      <c r="K17" s="74">
        <f t="shared" si="0"/>
        <v>0.4218308188034601</v>
      </c>
      <c r="L17" s="55">
        <v>0.1171623771451217</v>
      </c>
      <c r="M17" s="74">
        <f t="shared" si="1"/>
        <v>0.8568796907059714</v>
      </c>
      <c r="N17" s="55">
        <v>0.33970315029887804</v>
      </c>
      <c r="O17" s="38">
        <f t="shared" si="3"/>
        <v>0.022687780088374698</v>
      </c>
      <c r="P17" s="39">
        <f t="shared" si="4"/>
        <v>0.797131627196653</v>
      </c>
      <c r="Q17" s="40">
        <f t="shared" si="2"/>
        <v>0.005094276861449782</v>
      </c>
      <c r="R17" s="36">
        <f t="shared" si="4"/>
        <v>0.5265248803732018</v>
      </c>
    </row>
    <row r="18" spans="1:18" s="57" customFormat="1" ht="15" customHeight="1">
      <c r="A18" s="61"/>
      <c r="B18" s="29" t="s">
        <v>48</v>
      </c>
      <c r="C18" s="37">
        <v>5019.91562281961</v>
      </c>
      <c r="D18" s="55">
        <v>0.21496958582523606</v>
      </c>
      <c r="E18" s="31">
        <v>9043</v>
      </c>
      <c r="F18" s="55">
        <v>0.2023667065549794</v>
      </c>
      <c r="G18" s="31">
        <v>1802.741416498835</v>
      </c>
      <c r="H18" s="55">
        <v>0.18986215279891333</v>
      </c>
      <c r="I18" s="31">
        <v>3253</v>
      </c>
      <c r="J18" s="55">
        <v>0.19113877700476017</v>
      </c>
      <c r="K18" s="74">
        <f t="shared" si="0"/>
        <v>0.5551161807828828</v>
      </c>
      <c r="L18" s="55">
        <v>0.010481726749043399</v>
      </c>
      <c r="M18" s="74">
        <f t="shared" si="1"/>
        <v>0.5541781175834107</v>
      </c>
      <c r="N18" s="55">
        <v>-0.0010717678162211713</v>
      </c>
      <c r="O18" s="38">
        <f>+C18/$C$25</f>
        <v>0.02013359542822593</v>
      </c>
      <c r="P18" s="39">
        <f t="shared" si="4"/>
        <v>0.8172652226248789</v>
      </c>
      <c r="Q18" s="40">
        <f>+G18/$G$25</f>
        <v>0.02045336854984218</v>
      </c>
      <c r="R18" s="36">
        <f t="shared" si="4"/>
        <v>0.5469782489230439</v>
      </c>
    </row>
    <row r="19" spans="1:18" s="57" customFormat="1" ht="15" customHeight="1">
      <c r="A19" s="61"/>
      <c r="B19" s="29" t="s">
        <v>63</v>
      </c>
      <c r="C19" s="37">
        <v>4038.47478007091</v>
      </c>
      <c r="D19" s="55">
        <v>0.4837987739274809</v>
      </c>
      <c r="E19" s="31">
        <v>5072</v>
      </c>
      <c r="F19" s="55">
        <v>0.19848771266540643</v>
      </c>
      <c r="G19" s="31">
        <v>1246.076292634018</v>
      </c>
      <c r="H19" s="55">
        <v>0.06066929707198555</v>
      </c>
      <c r="I19" s="31">
        <v>3574</v>
      </c>
      <c r="J19" s="55">
        <v>0.16797385620915034</v>
      </c>
      <c r="K19" s="74">
        <f>+C19/E19</f>
        <v>0.7962292547458419</v>
      </c>
      <c r="L19" s="55">
        <v>0.23805922934958582</v>
      </c>
      <c r="M19" s="74">
        <f t="shared" si="1"/>
        <v>0.348650333697263</v>
      </c>
      <c r="N19" s="55">
        <v>-0.0918723981420606</v>
      </c>
      <c r="O19" s="38">
        <f>+C19/$C$25</f>
        <v>0.016197287659462965</v>
      </c>
      <c r="P19" s="39">
        <f t="shared" si="4"/>
        <v>0.8334625102843418</v>
      </c>
      <c r="Q19" s="40">
        <f t="shared" si="2"/>
        <v>0.014137611429576336</v>
      </c>
      <c r="R19" s="36">
        <f t="shared" si="4"/>
        <v>0.5611158603526203</v>
      </c>
    </row>
    <row r="20" spans="1:18" s="57" customFormat="1" ht="15" customHeight="1">
      <c r="A20" s="61"/>
      <c r="B20" s="29" t="s">
        <v>15</v>
      </c>
      <c r="C20" s="37">
        <v>3882.46963969374</v>
      </c>
      <c r="D20" s="55">
        <v>0.0452836919409183</v>
      </c>
      <c r="E20" s="31">
        <v>11866</v>
      </c>
      <c r="F20" s="55">
        <v>0.054943100995732574</v>
      </c>
      <c r="G20" s="31">
        <v>938.328271126742</v>
      </c>
      <c r="H20" s="55">
        <v>-0.033575009019309786</v>
      </c>
      <c r="I20" s="31">
        <v>1338</v>
      </c>
      <c r="J20" s="55">
        <v>-0.05907172995780591</v>
      </c>
      <c r="K20" s="74">
        <f t="shared" si="0"/>
        <v>0.32719278945674535</v>
      </c>
      <c r="L20" s="55">
        <v>-0.009156331792394327</v>
      </c>
      <c r="M20" s="74">
        <f t="shared" si="1"/>
        <v>0.7012916824564589</v>
      </c>
      <c r="N20" s="55">
        <v>0.027097411939119246</v>
      </c>
      <c r="O20" s="38">
        <f aca="true" t="shared" si="5" ref="O20:O24">+C20/$C$25</f>
        <v>0.01557159101093776</v>
      </c>
      <c r="P20" s="39">
        <f t="shared" si="4"/>
        <v>0.8490341012952796</v>
      </c>
      <c r="Q20" s="40">
        <f t="shared" si="2"/>
        <v>0.010645993803906092</v>
      </c>
      <c r="R20" s="36">
        <f t="shared" si="4"/>
        <v>0.5717618541565264</v>
      </c>
    </row>
    <row r="21" spans="1:18" s="57" customFormat="1" ht="15" customHeight="1">
      <c r="A21" s="53"/>
      <c r="B21" s="29" t="s">
        <v>18</v>
      </c>
      <c r="C21" s="37">
        <v>3805.659076590516</v>
      </c>
      <c r="D21" s="55">
        <v>0.1488017550755444</v>
      </c>
      <c r="E21" s="31">
        <v>12405</v>
      </c>
      <c r="F21" s="55">
        <v>0.01149706457925636</v>
      </c>
      <c r="G21" s="31">
        <v>380.96475683422904</v>
      </c>
      <c r="H21" s="55">
        <v>0.26653763001363695</v>
      </c>
      <c r="I21" s="31">
        <v>1001</v>
      </c>
      <c r="J21" s="55">
        <v>0.06944444444444445</v>
      </c>
      <c r="K21" s="74">
        <f t="shared" si="0"/>
        <v>0.3067842867062085</v>
      </c>
      <c r="L21" s="55">
        <v>0.1357440325873822</v>
      </c>
      <c r="M21" s="74">
        <f t="shared" si="1"/>
        <v>0.38058417266156747</v>
      </c>
      <c r="N21" s="55">
        <v>0.18429492676599812</v>
      </c>
      <c r="O21" s="38">
        <f t="shared" si="5"/>
        <v>0.015263523521694605</v>
      </c>
      <c r="P21" s="39">
        <f t="shared" si="4"/>
        <v>0.8642976248169741</v>
      </c>
      <c r="Q21" s="40">
        <f>+G21/$G$25</f>
        <v>0.00432231295332673</v>
      </c>
      <c r="R21" s="36">
        <f t="shared" si="4"/>
        <v>0.5760841671098531</v>
      </c>
    </row>
    <row r="22" spans="1:18" s="57" customFormat="1" ht="15" customHeight="1">
      <c r="A22" s="53"/>
      <c r="B22" s="29" t="s">
        <v>58</v>
      </c>
      <c r="C22" s="37">
        <v>3715.687411604</v>
      </c>
      <c r="D22" s="55">
        <v>-0.05047092869776155</v>
      </c>
      <c r="E22" s="31">
        <v>12604</v>
      </c>
      <c r="F22" s="55">
        <v>-0.08214389746577337</v>
      </c>
      <c r="G22" s="31">
        <v>34.2876809092533</v>
      </c>
      <c r="H22" s="55">
        <v>-0.4438281937999488</v>
      </c>
      <c r="I22" s="31">
        <v>183</v>
      </c>
      <c r="J22" s="55">
        <v>-0.45535714285714285</v>
      </c>
      <c r="K22" s="74">
        <f>+C22/E22</f>
        <v>0.29480223830561725</v>
      </c>
      <c r="L22" s="55">
        <v>0.034507553722813215</v>
      </c>
      <c r="M22" s="74">
        <f t="shared" si="1"/>
        <v>0.1873643765532967</v>
      </c>
      <c r="N22" s="55">
        <v>0.021167906465667703</v>
      </c>
      <c r="O22" s="38">
        <f t="shared" si="5"/>
        <v>0.01490267022475713</v>
      </c>
      <c r="P22" s="39">
        <f t="shared" si="4"/>
        <v>0.8792002950417313</v>
      </c>
      <c r="Q22" s="40">
        <f t="shared" si="2"/>
        <v>0.00038901784134873934</v>
      </c>
      <c r="R22" s="36">
        <f t="shared" si="4"/>
        <v>0.5764731849512018</v>
      </c>
    </row>
    <row r="23" spans="1:18" s="57" customFormat="1" ht="15" customHeight="1">
      <c r="A23" s="53"/>
      <c r="B23" s="29" t="s">
        <v>51</v>
      </c>
      <c r="C23" s="37">
        <v>3686.35597479791</v>
      </c>
      <c r="D23" s="55">
        <v>0.172549112000311</v>
      </c>
      <c r="E23" s="31">
        <v>8064</v>
      </c>
      <c r="F23" s="55">
        <v>0.1673422119281992</v>
      </c>
      <c r="G23" s="31">
        <v>6219.26518591894</v>
      </c>
      <c r="H23" s="55">
        <v>0.339413587373884</v>
      </c>
      <c r="I23" s="31">
        <v>18214</v>
      </c>
      <c r="J23" s="55">
        <v>0.3103597122302158</v>
      </c>
      <c r="K23" s="74">
        <f>+C23/E23</f>
        <v>0.4571373976683916</v>
      </c>
      <c r="L23" s="55">
        <v>0.00446047441693303</v>
      </c>
      <c r="M23" s="74">
        <f t="shared" si="1"/>
        <v>0.34145520950471836</v>
      </c>
      <c r="N23" s="55">
        <v>0.022172442324420057</v>
      </c>
      <c r="O23" s="38">
        <f t="shared" si="5"/>
        <v>0.014785029346632034</v>
      </c>
      <c r="P23" s="39">
        <f t="shared" si="4"/>
        <v>0.8939853243883633</v>
      </c>
      <c r="Q23" s="40">
        <f t="shared" si="2"/>
        <v>0.07056193516863433</v>
      </c>
      <c r="R23" s="36">
        <f t="shared" si="4"/>
        <v>0.6470351201198361</v>
      </c>
    </row>
    <row r="24" spans="1:18" s="57" customFormat="1" ht="15" customHeight="1" thickBot="1">
      <c r="A24" s="53"/>
      <c r="B24" s="29" t="s">
        <v>61</v>
      </c>
      <c r="C24" s="37">
        <v>26432.67211006538</v>
      </c>
      <c r="D24" s="55">
        <v>0.03989945414841004</v>
      </c>
      <c r="E24" s="31">
        <v>56170</v>
      </c>
      <c r="F24" s="55">
        <v>-0.021462666806034633</v>
      </c>
      <c r="G24" s="31">
        <v>31110.005473128665</v>
      </c>
      <c r="H24" s="55">
        <v>0.39795572771857984</v>
      </c>
      <c r="I24" s="31">
        <v>21394</v>
      </c>
      <c r="J24" s="55">
        <v>0.13514087122618984</v>
      </c>
      <c r="K24" s="74">
        <f>+C24/E24</f>
        <v>0.47058344507860744</v>
      </c>
      <c r="L24" s="55">
        <v>0.06270800190541274</v>
      </c>
      <c r="M24" s="74">
        <f>+G24/I24</f>
        <v>1.4541462780746315</v>
      </c>
      <c r="N24" s="55">
        <v>0.23152620362307538</v>
      </c>
      <c r="O24" s="38">
        <f t="shared" si="5"/>
        <v>0.10601467561163656</v>
      </c>
      <c r="P24" s="39">
        <f t="shared" si="4"/>
        <v>0.9999999999999999</v>
      </c>
      <c r="Q24" s="41">
        <f>+G24/$G$25</f>
        <v>0.35296487988016395</v>
      </c>
      <c r="R24" s="36">
        <f t="shared" si="4"/>
        <v>1</v>
      </c>
    </row>
    <row r="25" spans="1:18" s="57" customFormat="1" ht="15" customHeight="1" thickBot="1">
      <c r="A25" s="53"/>
      <c r="B25" s="42" t="s">
        <v>39</v>
      </c>
      <c r="C25" s="43">
        <f>SUM(C9:C24)</f>
        <v>249330.31165322958</v>
      </c>
      <c r="D25" s="56"/>
      <c r="E25" s="44">
        <f>SUM(E9:E24)</f>
        <v>913091</v>
      </c>
      <c r="F25" s="56"/>
      <c r="G25" s="44">
        <f>SUM(G9:G24)</f>
        <v>88139.09611542913</v>
      </c>
      <c r="H25" s="56"/>
      <c r="I25" s="44">
        <f>SUM(I9:I24)</f>
        <v>150379</v>
      </c>
      <c r="J25" s="56"/>
      <c r="K25" s="75">
        <f>+C25/E25</f>
        <v>0.27306184340140205</v>
      </c>
      <c r="L25" s="56">
        <v>0.037859697078401054</v>
      </c>
      <c r="M25" s="75">
        <f>+G25/I25</f>
        <v>0.5861130617667968</v>
      </c>
      <c r="N25" s="56">
        <v>0.1027805330995214</v>
      </c>
      <c r="O25" s="45">
        <f>SUM(O9:O24)</f>
        <v>0.9999999999999999</v>
      </c>
      <c r="P25" s="46"/>
      <c r="Q25" s="47">
        <f>SUM(Q9:Q24)</f>
        <v>1</v>
      </c>
      <c r="R25" s="48"/>
    </row>
    <row r="26" spans="1:18" s="57" customFormat="1" ht="10.5" customHeight="1">
      <c r="A26" s="53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</row>
    <row r="27" spans="1:18" s="57" customFormat="1" ht="15" customHeight="1">
      <c r="A27" s="53"/>
      <c r="B27" s="50" t="s">
        <v>59</v>
      </c>
      <c r="C27" s="51"/>
      <c r="D27" s="51"/>
      <c r="E27" s="51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s="57" customFormat="1" ht="15" customHeight="1">
      <c r="A28" s="53"/>
      <c r="B28" s="50" t="s">
        <v>60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</row>
    <row r="29" spans="1:12" s="57" customFormat="1" ht="15" customHeight="1">
      <c r="A29" s="53"/>
      <c r="B29" s="76"/>
      <c r="C29" s="61"/>
      <c r="D29" s="61"/>
      <c r="E29" s="61"/>
      <c r="F29" s="61"/>
      <c r="G29" s="61"/>
      <c r="H29" s="61"/>
      <c r="I29" s="61"/>
      <c r="J29" s="61"/>
      <c r="K29" s="61"/>
      <c r="L29" s="61"/>
    </row>
    <row r="30" spans="1:13" s="57" customFormat="1" ht="12.75">
      <c r="A30" s="53"/>
      <c r="B30" s="62" t="s">
        <v>17</v>
      </c>
      <c r="C30" s="53"/>
      <c r="D30" s="53"/>
      <c r="E30" s="53"/>
      <c r="F30" s="53"/>
      <c r="G30" s="53"/>
      <c r="H30" s="53"/>
      <c r="K30" s="63"/>
      <c r="L30" s="63"/>
      <c r="M30" s="63"/>
    </row>
    <row r="33" ht="12.75">
      <c r="J33" s="64"/>
    </row>
    <row r="34" ht="12.75">
      <c r="J34" s="64"/>
    </row>
    <row r="35" ht="12.75">
      <c r="J35" s="64"/>
    </row>
    <row r="36" ht="12.75">
      <c r="J36" s="64"/>
    </row>
    <row r="37" spans="9:10" ht="12.75">
      <c r="I37" s="64"/>
      <c r="J37" s="64"/>
    </row>
    <row r="38" spans="9:10" ht="12.75">
      <c r="I38" s="64"/>
      <c r="J38" s="64"/>
    </row>
    <row r="39" ht="12.75">
      <c r="J39" s="64"/>
    </row>
    <row r="40" ht="12.75">
      <c r="J40" s="64"/>
    </row>
    <row r="41" ht="12.75">
      <c r="J41" s="64"/>
    </row>
    <row r="42" ht="12.75">
      <c r="J42" s="64"/>
    </row>
    <row r="43" ht="12.75">
      <c r="J43" s="64"/>
    </row>
    <row r="44" ht="12.75">
      <c r="J44" s="64"/>
    </row>
    <row r="45" ht="12.75">
      <c r="J45" s="64"/>
    </row>
    <row r="46" ht="12.75">
      <c r="J46" s="64"/>
    </row>
    <row r="47" ht="12.75">
      <c r="J47" s="64"/>
    </row>
    <row r="48" ht="12.75">
      <c r="J48" s="64"/>
    </row>
  </sheetData>
  <mergeCells count="6">
    <mergeCell ref="O7:R7"/>
    <mergeCell ref="B3:R3"/>
    <mergeCell ref="B4:R4"/>
    <mergeCell ref="B5:R5"/>
    <mergeCell ref="C7:J7"/>
    <mergeCell ref="K7:N7"/>
  </mergeCells>
  <printOptions/>
  <pageMargins left="0.75" right="0.75" top="1" bottom="1" header="0" footer="0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VRamos</dc:creator>
  <cp:keywords/>
  <dc:description/>
  <cp:lastModifiedBy>Hubert Luque Peralta</cp:lastModifiedBy>
  <cp:lastPrinted>2008-11-06T17:23:13Z</cp:lastPrinted>
  <dcterms:created xsi:type="dcterms:W3CDTF">2008-05-12T16:14:57Z</dcterms:created>
  <dcterms:modified xsi:type="dcterms:W3CDTF">2013-10-25T16:31:33Z</dcterms:modified>
  <cp:category/>
  <cp:version/>
  <cp:contentType/>
  <cp:contentStatus/>
</cp:coreProperties>
</file>