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0140" windowHeight="5835" activeTab="0"/>
  </bookViews>
  <sheets>
    <sheet name="JUB_tipo" sheetId="1" r:id="rId1"/>
    <sheet name="JUB_modalidad" sheetId="2" r:id="rId2"/>
    <sheet name="JUB_afp" sheetId="3" r:id="rId3"/>
  </sheets>
  <definedNames>
    <definedName name="_xlnm.Print_Area" localSheetId="2">'JUB_afp'!$B$2:$I$52</definedName>
    <definedName name="_xlnm.Print_Area" localSheetId="1">'JUB_modalidad'!$B$2:$G$52</definedName>
    <definedName name="_xlnm.Print_Area" localSheetId="0">'JUB_tipo'!$B$1:$G$51</definedName>
  </definedNames>
  <calcPr fullCalcOnLoad="1"/>
</workbook>
</file>

<file path=xl/sharedStrings.xml><?xml version="1.0" encoding="utf-8"?>
<sst xmlns="http://schemas.openxmlformats.org/spreadsheetml/2006/main" count="154" uniqueCount="42">
  <si>
    <t>Rentas Vitalicias de Jubilación Adjudicadas</t>
  </si>
  <si>
    <t>Integra</t>
  </si>
  <si>
    <t>Profuturo</t>
  </si>
  <si>
    <t>Empresas</t>
  </si>
  <si>
    <t>Monto</t>
  </si>
  <si>
    <t>Participación                        (%)</t>
  </si>
  <si>
    <t>El Pacífico Vida</t>
  </si>
  <si>
    <t>Interseguro</t>
  </si>
  <si>
    <t>TOTAL</t>
  </si>
  <si>
    <t>Participación                                 (%)</t>
  </si>
  <si>
    <t>Participación                                (%)</t>
  </si>
  <si>
    <r>
      <t xml:space="preserve"> por moneda y por AFP </t>
    </r>
    <r>
      <rPr>
        <vertAlign val="superscript"/>
        <sz val="22"/>
        <rFont val="Times New Roman"/>
        <family val="1"/>
      </rPr>
      <t>1/</t>
    </r>
  </si>
  <si>
    <t>La Positiva Vida</t>
  </si>
  <si>
    <t>Prima</t>
  </si>
  <si>
    <t>Protecta</t>
  </si>
  <si>
    <t>Rentas de Jubilación en Nuevos Soles Indexados</t>
  </si>
  <si>
    <t>de seguros cuyas fechas de adjudicación están dentro del mes que se reporta, independientemente de que se haya realizado la transferencia de la prima única.</t>
  </si>
  <si>
    <t>Rentas de Jubilación en Dólares Ajustados</t>
  </si>
  <si>
    <t>Rentas de Jubilación en Nuevos Soles Ajustados</t>
  </si>
  <si>
    <t>Rímac</t>
  </si>
  <si>
    <t>Seguros SURA</t>
  </si>
  <si>
    <t xml:space="preserve">1/ Nota: Información obtenida de la Circular N° S-600-1903: Comprende información reportada mensualmente sobre todos los concursos ganados por las compañías </t>
  </si>
  <si>
    <t>2/ La información a partir de abril de 1911 se presenta según los tres tipos de monedas permitidos, dólares ajustados, soles indexados y soles ajustados, según la</t>
  </si>
  <si>
    <t>Resolución N° 17079-1910.</t>
  </si>
  <si>
    <t>Al 31 de agosto de 2015</t>
  </si>
  <si>
    <t>haya realizado la transferencia de la prima única.</t>
  </si>
  <si>
    <t>ganados por las compañías de seguros, cuyas fechas de adjudicación están dentro del mes que se reporta, independientemente de que se</t>
  </si>
  <si>
    <t xml:space="preserve">1/ Nota: Información obtenida de la Circular N° S-600-2003: Comprende información reportada mensualmente sobre todos los concursos </t>
  </si>
  <si>
    <t>Participación                              (%)</t>
  </si>
  <si>
    <t>Participación                           (%)</t>
  </si>
  <si>
    <t>Jubilación Anticipada</t>
  </si>
  <si>
    <t>Jubilación Legal</t>
  </si>
  <si>
    <r>
      <t xml:space="preserve">por moneda y tipo de pensión </t>
    </r>
    <r>
      <rPr>
        <vertAlign val="superscript"/>
        <sz val="22"/>
        <rFont val="Times New Roman"/>
        <family val="1"/>
      </rPr>
      <t>1/</t>
    </r>
  </si>
  <si>
    <t>2/ Incluyen aquellas rentas con cobertura vitalicia para el cónyuge y aquellas con periodo garantizado de pago de pensión.</t>
  </si>
  <si>
    <t xml:space="preserve"> se haya realizado la transferencia de la prima única.</t>
  </si>
  <si>
    <t xml:space="preserve"> ganados por las compañías de seguros, cuyas fechas de adjudicación están dentro del mes que se reporta, independientemente de que</t>
  </si>
  <si>
    <t>1/ Nota: Información obtenida de la Circular N° S-600-2003: Comprende información reportada mensualmente sobre todos los concursos</t>
  </si>
  <si>
    <t>Participación                               (%)</t>
  </si>
  <si>
    <t>Participación                                  (%)</t>
  </si>
  <si>
    <r>
      <t>Renta Vitalicia Diferida</t>
    </r>
    <r>
      <rPr>
        <b/>
        <vertAlign val="superscript"/>
        <sz val="10"/>
        <rFont val="Arial Narrow"/>
        <family val="2"/>
      </rPr>
      <t>2/</t>
    </r>
  </si>
  <si>
    <r>
      <t>Renta Vitalicia Inmediata</t>
    </r>
    <r>
      <rPr>
        <b/>
        <vertAlign val="superscript"/>
        <sz val="10"/>
        <rFont val="Arial Narrow"/>
        <family val="2"/>
      </rPr>
      <t>2/</t>
    </r>
  </si>
  <si>
    <r>
      <t xml:space="preserve">por moneda y modalidad básica de pensión </t>
    </r>
    <r>
      <rPr>
        <vertAlign val="superscript"/>
        <sz val="22"/>
        <rFont val="Times New Roman"/>
        <family val="1"/>
      </rPr>
      <t>1/</t>
    </r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</si>
</sst>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S/.&quot;\ #,##0_);\(&quot;S/.&quot;\ #,##0\)"/>
    <numFmt numFmtId="181" formatCode="&quot;S/.&quot;\ #,##0_);[Red]\(&quot;S/.&quot;\ #,##0\)"/>
    <numFmt numFmtId="182" formatCode="&quot;S/.&quot;\ #,##0.00_);\(&quot;S/.&quot;\ #,##0.00\)"/>
    <numFmt numFmtId="183" formatCode="&quot;S/.&quot;\ #,##0.00_);[Red]\(&quot;S/.&quot;\ #,##0.00\)"/>
    <numFmt numFmtId="184" formatCode="_(&quot;S/.&quot;\ * #,##0_);_(&quot;S/.&quot;\ * \(#,##0\);_(&quot;S/.&quot;\ * &quot;-&quot;_);_(@_)"/>
    <numFmt numFmtId="185" formatCode="_(* #,##0_);_(* \(#,##0\);_(* &quot;-&quot;_);_(@_)"/>
    <numFmt numFmtId="186" formatCode="_(&quot;S/.&quot;\ * #,##0.00_);_(&quot;S/.&quot;\ * \(#,##0.00\);_(&quot;S/.&quot;\ * &quot;-&quot;??_);_(@_)"/>
    <numFmt numFmtId="187" formatCode="_(* #,##0.00_);_(* \(#,##0.00\);_(* &quot;-&quot;??_);_(@_)"/>
    <numFmt numFmtId="188" formatCode="&quot;Al&quot;\ dd\ &quot;de&quot;\ mm\ &quot;del&quot;\ yyyy"/>
    <numFmt numFmtId="189" formatCode="&quot;Al&quot;\ dd\ &quot;de&quot;\ mmmm\ &quot;del&quot;\ yyyy"/>
    <numFmt numFmtId="190" formatCode="#,##0.0"/>
    <numFmt numFmtId="191" formatCode="0.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_(* #,##0.0_);_(* \(#,##0.0\);_(* &quot;-&quot;_);_(@_)"/>
    <numFmt numFmtId="198" formatCode="_(* #,##0_);_(* \(#,##0\);_(* &quot;-&quot;??_);_(@_)"/>
    <numFmt numFmtId="199" formatCode="_(* #,##0.00_);_(* \(#,##0.00\);_(* &quot;-&quot;_);_(@_)"/>
  </numFmts>
  <fonts count="50">
    <font>
      <sz val="10"/>
      <name val="Arial"/>
      <family val="0"/>
    </font>
    <font>
      <b/>
      <sz val="14"/>
      <name val="Times New Roman"/>
      <family val="1"/>
    </font>
    <font>
      <sz val="22"/>
      <name val="Times New Roman"/>
      <family val="1"/>
    </font>
    <font>
      <vertAlign val="superscript"/>
      <sz val="22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name val="Times New Roman"/>
      <family val="1"/>
    </font>
    <font>
      <b/>
      <sz val="13.5"/>
      <name val="Times New Roman"/>
      <family val="1"/>
    </font>
    <font>
      <b/>
      <vertAlign val="superscript"/>
      <sz val="10"/>
      <name val="Arial Narrow"/>
      <family val="2"/>
    </font>
    <font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89" fontId="0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top" wrapText="1" shrinkToFit="1"/>
    </xf>
    <xf numFmtId="185" fontId="8" fillId="0" borderId="0" xfId="0" applyNumberFormat="1" applyFont="1" applyFill="1" applyBorder="1" applyAlignment="1">
      <alignment/>
    </xf>
    <xf numFmtId="197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190" fontId="8" fillId="0" borderId="0" xfId="0" applyNumberFormat="1" applyFont="1" applyFill="1" applyBorder="1" applyAlignment="1">
      <alignment/>
    </xf>
    <xf numFmtId="185" fontId="8" fillId="0" borderId="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185" fontId="9" fillId="0" borderId="11" xfId="0" applyNumberFormat="1" applyFont="1" applyFill="1" applyBorder="1" applyAlignment="1">
      <alignment/>
    </xf>
    <xf numFmtId="197" fontId="9" fillId="0" borderId="11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90" fontId="9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0" fillId="0" borderId="12" xfId="0" applyFill="1" applyBorder="1" applyAlignment="1">
      <alignment horizontal="center" vertical="center" wrapText="1" shrinkToFit="1"/>
    </xf>
    <xf numFmtId="189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89" fontId="1" fillId="0" borderId="0" xfId="0" applyNumberFormat="1" applyFont="1" applyFill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190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197" fontId="9" fillId="0" borderId="11" xfId="0" applyNumberFormat="1" applyFont="1" applyBorder="1" applyAlignment="1">
      <alignment/>
    </xf>
    <xf numFmtId="185" fontId="9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/>
    </xf>
    <xf numFmtId="190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185" fontId="8" fillId="0" borderId="0" xfId="0" applyNumberFormat="1" applyFont="1" applyAlignment="1">
      <alignment/>
    </xf>
    <xf numFmtId="199" fontId="8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top" wrapText="1" shrinkToFit="1"/>
    </xf>
    <xf numFmtId="0" fontId="0" fillId="0" borderId="12" xfId="0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189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29" fillId="0" borderId="0" xfId="0" applyFont="1" applyAlignment="1">
      <alignment/>
    </xf>
    <xf numFmtId="197" fontId="9" fillId="0" borderId="0" xfId="0" applyNumberFormat="1" applyFont="1" applyBorder="1" applyAlignment="1">
      <alignment/>
    </xf>
    <xf numFmtId="185" fontId="9" fillId="0" borderId="0" xfId="0" applyNumberFormat="1" applyFont="1" applyBorder="1" applyAlignment="1">
      <alignment/>
    </xf>
    <xf numFmtId="189" fontId="30" fillId="0" borderId="0" xfId="0" applyNumberFormat="1" applyFont="1" applyAlignment="1">
      <alignment horizontal="center"/>
    </xf>
    <xf numFmtId="18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90" fontId="8" fillId="0" borderId="0" xfId="0" applyNumberFormat="1" applyFont="1" applyBorder="1" applyAlignment="1">
      <alignment/>
    </xf>
    <xf numFmtId="197" fontId="8" fillId="0" borderId="0" xfId="0" applyNumberFormat="1" applyFont="1" applyBorder="1" applyAlignment="1">
      <alignment/>
    </xf>
    <xf numFmtId="0" fontId="7" fillId="0" borderId="0" xfId="0" applyFont="1" applyAlignment="1">
      <alignment horizontal="center" vertical="center" wrapText="1"/>
    </xf>
    <xf numFmtId="189" fontId="5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189" fontId="3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4"/>
  <sheetViews>
    <sheetView tabSelected="1" zoomScalePageLayoutView="0" workbookViewId="0" topLeftCell="A1">
      <selection activeCell="B16" sqref="B16"/>
    </sheetView>
  </sheetViews>
  <sheetFormatPr defaultColWidth="11.421875" defaultRowHeight="12.75"/>
  <cols>
    <col min="1" max="1" width="2.421875" style="28" customWidth="1"/>
    <col min="2" max="2" width="3.7109375" style="28" customWidth="1"/>
    <col min="3" max="3" width="20.57421875" style="28" customWidth="1"/>
    <col min="4" max="6" width="19.00390625" style="28" customWidth="1"/>
    <col min="7" max="7" width="17.57421875" style="28" customWidth="1"/>
    <col min="8" max="8" width="11.421875" style="28" customWidth="1"/>
    <col min="9" max="9" width="9.8515625" style="28" customWidth="1"/>
    <col min="10" max="16384" width="11.421875" style="28" customWidth="1"/>
  </cols>
  <sheetData>
    <row r="2" spans="2:9" ht="27.75">
      <c r="B2" s="57" t="s">
        <v>0</v>
      </c>
      <c r="C2" s="57"/>
      <c r="D2" s="57"/>
      <c r="E2" s="57"/>
      <c r="F2" s="57"/>
      <c r="G2" s="57"/>
      <c r="H2" s="52"/>
      <c r="I2" s="52"/>
    </row>
    <row r="3" spans="2:9" ht="30.75">
      <c r="B3" s="57" t="s">
        <v>32</v>
      </c>
      <c r="C3" s="57"/>
      <c r="D3" s="57"/>
      <c r="E3" s="57"/>
      <c r="F3" s="57"/>
      <c r="G3" s="57"/>
      <c r="H3" s="52"/>
      <c r="I3" s="52"/>
    </row>
    <row r="4" spans="2:9" ht="18.75" customHeight="1">
      <c r="B4" s="56">
        <v>42247</v>
      </c>
      <c r="C4" s="56"/>
      <c r="D4" s="56"/>
      <c r="E4" s="56"/>
      <c r="F4" s="56"/>
      <c r="G4" s="56"/>
      <c r="H4" s="52"/>
      <c r="I4" s="52"/>
    </row>
    <row r="5" spans="2:9" ht="23.25">
      <c r="B5" s="55"/>
      <c r="C5" s="55"/>
      <c r="D5" s="55"/>
      <c r="E5" s="55"/>
      <c r="F5" s="55"/>
      <c r="G5" s="55"/>
      <c r="H5" s="52"/>
      <c r="I5" s="52"/>
    </row>
    <row r="6" spans="2:9" ht="23.25">
      <c r="B6" s="50" t="s">
        <v>17</v>
      </c>
      <c r="C6" s="50"/>
      <c r="D6" s="50"/>
      <c r="E6" s="50"/>
      <c r="F6" s="50"/>
      <c r="G6" s="50"/>
      <c r="H6" s="52"/>
      <c r="I6" s="30"/>
    </row>
    <row r="7" spans="2:9" ht="14.25" thickBot="1">
      <c r="B7" s="49"/>
      <c r="C7" s="49"/>
      <c r="D7" s="49"/>
      <c r="E7" s="49"/>
      <c r="F7" s="49"/>
      <c r="G7" s="49"/>
      <c r="I7" s="30"/>
    </row>
    <row r="8" spans="2:9" ht="13.5">
      <c r="B8" s="33"/>
      <c r="C8" s="33"/>
      <c r="D8" s="48" t="s">
        <v>31</v>
      </c>
      <c r="E8" s="48"/>
      <c r="F8" s="48" t="s">
        <v>30</v>
      </c>
      <c r="G8" s="48"/>
      <c r="H8" s="51"/>
      <c r="I8" s="30"/>
    </row>
    <row r="9" spans="2:9" ht="13.5">
      <c r="B9" s="47" t="s">
        <v>3</v>
      </c>
      <c r="C9" s="47"/>
      <c r="D9" s="47" t="s">
        <v>4</v>
      </c>
      <c r="E9" s="47" t="s">
        <v>29</v>
      </c>
      <c r="F9" s="47" t="s">
        <v>4</v>
      </c>
      <c r="G9" s="47" t="s">
        <v>28</v>
      </c>
      <c r="H9" s="29"/>
      <c r="I9" s="30"/>
    </row>
    <row r="10" spans="2:9" ht="13.5">
      <c r="B10" s="46"/>
      <c r="C10" s="46"/>
      <c r="D10" s="45"/>
      <c r="E10" s="45"/>
      <c r="F10" s="45"/>
      <c r="G10" s="45"/>
      <c r="H10" s="29"/>
      <c r="I10" s="30"/>
    </row>
    <row r="11" spans="2:9" ht="13.5" customHeight="1">
      <c r="B11" s="29"/>
      <c r="C11" s="29"/>
      <c r="D11" s="44"/>
      <c r="E11" s="44"/>
      <c r="F11" s="44"/>
      <c r="G11" s="44"/>
      <c r="H11" s="29"/>
      <c r="I11" s="30"/>
    </row>
    <row r="12" spans="2:9" ht="13.5">
      <c r="B12" s="29"/>
      <c r="C12" s="29" t="s">
        <v>6</v>
      </c>
      <c r="D12" s="42">
        <v>7979128.990000002</v>
      </c>
      <c r="E12" s="43">
        <v>60.112873954691295</v>
      </c>
      <c r="F12" s="42">
        <v>4483543.16</v>
      </c>
      <c r="G12" s="41">
        <v>44.03492012649662</v>
      </c>
      <c r="H12" s="29"/>
      <c r="I12" s="30"/>
    </row>
    <row r="13" spans="2:9" ht="13.5">
      <c r="B13" s="29"/>
      <c r="C13" s="29" t="s">
        <v>7</v>
      </c>
      <c r="D13" s="42">
        <v>1510345.24</v>
      </c>
      <c r="E13" s="43">
        <v>11.378584448750459</v>
      </c>
      <c r="F13" s="42">
        <v>1453196.3400000003</v>
      </c>
      <c r="G13" s="41">
        <v>14.272503347557214</v>
      </c>
      <c r="H13" s="29"/>
      <c r="I13" s="30"/>
    </row>
    <row r="14" spans="2:9" ht="13.5">
      <c r="B14" s="29"/>
      <c r="C14" s="29" t="s">
        <v>12</v>
      </c>
      <c r="D14" s="42">
        <v>1132642.3199999998</v>
      </c>
      <c r="E14" s="43">
        <v>8.533059824354225</v>
      </c>
      <c r="F14" s="42">
        <v>1988530.94</v>
      </c>
      <c r="G14" s="41">
        <v>19.53026835855579</v>
      </c>
      <c r="H14" s="29"/>
      <c r="I14" s="30"/>
    </row>
    <row r="15" spans="2:9" ht="13.5">
      <c r="B15" s="29"/>
      <c r="C15" s="33" t="s">
        <v>19</v>
      </c>
      <c r="D15" s="42">
        <v>1107912.79</v>
      </c>
      <c r="E15" s="43">
        <v>8.346753383925474</v>
      </c>
      <c r="F15" s="42">
        <v>1679432.51</v>
      </c>
      <c r="G15" s="41">
        <v>16.494471848842814</v>
      </c>
      <c r="H15" s="29"/>
      <c r="I15" s="30"/>
    </row>
    <row r="16" spans="2:9" ht="13.5">
      <c r="B16" s="29"/>
      <c r="C16" s="29" t="s">
        <v>20</v>
      </c>
      <c r="D16" s="42">
        <v>1543548.2899999998</v>
      </c>
      <c r="E16" s="43">
        <v>11.628728388278537</v>
      </c>
      <c r="F16" s="42">
        <v>577087.2</v>
      </c>
      <c r="G16" s="41">
        <v>5.667836318547579</v>
      </c>
      <c r="H16" s="29"/>
      <c r="I16" s="30"/>
    </row>
    <row r="17" spans="2:9" ht="13.5">
      <c r="B17" s="33"/>
      <c r="C17" s="33"/>
      <c r="D17" s="40"/>
      <c r="E17" s="39"/>
      <c r="F17" s="40"/>
      <c r="G17" s="39"/>
      <c r="H17" s="30"/>
      <c r="I17" s="30"/>
    </row>
    <row r="18" spans="2:9" ht="13.5">
      <c r="B18" s="38"/>
      <c r="C18" s="37" t="s">
        <v>8</v>
      </c>
      <c r="D18" s="36">
        <v>13273577.630000003</v>
      </c>
      <c r="E18" s="35">
        <v>99.99999999999999</v>
      </c>
      <c r="F18" s="36">
        <v>10181790.149999999</v>
      </c>
      <c r="G18" s="35">
        <v>100.00000000000003</v>
      </c>
      <c r="H18" s="30"/>
      <c r="I18" s="30"/>
    </row>
    <row r="19" spans="2:9" ht="13.5">
      <c r="B19" s="29"/>
      <c r="C19" s="34"/>
      <c r="D19" s="54"/>
      <c r="E19" s="53"/>
      <c r="F19" s="54"/>
      <c r="G19" s="53"/>
      <c r="H19" s="30"/>
      <c r="I19" s="30"/>
    </row>
    <row r="20" spans="2:9" ht="23.25">
      <c r="B20" s="50" t="s">
        <v>15</v>
      </c>
      <c r="C20" s="50"/>
      <c r="D20" s="50"/>
      <c r="E20" s="50"/>
      <c r="F20" s="50"/>
      <c r="G20" s="50"/>
      <c r="H20" s="52"/>
      <c r="I20" s="52"/>
    </row>
    <row r="21" spans="2:7" ht="4.5" customHeight="1" thickBot="1">
      <c r="B21" s="49"/>
      <c r="C21" s="49"/>
      <c r="D21" s="49"/>
      <c r="E21" s="49"/>
      <c r="F21" s="49"/>
      <c r="G21" s="49"/>
    </row>
    <row r="22" spans="2:9" ht="19.5" customHeight="1">
      <c r="B22" s="33"/>
      <c r="C22" s="33"/>
      <c r="D22" s="48" t="s">
        <v>31</v>
      </c>
      <c r="E22" s="48"/>
      <c r="F22" s="48" t="s">
        <v>30</v>
      </c>
      <c r="G22" s="48"/>
      <c r="H22" s="51"/>
      <c r="I22" s="51"/>
    </row>
    <row r="23" spans="2:9" ht="12.75">
      <c r="B23" s="47" t="s">
        <v>3</v>
      </c>
      <c r="C23" s="47"/>
      <c r="D23" s="47" t="s">
        <v>4</v>
      </c>
      <c r="E23" s="47" t="s">
        <v>29</v>
      </c>
      <c r="F23" s="47" t="s">
        <v>4</v>
      </c>
      <c r="G23" s="47" t="s">
        <v>28</v>
      </c>
      <c r="H23" s="29"/>
      <c r="I23" s="29"/>
    </row>
    <row r="24" spans="2:9" ht="12.75" customHeight="1">
      <c r="B24" s="46"/>
      <c r="C24" s="46"/>
      <c r="D24" s="45"/>
      <c r="E24" s="45"/>
      <c r="F24" s="45"/>
      <c r="G24" s="45"/>
      <c r="H24" s="29"/>
      <c r="I24" s="29"/>
    </row>
    <row r="25" spans="2:9" ht="5.25" customHeight="1">
      <c r="B25" s="29"/>
      <c r="C25" s="29"/>
      <c r="D25" s="44"/>
      <c r="E25" s="44"/>
      <c r="F25" s="44"/>
      <c r="G25" s="44"/>
      <c r="H25" s="29"/>
      <c r="I25" s="29"/>
    </row>
    <row r="26" spans="2:9" ht="12.75" customHeight="1">
      <c r="B26" s="29"/>
      <c r="C26" s="29" t="s">
        <v>7</v>
      </c>
      <c r="D26" s="42">
        <v>20808704.669999998</v>
      </c>
      <c r="E26" s="43">
        <v>34.885964773145226</v>
      </c>
      <c r="F26" s="42">
        <v>33009211.490000002</v>
      </c>
      <c r="G26" s="41">
        <v>34.129290737436605</v>
      </c>
      <c r="H26" s="29"/>
      <c r="I26" s="29"/>
    </row>
    <row r="27" spans="2:9" ht="12.75" customHeight="1">
      <c r="B27" s="29"/>
      <c r="C27" s="29" t="s">
        <v>12</v>
      </c>
      <c r="D27" s="42">
        <v>1425008.99</v>
      </c>
      <c r="E27" s="43">
        <v>2.389039309026594</v>
      </c>
      <c r="F27" s="42">
        <v>1891228.34</v>
      </c>
      <c r="G27" s="41">
        <v>1.9554021121132696</v>
      </c>
      <c r="H27" s="29"/>
      <c r="I27" s="29"/>
    </row>
    <row r="28" spans="2:9" ht="12.75" customHeight="1">
      <c r="B28" s="29"/>
      <c r="C28" s="29" t="s">
        <v>19</v>
      </c>
      <c r="D28" s="42">
        <v>2063022.94</v>
      </c>
      <c r="E28" s="43">
        <v>3.458674951295299</v>
      </c>
      <c r="F28" s="42">
        <v>13295133.249999998</v>
      </c>
      <c r="G28" s="41">
        <v>13.746268014298767</v>
      </c>
      <c r="H28" s="29"/>
      <c r="I28" s="29"/>
    </row>
    <row r="29" spans="2:9" ht="12.75" customHeight="1">
      <c r="B29" s="29"/>
      <c r="C29" s="29" t="s">
        <v>20</v>
      </c>
      <c r="D29" s="42">
        <v>35351046.699999996</v>
      </c>
      <c r="E29" s="43">
        <v>59.26632096653288</v>
      </c>
      <c r="F29" s="42">
        <v>48522556.06000001</v>
      </c>
      <c r="G29" s="41">
        <v>50.16903913615135</v>
      </c>
      <c r="H29" s="29"/>
      <c r="I29" s="29"/>
    </row>
    <row r="30" spans="2:9" ht="6.75" customHeight="1">
      <c r="B30" s="33"/>
      <c r="C30" s="33"/>
      <c r="D30" s="40"/>
      <c r="E30" s="39"/>
      <c r="F30" s="40"/>
      <c r="G30" s="39"/>
      <c r="H30" s="30"/>
      <c r="I30" s="30"/>
    </row>
    <row r="31" spans="2:9" ht="13.5">
      <c r="B31" s="38"/>
      <c r="C31" s="37" t="s">
        <v>8</v>
      </c>
      <c r="D31" s="36">
        <v>59647783.3</v>
      </c>
      <c r="E31" s="35">
        <v>100</v>
      </c>
      <c r="F31" s="36">
        <v>96718129.14000002</v>
      </c>
      <c r="G31" s="35">
        <v>100</v>
      </c>
      <c r="H31" s="30"/>
      <c r="I31" s="30"/>
    </row>
    <row r="32" spans="2:9" ht="13.5">
      <c r="B32" s="29"/>
      <c r="C32" s="34"/>
      <c r="D32" s="32"/>
      <c r="E32" s="31"/>
      <c r="F32" s="32"/>
      <c r="G32" s="31"/>
      <c r="H32" s="30"/>
      <c r="I32" s="30"/>
    </row>
    <row r="33" spans="2:9" ht="16.5">
      <c r="B33" s="50" t="s">
        <v>18</v>
      </c>
      <c r="C33" s="50"/>
      <c r="D33" s="50"/>
      <c r="E33" s="50"/>
      <c r="F33" s="50"/>
      <c r="G33" s="50"/>
      <c r="H33" s="30"/>
      <c r="I33" s="30"/>
    </row>
    <row r="34" spans="2:9" ht="14.25" thickBot="1">
      <c r="B34" s="49"/>
      <c r="C34" s="49"/>
      <c r="D34" s="49"/>
      <c r="E34" s="49"/>
      <c r="F34" s="49"/>
      <c r="G34" s="49"/>
      <c r="H34" s="30"/>
      <c r="I34" s="30"/>
    </row>
    <row r="35" spans="2:9" ht="13.5">
      <c r="B35" s="33"/>
      <c r="C35" s="33"/>
      <c r="D35" s="48" t="s">
        <v>31</v>
      </c>
      <c r="E35" s="48"/>
      <c r="F35" s="48" t="s">
        <v>30</v>
      </c>
      <c r="G35" s="48"/>
      <c r="H35" s="30"/>
      <c r="I35" s="30"/>
    </row>
    <row r="36" spans="2:9" ht="13.5">
      <c r="B36" s="47" t="s">
        <v>3</v>
      </c>
      <c r="C36" s="47"/>
      <c r="D36" s="47" t="s">
        <v>4</v>
      </c>
      <c r="E36" s="47" t="s">
        <v>29</v>
      </c>
      <c r="F36" s="47" t="s">
        <v>4</v>
      </c>
      <c r="G36" s="47" t="s">
        <v>28</v>
      </c>
      <c r="H36" s="30"/>
      <c r="I36" s="30"/>
    </row>
    <row r="37" spans="2:9" ht="13.5">
      <c r="B37" s="46"/>
      <c r="C37" s="46"/>
      <c r="D37" s="45"/>
      <c r="E37" s="45"/>
      <c r="F37" s="45"/>
      <c r="G37" s="45"/>
      <c r="H37" s="30"/>
      <c r="I37" s="30"/>
    </row>
    <row r="38" spans="2:9" ht="13.5">
      <c r="B38" s="29"/>
      <c r="C38" s="29"/>
      <c r="D38" s="44"/>
      <c r="E38" s="44"/>
      <c r="F38" s="44"/>
      <c r="G38" s="44"/>
      <c r="H38" s="30"/>
      <c r="I38" s="30"/>
    </row>
    <row r="39" spans="2:9" ht="13.5">
      <c r="B39" s="29"/>
      <c r="C39" s="29" t="s">
        <v>6</v>
      </c>
      <c r="D39" s="42">
        <v>113388050.85999998</v>
      </c>
      <c r="E39" s="43">
        <v>26.11509911704203</v>
      </c>
      <c r="F39" s="42">
        <v>44234019.14000001</v>
      </c>
      <c r="G39" s="41">
        <v>13.813998611521045</v>
      </c>
      <c r="H39" s="30"/>
      <c r="I39" s="30"/>
    </row>
    <row r="40" spans="2:9" ht="13.5">
      <c r="B40" s="29"/>
      <c r="C40" s="29" t="s">
        <v>7</v>
      </c>
      <c r="D40" s="42">
        <v>117503439.21000004</v>
      </c>
      <c r="E40" s="43">
        <v>27.062939509836763</v>
      </c>
      <c r="F40" s="42">
        <v>72503978.47</v>
      </c>
      <c r="G40" s="41">
        <v>22.642524405127602</v>
      </c>
      <c r="H40" s="30"/>
      <c r="I40" s="30"/>
    </row>
    <row r="41" spans="2:9" ht="13.5">
      <c r="B41" s="29"/>
      <c r="C41" s="29" t="s">
        <v>12</v>
      </c>
      <c r="D41" s="42">
        <v>59614555.73000002</v>
      </c>
      <c r="E41" s="43">
        <v>13.730194847688173</v>
      </c>
      <c r="F41" s="42">
        <v>63193881.66000001</v>
      </c>
      <c r="G41" s="41">
        <v>19.735041275470795</v>
      </c>
      <c r="H41" s="30"/>
      <c r="I41" s="30"/>
    </row>
    <row r="42" spans="2:9" ht="13.5">
      <c r="B42" s="29"/>
      <c r="C42" s="33" t="s">
        <v>14</v>
      </c>
      <c r="D42" s="42">
        <v>23822333.600000013</v>
      </c>
      <c r="E42" s="43">
        <v>5.486668114009427</v>
      </c>
      <c r="F42" s="42">
        <v>18545695.819999993</v>
      </c>
      <c r="G42" s="41">
        <v>5.791701077316383</v>
      </c>
      <c r="H42" s="30"/>
      <c r="I42" s="30"/>
    </row>
    <row r="43" spans="2:9" ht="13.5">
      <c r="B43" s="29"/>
      <c r="C43" s="33" t="s">
        <v>19</v>
      </c>
      <c r="D43" s="42">
        <v>76958030.41000003</v>
      </c>
      <c r="E43" s="43">
        <v>17.72467713102274</v>
      </c>
      <c r="F43" s="42">
        <v>72042996.16999997</v>
      </c>
      <c r="G43" s="41">
        <v>22.498562608846296</v>
      </c>
      <c r="H43" s="30"/>
      <c r="I43" s="30"/>
    </row>
    <row r="44" spans="2:9" ht="13.5">
      <c r="B44" s="29"/>
      <c r="C44" s="29" t="s">
        <v>20</v>
      </c>
      <c r="D44" s="42">
        <v>42899385.73999998</v>
      </c>
      <c r="E44" s="43">
        <v>9.880421280400862</v>
      </c>
      <c r="F44" s="42">
        <v>49690979.239999995</v>
      </c>
      <c r="G44" s="41">
        <v>15.518172021717872</v>
      </c>
      <c r="H44" s="30"/>
      <c r="I44" s="30"/>
    </row>
    <row r="45" spans="2:9" ht="13.5">
      <c r="B45" s="33"/>
      <c r="C45" s="33"/>
      <c r="D45" s="40"/>
      <c r="E45" s="39"/>
      <c r="F45" s="40"/>
      <c r="G45" s="39"/>
      <c r="H45" s="30"/>
      <c r="I45" s="30"/>
    </row>
    <row r="46" spans="2:9" ht="13.5">
      <c r="B46" s="38"/>
      <c r="C46" s="37" t="s">
        <v>8</v>
      </c>
      <c r="D46" s="36">
        <v>434185795.5500001</v>
      </c>
      <c r="E46" s="35">
        <v>100</v>
      </c>
      <c r="F46" s="36">
        <v>320211550.5</v>
      </c>
      <c r="G46" s="35">
        <v>99.99999999999999</v>
      </c>
      <c r="H46" s="30"/>
      <c r="I46" s="30"/>
    </row>
    <row r="47" spans="2:9" ht="13.5">
      <c r="B47" s="29"/>
      <c r="C47" s="34"/>
      <c r="D47" s="32"/>
      <c r="E47" s="31"/>
      <c r="F47" s="32"/>
      <c r="G47" s="31"/>
      <c r="H47" s="30"/>
      <c r="I47" s="30"/>
    </row>
    <row r="48" spans="3:9" ht="13.5">
      <c r="C48" s="33" t="s">
        <v>27</v>
      </c>
      <c r="D48" s="32"/>
      <c r="E48" s="31"/>
      <c r="F48" s="32"/>
      <c r="G48" s="31"/>
      <c r="H48" s="30"/>
      <c r="I48" s="30"/>
    </row>
    <row r="49" spans="3:9" ht="13.5">
      <c r="C49" s="29" t="s">
        <v>26</v>
      </c>
      <c r="D49" s="32"/>
      <c r="E49" s="31"/>
      <c r="F49" s="32"/>
      <c r="G49" s="31"/>
      <c r="H49" s="30"/>
      <c r="I49" s="30"/>
    </row>
    <row r="50" ht="12.75">
      <c r="C50" s="29" t="s">
        <v>25</v>
      </c>
    </row>
    <row r="51" ht="12.75">
      <c r="C51" s="1"/>
    </row>
    <row r="52" ht="12.75">
      <c r="C52" s="1"/>
    </row>
    <row r="53" ht="12.75">
      <c r="C53" s="1"/>
    </row>
    <row r="54" ht="12.75">
      <c r="C54" s="1"/>
    </row>
  </sheetData>
  <sheetProtection/>
  <mergeCells count="27">
    <mergeCell ref="B3:G3"/>
    <mergeCell ref="B36:C37"/>
    <mergeCell ref="B2:G2"/>
    <mergeCell ref="F23:F24"/>
    <mergeCell ref="G23:G24"/>
    <mergeCell ref="B23:C24"/>
    <mergeCell ref="D23:D24"/>
    <mergeCell ref="E23:E24"/>
    <mergeCell ref="B20:G20"/>
    <mergeCell ref="D22:E22"/>
    <mergeCell ref="F22:G22"/>
    <mergeCell ref="F8:G8"/>
    <mergeCell ref="B9:C10"/>
    <mergeCell ref="D9:D10"/>
    <mergeCell ref="E9:E10"/>
    <mergeCell ref="F9:F10"/>
    <mergeCell ref="G9:G10"/>
    <mergeCell ref="D36:D37"/>
    <mergeCell ref="E36:E37"/>
    <mergeCell ref="F36:F37"/>
    <mergeCell ref="B4:G4"/>
    <mergeCell ref="B33:G33"/>
    <mergeCell ref="D35:E35"/>
    <mergeCell ref="F35:G35"/>
    <mergeCell ref="G36:G37"/>
    <mergeCell ref="B6:G6"/>
    <mergeCell ref="D8:E8"/>
  </mergeCells>
  <printOptions horizontalCentered="1"/>
  <pageMargins left="1.04" right="0.83" top="1.27" bottom="1" header="0" footer="0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7.140625" style="28" customWidth="1"/>
    <col min="3" max="6" width="17.28125" style="28" customWidth="1"/>
    <col min="7" max="7" width="18.8515625" style="28" customWidth="1"/>
    <col min="8" max="16384" width="11.421875" style="28" customWidth="1"/>
  </cols>
  <sheetData>
    <row r="2" spans="2:7" ht="27.75">
      <c r="B2" s="57" t="s">
        <v>0</v>
      </c>
      <c r="C2" s="57"/>
      <c r="D2" s="57"/>
      <c r="E2" s="57"/>
      <c r="F2" s="57"/>
      <c r="G2" s="57"/>
    </row>
    <row r="3" spans="2:7" ht="30.75">
      <c r="B3" s="57" t="s">
        <v>41</v>
      </c>
      <c r="C3" s="57"/>
      <c r="D3" s="57"/>
      <c r="E3" s="57"/>
      <c r="F3" s="57"/>
      <c r="G3" s="57"/>
    </row>
    <row r="4" spans="2:7" ht="18.75">
      <c r="B4" s="56" t="s">
        <v>24</v>
      </c>
      <c r="C4" s="56"/>
      <c r="D4" s="56"/>
      <c r="E4" s="56"/>
      <c r="F4" s="56"/>
      <c r="G4" s="56"/>
    </row>
    <row r="5" spans="2:7" ht="23.25" customHeight="1">
      <c r="B5" s="63"/>
      <c r="C5" s="63"/>
      <c r="D5" s="63"/>
      <c r="E5" s="63"/>
      <c r="F5" s="63"/>
      <c r="G5" s="63"/>
    </row>
    <row r="6" spans="2:7" ht="16.5">
      <c r="B6" s="61" t="s">
        <v>17</v>
      </c>
      <c r="C6" s="61"/>
      <c r="D6" s="61"/>
      <c r="E6" s="61"/>
      <c r="F6" s="61"/>
      <c r="G6" s="61"/>
    </row>
    <row r="7" spans="2:7" ht="13.5" thickBot="1">
      <c r="B7" s="49"/>
      <c r="C7" s="49"/>
      <c r="D7" s="49"/>
      <c r="E7" s="49"/>
      <c r="F7" s="49"/>
      <c r="G7" s="49"/>
    </row>
    <row r="8" spans="2:7" ht="12.75">
      <c r="B8" s="33"/>
      <c r="C8" s="33"/>
      <c r="D8" s="60" t="s">
        <v>40</v>
      </c>
      <c r="E8" s="60"/>
      <c r="F8" s="60" t="s">
        <v>39</v>
      </c>
      <c r="G8" s="60"/>
    </row>
    <row r="9" spans="2:7" ht="12.75">
      <c r="B9" s="47" t="s">
        <v>3</v>
      </c>
      <c r="C9" s="47"/>
      <c r="D9" s="47" t="s">
        <v>4</v>
      </c>
      <c r="E9" s="47" t="s">
        <v>38</v>
      </c>
      <c r="F9" s="47" t="s">
        <v>4</v>
      </c>
      <c r="G9" s="47" t="s">
        <v>37</v>
      </c>
    </row>
    <row r="10" spans="2:7" ht="12.75">
      <c r="B10" s="46"/>
      <c r="C10" s="46"/>
      <c r="D10" s="45"/>
      <c r="E10" s="45"/>
      <c r="F10" s="45"/>
      <c r="G10" s="45"/>
    </row>
    <row r="11" spans="2:7" ht="12.75">
      <c r="B11" s="29"/>
      <c r="C11" s="29"/>
      <c r="D11" s="44"/>
      <c r="E11" s="44"/>
      <c r="F11" s="44"/>
      <c r="G11" s="44"/>
    </row>
    <row r="12" spans="2:7" ht="13.5">
      <c r="B12" s="29"/>
      <c r="C12" s="33" t="s">
        <v>6</v>
      </c>
      <c r="D12" s="42">
        <v>5292862.46</v>
      </c>
      <c r="E12" s="59">
        <f>100*D12/D$18</f>
        <v>72.51197641827878</v>
      </c>
      <c r="F12" s="42">
        <v>7169809.69</v>
      </c>
      <c r="G12" s="59">
        <f>100*F12/F$18</f>
        <v>44.378416802485454</v>
      </c>
    </row>
    <row r="13" spans="2:7" ht="13.5">
      <c r="B13" s="29"/>
      <c r="C13" s="29" t="s">
        <v>7</v>
      </c>
      <c r="D13" s="42">
        <v>1169322.1900000002</v>
      </c>
      <c r="E13" s="59">
        <f>100*D13/D$18</f>
        <v>16.019661139399815</v>
      </c>
      <c r="F13" s="42">
        <v>1794219.3900000004</v>
      </c>
      <c r="G13" s="59">
        <f>100*F13/F$18</f>
        <v>11.105541062767205</v>
      </c>
    </row>
    <row r="14" spans="2:7" ht="13.5">
      <c r="B14" s="29"/>
      <c r="C14" s="29" t="s">
        <v>12</v>
      </c>
      <c r="D14" s="42">
        <v>759864.9699999999</v>
      </c>
      <c r="E14" s="59">
        <f>100*D14/D$18</f>
        <v>10.410115736450877</v>
      </c>
      <c r="F14" s="42">
        <v>2361308.29</v>
      </c>
      <c r="G14" s="59">
        <f>100*F14/F$18</f>
        <v>14.615607390380287</v>
      </c>
    </row>
    <row r="15" spans="2:7" ht="13.5">
      <c r="B15" s="33"/>
      <c r="C15" s="33" t="s">
        <v>19</v>
      </c>
      <c r="D15" s="42"/>
      <c r="E15" s="59">
        <f>100*D15/D$18</f>
        <v>0</v>
      </c>
      <c r="F15" s="42">
        <v>2787345.3</v>
      </c>
      <c r="G15" s="59">
        <f>100*F15/F$18</f>
        <v>17.252615737956756</v>
      </c>
    </row>
    <row r="16" spans="2:7" ht="13.5">
      <c r="B16" s="33"/>
      <c r="C16" s="33" t="s">
        <v>20</v>
      </c>
      <c r="D16" s="42">
        <v>77244.54000000001</v>
      </c>
      <c r="E16" s="59">
        <f>100*D16/D$18</f>
        <v>1.0582467058705305</v>
      </c>
      <c r="F16" s="42">
        <v>2043390.9499999997</v>
      </c>
      <c r="G16" s="59">
        <f>100*F16/F$18</f>
        <v>12.647819006410293</v>
      </c>
    </row>
    <row r="17" spans="2:7" ht="13.5">
      <c r="B17" s="33"/>
      <c r="C17" s="33"/>
      <c r="D17" s="40"/>
      <c r="E17" s="58"/>
      <c r="F17" s="40"/>
      <c r="G17" s="58"/>
    </row>
    <row r="18" spans="2:7" ht="13.5">
      <c r="B18" s="38"/>
      <c r="C18" s="37" t="s">
        <v>8</v>
      </c>
      <c r="D18" s="36">
        <f>+SUM(D12:D16)</f>
        <v>7299294.16</v>
      </c>
      <c r="E18" s="35">
        <f>+SUM(E12:E16)</f>
        <v>100</v>
      </c>
      <c r="F18" s="36">
        <f>+SUM(F12:F16)</f>
        <v>16156073.620000001</v>
      </c>
      <c r="G18" s="35">
        <f>+SUM(G12:G16)</f>
        <v>100</v>
      </c>
    </row>
    <row r="19" spans="2:7" ht="13.5">
      <c r="B19" s="29"/>
      <c r="C19" s="62"/>
      <c r="D19" s="32"/>
      <c r="E19" s="31"/>
      <c r="F19" s="32"/>
      <c r="G19" s="31"/>
    </row>
    <row r="20" spans="2:7" ht="16.5">
      <c r="B20" s="61" t="s">
        <v>15</v>
      </c>
      <c r="C20" s="61"/>
      <c r="D20" s="61"/>
      <c r="E20" s="61"/>
      <c r="F20" s="61"/>
      <c r="G20" s="61"/>
    </row>
    <row r="21" spans="2:7" ht="13.5" thickBot="1">
      <c r="B21" s="49"/>
      <c r="C21" s="49"/>
      <c r="D21" s="49"/>
      <c r="E21" s="49"/>
      <c r="F21" s="49"/>
      <c r="G21" s="49"/>
    </row>
    <row r="22" spans="2:7" ht="12.75">
      <c r="B22" s="33"/>
      <c r="C22" s="33"/>
      <c r="D22" s="60" t="s">
        <v>40</v>
      </c>
      <c r="E22" s="60"/>
      <c r="F22" s="60" t="s">
        <v>39</v>
      </c>
      <c r="G22" s="60"/>
    </row>
    <row r="23" spans="2:7" ht="12.75">
      <c r="B23" s="47" t="s">
        <v>3</v>
      </c>
      <c r="C23" s="47"/>
      <c r="D23" s="47" t="s">
        <v>4</v>
      </c>
      <c r="E23" s="47" t="s">
        <v>38</v>
      </c>
      <c r="F23" s="47" t="s">
        <v>4</v>
      </c>
      <c r="G23" s="47" t="s">
        <v>37</v>
      </c>
    </row>
    <row r="24" spans="2:7" ht="12.75">
      <c r="B24" s="46"/>
      <c r="C24" s="46"/>
      <c r="D24" s="45"/>
      <c r="E24" s="45"/>
      <c r="F24" s="45"/>
      <c r="G24" s="45"/>
    </row>
    <row r="25" spans="2:7" ht="12.75">
      <c r="B25" s="29"/>
      <c r="C25" s="29"/>
      <c r="D25" s="44"/>
      <c r="E25" s="44"/>
      <c r="F25" s="44"/>
      <c r="G25" s="44"/>
    </row>
    <row r="26" spans="2:7" ht="13.5">
      <c r="B26" s="33"/>
      <c r="C26" s="33" t="s">
        <v>7</v>
      </c>
      <c r="D26" s="42">
        <v>5605332.41</v>
      </c>
      <c r="E26" s="59">
        <f>100*D26/D$31</f>
        <v>25.729708453192007</v>
      </c>
      <c r="F26" s="42">
        <v>48212583.74999999</v>
      </c>
      <c r="G26" s="59">
        <f>100*F26/F$31</f>
        <v>35.82435546315174</v>
      </c>
    </row>
    <row r="27" spans="2:7" ht="13.5">
      <c r="B27" s="33"/>
      <c r="C27" s="33" t="s">
        <v>12</v>
      </c>
      <c r="D27" s="42">
        <v>326792.01999999996</v>
      </c>
      <c r="E27" s="59">
        <f>100*D27/D$31</f>
        <v>1.500047237953135</v>
      </c>
      <c r="F27" s="42">
        <v>2989445.31</v>
      </c>
      <c r="G27" s="59">
        <f>100*F27/F$31</f>
        <v>2.221307034246881</v>
      </c>
    </row>
    <row r="28" spans="2:7" ht="13.5">
      <c r="B28" s="33"/>
      <c r="C28" s="33" t="s">
        <v>19</v>
      </c>
      <c r="D28" s="42">
        <v>3910851.09</v>
      </c>
      <c r="E28" s="59">
        <f>100*D28/D$31</f>
        <v>17.951666554160376</v>
      </c>
      <c r="F28" s="42">
        <v>11447305.100000001</v>
      </c>
      <c r="G28" s="59">
        <f>100*F28/F$31</f>
        <v>8.50591889296018</v>
      </c>
    </row>
    <row r="29" spans="2:7" ht="13.5">
      <c r="B29" s="33"/>
      <c r="C29" s="33" t="s">
        <v>20</v>
      </c>
      <c r="D29" s="42">
        <v>11942473.08</v>
      </c>
      <c r="E29" s="59">
        <f>100*D29/D$31</f>
        <v>54.81857775469447</v>
      </c>
      <c r="F29" s="42">
        <v>71931129.68</v>
      </c>
      <c r="G29" s="59">
        <f>100*F29/F$31</f>
        <v>53.4484186096412</v>
      </c>
    </row>
    <row r="30" spans="2:7" ht="13.5">
      <c r="B30" s="33"/>
      <c r="C30" s="33"/>
      <c r="D30" s="40"/>
      <c r="E30" s="58"/>
      <c r="F30" s="40"/>
      <c r="G30" s="58"/>
    </row>
    <row r="31" spans="2:7" ht="13.5">
      <c r="B31" s="38"/>
      <c r="C31" s="37" t="s">
        <v>8</v>
      </c>
      <c r="D31" s="36">
        <f>+SUM(D26:D29)</f>
        <v>21785448.6</v>
      </c>
      <c r="E31" s="35">
        <f>+SUM(E26:E29)</f>
        <v>100</v>
      </c>
      <c r="F31" s="36">
        <f>+SUM(F26:F29)</f>
        <v>134580463.84</v>
      </c>
      <c r="G31" s="35">
        <f>+SUM(G26:G29)</f>
        <v>100</v>
      </c>
    </row>
    <row r="32" spans="2:7" ht="13.5">
      <c r="B32" s="29"/>
      <c r="C32" s="62"/>
      <c r="D32" s="32"/>
      <c r="E32" s="31"/>
      <c r="F32" s="32"/>
      <c r="G32" s="31"/>
    </row>
    <row r="33" spans="2:7" ht="16.5">
      <c r="B33" s="61" t="s">
        <v>18</v>
      </c>
      <c r="C33" s="61"/>
      <c r="D33" s="61"/>
      <c r="E33" s="61"/>
      <c r="F33" s="61"/>
      <c r="G33" s="61"/>
    </row>
    <row r="34" spans="2:7" ht="4.5" customHeight="1" thickBot="1">
      <c r="B34" s="49"/>
      <c r="C34" s="49"/>
      <c r="D34" s="49"/>
      <c r="E34" s="49"/>
      <c r="F34" s="49"/>
      <c r="G34" s="49"/>
    </row>
    <row r="35" spans="2:7" ht="39" customHeight="1">
      <c r="B35" s="33"/>
      <c r="C35" s="33"/>
      <c r="D35" s="60" t="s">
        <v>40</v>
      </c>
      <c r="E35" s="60"/>
      <c r="F35" s="60" t="s">
        <v>39</v>
      </c>
      <c r="G35" s="60"/>
    </row>
    <row r="36" spans="2:7" ht="12.75" customHeight="1">
      <c r="B36" s="47" t="s">
        <v>3</v>
      </c>
      <c r="C36" s="47"/>
      <c r="D36" s="47" t="s">
        <v>4</v>
      </c>
      <c r="E36" s="47" t="s">
        <v>38</v>
      </c>
      <c r="F36" s="47" t="s">
        <v>4</v>
      </c>
      <c r="G36" s="47" t="s">
        <v>37</v>
      </c>
    </row>
    <row r="37" spans="2:7" ht="12.75" customHeight="1">
      <c r="B37" s="46"/>
      <c r="C37" s="46"/>
      <c r="D37" s="45"/>
      <c r="E37" s="45"/>
      <c r="F37" s="45"/>
      <c r="G37" s="45"/>
    </row>
    <row r="38" spans="2:7" ht="5.25" customHeight="1">
      <c r="B38" s="29"/>
      <c r="C38" s="29"/>
      <c r="D38" s="44"/>
      <c r="E38" s="44"/>
      <c r="F38" s="44"/>
      <c r="G38" s="44"/>
    </row>
    <row r="39" spans="2:7" ht="13.5">
      <c r="B39" s="33"/>
      <c r="C39" s="33" t="s">
        <v>6</v>
      </c>
      <c r="D39" s="42">
        <v>9752842.02</v>
      </c>
      <c r="E39" s="59">
        <f>100*D39/D$46</f>
        <v>22.860978710961415</v>
      </c>
      <c r="F39" s="42">
        <v>147869227.98000002</v>
      </c>
      <c r="G39" s="59">
        <f>100*F39/F$46</f>
        <v>20.77585861078464</v>
      </c>
    </row>
    <row r="40" spans="2:7" ht="13.5">
      <c r="B40" s="33"/>
      <c r="C40" s="33" t="s">
        <v>7</v>
      </c>
      <c r="D40" s="42">
        <v>13538712.38</v>
      </c>
      <c r="E40" s="59">
        <f>100*D40/D$46</f>
        <v>31.73518189449866</v>
      </c>
      <c r="F40" s="42">
        <v>176468705.30000022</v>
      </c>
      <c r="G40" s="59">
        <f>100*F40/F$46</f>
        <v>24.79413006090022</v>
      </c>
    </row>
    <row r="41" spans="2:7" ht="13.5">
      <c r="B41" s="33"/>
      <c r="C41" s="33" t="s">
        <v>12</v>
      </c>
      <c r="D41" s="42">
        <v>9247532.43</v>
      </c>
      <c r="E41" s="59">
        <f>100*D41/D$46</f>
        <v>21.6765166069157</v>
      </c>
      <c r="F41" s="42">
        <v>113560904.95999998</v>
      </c>
      <c r="G41" s="59">
        <f>100*F41/F$46</f>
        <v>15.955485379830487</v>
      </c>
    </row>
    <row r="42" spans="2:7" ht="13.5">
      <c r="B42" s="33"/>
      <c r="C42" s="33" t="s">
        <v>14</v>
      </c>
      <c r="D42" s="42">
        <v>3925177.14</v>
      </c>
      <c r="E42" s="59">
        <f>100*D42/D$46</f>
        <v>9.200742804023438</v>
      </c>
      <c r="F42" s="42">
        <v>38442852.27999997</v>
      </c>
      <c r="G42" s="59">
        <f>100*F42/F$46</f>
        <v>5.4012810810954175</v>
      </c>
    </row>
    <row r="43" spans="2:7" ht="13.5">
      <c r="B43" s="33"/>
      <c r="C43" s="33" t="s">
        <v>19</v>
      </c>
      <c r="D43" s="42">
        <v>3834074.18</v>
      </c>
      <c r="E43" s="59">
        <f>100*D43/D$46</f>
        <v>8.987194504482176</v>
      </c>
      <c r="F43" s="42">
        <v>145166952.39999986</v>
      </c>
      <c r="G43" s="59">
        <f>100*F43/F$46</f>
        <v>20.396184650594265</v>
      </c>
    </row>
    <row r="44" spans="2:7" ht="13.5">
      <c r="B44" s="33"/>
      <c r="C44" s="33" t="s">
        <v>20</v>
      </c>
      <c r="D44" s="42">
        <v>2363186.2899999996</v>
      </c>
      <c r="E44" s="59">
        <f>100*D44/D$46</f>
        <v>5.539385479118617</v>
      </c>
      <c r="F44" s="42">
        <v>90227178.69000015</v>
      </c>
      <c r="G44" s="59">
        <f>100*F44/F$46</f>
        <v>12.677060216794969</v>
      </c>
    </row>
    <row r="45" spans="2:7" ht="7.5" customHeight="1">
      <c r="B45" s="33"/>
      <c r="C45" s="33"/>
      <c r="D45" s="40"/>
      <c r="E45" s="58"/>
      <c r="F45" s="40"/>
      <c r="G45" s="58"/>
    </row>
    <row r="46" spans="2:7" ht="13.5">
      <c r="B46" s="38"/>
      <c r="C46" s="37" t="s">
        <v>8</v>
      </c>
      <c r="D46" s="36">
        <f>+SUM(D39:D44)</f>
        <v>42661524.44</v>
      </c>
      <c r="E46" s="35">
        <f>+SUM(E39:E44)</f>
        <v>100</v>
      </c>
      <c r="F46" s="36">
        <f>+SUM(F39:F44)</f>
        <v>711735821.6100003</v>
      </c>
      <c r="G46" s="35">
        <f>+SUM(G39:G44)</f>
        <v>99.99999999999999</v>
      </c>
    </row>
    <row r="47" spans="2:7" ht="13.5">
      <c r="B47" s="29"/>
      <c r="C47" s="34"/>
      <c r="D47" s="32"/>
      <c r="E47" s="31"/>
      <c r="F47" s="32"/>
      <c r="G47" s="31"/>
    </row>
    <row r="48" spans="2:7" ht="13.5">
      <c r="B48" s="29"/>
      <c r="C48" s="34"/>
      <c r="D48" s="32"/>
      <c r="E48" s="31"/>
      <c r="F48" s="32"/>
      <c r="G48" s="31"/>
    </row>
    <row r="49" spans="2:7" ht="13.5">
      <c r="B49" s="33" t="s">
        <v>36</v>
      </c>
      <c r="C49" s="34"/>
      <c r="D49" s="32"/>
      <c r="E49" s="31"/>
      <c r="F49" s="32"/>
      <c r="G49" s="31"/>
    </row>
    <row r="50" ht="12.75">
      <c r="B50" s="29" t="s">
        <v>35</v>
      </c>
    </row>
    <row r="51" spans="2:7" ht="13.5">
      <c r="B51" s="29" t="s">
        <v>34</v>
      </c>
      <c r="C51" s="31"/>
      <c r="D51" s="31"/>
      <c r="E51" s="31"/>
      <c r="F51" s="32"/>
      <c r="G51" s="31"/>
    </row>
    <row r="52" spans="2:4" ht="13.5">
      <c r="B52" s="29" t="s">
        <v>33</v>
      </c>
      <c r="C52" s="31"/>
      <c r="D52" s="31"/>
    </row>
    <row r="53" ht="12.75">
      <c r="B53" s="1"/>
    </row>
    <row r="54" ht="12.75">
      <c r="B54" s="1"/>
    </row>
    <row r="55" ht="12.75">
      <c r="B55" s="1"/>
    </row>
    <row r="56" ht="12.75">
      <c r="B56" s="1"/>
    </row>
  </sheetData>
  <sheetProtection/>
  <mergeCells count="27">
    <mergeCell ref="E9:E10"/>
    <mergeCell ref="F9:F10"/>
    <mergeCell ref="G9:G10"/>
    <mergeCell ref="B20:G20"/>
    <mergeCell ref="D22:E22"/>
    <mergeCell ref="D9:D10"/>
    <mergeCell ref="F22:G22"/>
    <mergeCell ref="B2:G2"/>
    <mergeCell ref="B3:G3"/>
    <mergeCell ref="B4:G4"/>
    <mergeCell ref="B33:G33"/>
    <mergeCell ref="F35:G35"/>
    <mergeCell ref="B6:G6"/>
    <mergeCell ref="D8:E8"/>
    <mergeCell ref="F8:G8"/>
    <mergeCell ref="B9:C10"/>
    <mergeCell ref="B23:C24"/>
    <mergeCell ref="E23:E24"/>
    <mergeCell ref="B36:C37"/>
    <mergeCell ref="F36:F37"/>
    <mergeCell ref="G36:G37"/>
    <mergeCell ref="D36:D37"/>
    <mergeCell ref="E36:E37"/>
    <mergeCell ref="D35:E35"/>
    <mergeCell ref="F23:F24"/>
    <mergeCell ref="G23:G24"/>
    <mergeCell ref="D23:D24"/>
  </mergeCells>
  <printOptions horizontalCentered="1"/>
  <pageMargins left="0.83" right="0.69" top="1.39" bottom="1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4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1.7109375" style="2" customWidth="1"/>
    <col min="2" max="2" width="2.7109375" style="2" customWidth="1"/>
    <col min="3" max="3" width="16.140625" style="2" customWidth="1"/>
    <col min="4" max="9" width="11.57421875" style="2" customWidth="1"/>
    <col min="10" max="16384" width="11.421875" style="2" customWidth="1"/>
  </cols>
  <sheetData>
    <row r="2" spans="2:9" ht="27.75" customHeight="1">
      <c r="B2" s="25" t="s">
        <v>0</v>
      </c>
      <c r="C2" s="25"/>
      <c r="D2" s="25"/>
      <c r="E2" s="25"/>
      <c r="F2" s="25"/>
      <c r="G2" s="25"/>
      <c r="H2" s="25"/>
      <c r="I2" s="25"/>
    </row>
    <row r="3" spans="2:9" ht="30.75">
      <c r="B3" s="25" t="s">
        <v>11</v>
      </c>
      <c r="C3" s="25"/>
      <c r="D3" s="25"/>
      <c r="E3" s="25"/>
      <c r="F3" s="25"/>
      <c r="G3" s="25"/>
      <c r="H3" s="25"/>
      <c r="I3" s="25"/>
    </row>
    <row r="4" spans="2:9" ht="18.75">
      <c r="B4" s="26" t="s">
        <v>24</v>
      </c>
      <c r="C4" s="26"/>
      <c r="D4" s="26"/>
      <c r="E4" s="26"/>
      <c r="F4" s="26"/>
      <c r="G4" s="26"/>
      <c r="H4" s="26"/>
      <c r="I4" s="26"/>
    </row>
    <row r="5" spans="2:9" ht="23.25" customHeight="1">
      <c r="B5" s="3"/>
      <c r="C5" s="3"/>
      <c r="D5" s="3"/>
      <c r="E5" s="3"/>
      <c r="F5" s="3"/>
      <c r="G5" s="3"/>
      <c r="H5" s="3"/>
      <c r="I5" s="3"/>
    </row>
    <row r="6" spans="2:9" ht="16.5">
      <c r="B6" s="23" t="s">
        <v>17</v>
      </c>
      <c r="C6" s="23"/>
      <c r="D6" s="23"/>
      <c r="E6" s="23"/>
      <c r="F6" s="23"/>
      <c r="G6" s="23"/>
      <c r="H6" s="23"/>
      <c r="I6" s="23"/>
    </row>
    <row r="7" spans="2:9" ht="13.5" thickBot="1">
      <c r="B7" s="4"/>
      <c r="C7" s="4"/>
      <c r="D7" s="4"/>
      <c r="E7" s="4"/>
      <c r="F7" s="4"/>
      <c r="G7" s="4"/>
      <c r="H7" s="4"/>
      <c r="I7" s="4"/>
    </row>
    <row r="8" spans="2:9" ht="12.75">
      <c r="B8" s="5"/>
      <c r="C8" s="5"/>
      <c r="D8" s="24" t="s">
        <v>1</v>
      </c>
      <c r="E8" s="24"/>
      <c r="F8" s="24" t="s">
        <v>13</v>
      </c>
      <c r="G8" s="24"/>
      <c r="H8" s="24" t="s">
        <v>2</v>
      </c>
      <c r="I8" s="24"/>
    </row>
    <row r="9" spans="2:9" ht="12.75" customHeight="1">
      <c r="B9" s="20" t="s">
        <v>3</v>
      </c>
      <c r="C9" s="20"/>
      <c r="D9" s="20" t="s">
        <v>4</v>
      </c>
      <c r="E9" s="20" t="s">
        <v>9</v>
      </c>
      <c r="F9" s="20" t="s">
        <v>4</v>
      </c>
      <c r="G9" s="20" t="s">
        <v>10</v>
      </c>
      <c r="H9" s="20" t="s">
        <v>4</v>
      </c>
      <c r="I9" s="20" t="s">
        <v>5</v>
      </c>
    </row>
    <row r="10" spans="2:9" ht="12.75">
      <c r="B10" s="21"/>
      <c r="C10" s="21"/>
      <c r="D10" s="22"/>
      <c r="E10" s="22"/>
      <c r="F10" s="22"/>
      <c r="G10" s="22"/>
      <c r="H10" s="22"/>
      <c r="I10" s="22"/>
    </row>
    <row r="11" spans="2:9" ht="12.75">
      <c r="B11" s="1"/>
      <c r="C11" s="1"/>
      <c r="D11" s="6"/>
      <c r="E11" s="6"/>
      <c r="F11" s="6"/>
      <c r="G11" s="6"/>
      <c r="H11" s="6"/>
      <c r="I11" s="6"/>
    </row>
    <row r="12" spans="2:9" ht="13.5">
      <c r="B12" s="1"/>
      <c r="C12" s="5" t="s">
        <v>6</v>
      </c>
      <c r="D12" s="7">
        <v>2026943.4199999997</v>
      </c>
      <c r="E12" s="8">
        <f>+D12/$D$18*100</f>
        <v>25.679744713458447</v>
      </c>
      <c r="F12" s="7">
        <v>8564224.580000004</v>
      </c>
      <c r="G12" s="8">
        <f>+F12/$F$18*100</f>
        <v>67.9882950375104</v>
      </c>
      <c r="H12" s="7">
        <v>1871504.1499999997</v>
      </c>
      <c r="I12" s="8">
        <f>+H12/$H$18*100</f>
        <v>63.10728551611901</v>
      </c>
    </row>
    <row r="13" spans="2:9" ht="13.5">
      <c r="B13" s="1"/>
      <c r="C13" s="5" t="s">
        <v>7</v>
      </c>
      <c r="D13" s="7">
        <v>1042094.2899999999</v>
      </c>
      <c r="E13" s="8">
        <f>+D13/$D$18*100</f>
        <v>13.202497450349519</v>
      </c>
      <c r="F13" s="7">
        <v>1332169.1500000001</v>
      </c>
      <c r="G13" s="8">
        <f>+F13/$F$18*100</f>
        <v>10.57561117927496</v>
      </c>
      <c r="H13" s="7">
        <v>589278.14</v>
      </c>
      <c r="I13" s="8">
        <f>+H13/$H$18*100</f>
        <v>19.870511016172504</v>
      </c>
    </row>
    <row r="14" spans="2:9" ht="13.5">
      <c r="B14" s="1"/>
      <c r="C14" s="5" t="s">
        <v>12</v>
      </c>
      <c r="D14" s="7">
        <v>1296376.72</v>
      </c>
      <c r="E14" s="8">
        <f>+D14/$D$18*100</f>
        <v>16.42405155150833</v>
      </c>
      <c r="F14" s="7">
        <v>1619387.25</v>
      </c>
      <c r="G14" s="8">
        <f>+F14/$F$18*100</f>
        <v>12.855732250424303</v>
      </c>
      <c r="H14" s="7">
        <v>205409.28999999998</v>
      </c>
      <c r="I14" s="8">
        <f>+H14/$H$18*100</f>
        <v>6.926419432034543</v>
      </c>
    </row>
    <row r="15" spans="2:9" ht="13.5">
      <c r="B15" s="5"/>
      <c r="C15" s="5" t="s">
        <v>19</v>
      </c>
      <c r="D15" s="7">
        <v>1983336.98</v>
      </c>
      <c r="E15" s="8">
        <f>+D15/$D$18*100</f>
        <v>25.12728615146132</v>
      </c>
      <c r="F15" s="7">
        <v>546018.49</v>
      </c>
      <c r="G15" s="8">
        <f>+F15/$F$18*100</f>
        <v>4.33464417557998</v>
      </c>
      <c r="H15" s="7">
        <v>257989.83</v>
      </c>
      <c r="I15" s="8">
        <f>+H15/$H$18*100</f>
        <v>8.699439892807616</v>
      </c>
    </row>
    <row r="16" spans="2:9" ht="13.5">
      <c r="B16" s="5"/>
      <c r="C16" s="5" t="s">
        <v>20</v>
      </c>
      <c r="D16" s="7">
        <v>1544408.91</v>
      </c>
      <c r="E16" s="8">
        <f>+D16/$D$18*100</f>
        <v>19.56642013322238</v>
      </c>
      <c r="F16" s="7">
        <v>534816.72</v>
      </c>
      <c r="G16" s="8">
        <f>+F16/$F$18*100</f>
        <v>4.2457173572103555</v>
      </c>
      <c r="H16" s="7">
        <v>41409.86</v>
      </c>
      <c r="I16" s="8">
        <f>+H16/$H$18*100</f>
        <v>1.3963441428663232</v>
      </c>
    </row>
    <row r="17" spans="2:9" ht="13.5">
      <c r="B17" s="5"/>
      <c r="C17" s="5"/>
      <c r="D17" s="9"/>
      <c r="E17" s="10"/>
      <c r="F17" s="7"/>
      <c r="G17" s="11"/>
      <c r="H17" s="9"/>
      <c r="I17" s="10"/>
    </row>
    <row r="18" spans="2:9" ht="13.5">
      <c r="B18" s="12"/>
      <c r="C18" s="13" t="s">
        <v>8</v>
      </c>
      <c r="D18" s="14">
        <f aca="true" t="shared" si="0" ref="D18:I18">SUM(D12:D16)</f>
        <v>7893160.32</v>
      </c>
      <c r="E18" s="15">
        <f t="shared" si="0"/>
        <v>100</v>
      </c>
      <c r="F18" s="14">
        <f t="shared" si="0"/>
        <v>12596616.190000005</v>
      </c>
      <c r="G18" s="15">
        <f t="shared" si="0"/>
        <v>100</v>
      </c>
      <c r="H18" s="14">
        <f t="shared" si="0"/>
        <v>2965591.2699999996</v>
      </c>
      <c r="I18" s="15">
        <f t="shared" si="0"/>
        <v>100.00000000000001</v>
      </c>
    </row>
    <row r="19" spans="2:9" ht="13.5">
      <c r="B19" s="1"/>
      <c r="C19" s="16"/>
      <c r="D19" s="17"/>
      <c r="E19" s="18"/>
      <c r="F19" s="17"/>
      <c r="G19" s="18"/>
      <c r="H19" s="17"/>
      <c r="I19" s="18"/>
    </row>
    <row r="20" spans="2:9" ht="16.5">
      <c r="B20" s="23" t="s">
        <v>15</v>
      </c>
      <c r="C20" s="23"/>
      <c r="D20" s="23"/>
      <c r="E20" s="23"/>
      <c r="F20" s="23"/>
      <c r="G20" s="23"/>
      <c r="H20" s="23"/>
      <c r="I20" s="23"/>
    </row>
    <row r="21" spans="2:9" ht="13.5" thickBot="1">
      <c r="B21" s="4"/>
      <c r="C21" s="4"/>
      <c r="D21" s="4"/>
      <c r="E21" s="4"/>
      <c r="F21" s="4"/>
      <c r="G21" s="4"/>
      <c r="H21" s="4"/>
      <c r="I21" s="4"/>
    </row>
    <row r="22" spans="2:9" ht="12.75">
      <c r="B22" s="5"/>
      <c r="C22" s="5"/>
      <c r="D22" s="24" t="s">
        <v>1</v>
      </c>
      <c r="E22" s="24"/>
      <c r="F22" s="24" t="s">
        <v>13</v>
      </c>
      <c r="G22" s="24"/>
      <c r="H22" s="24" t="s">
        <v>2</v>
      </c>
      <c r="I22" s="24"/>
    </row>
    <row r="23" spans="2:9" ht="12.75" customHeight="1">
      <c r="B23" s="20" t="s">
        <v>3</v>
      </c>
      <c r="C23" s="20"/>
      <c r="D23" s="20" t="s">
        <v>4</v>
      </c>
      <c r="E23" s="20" t="s">
        <v>9</v>
      </c>
      <c r="F23" s="20" t="s">
        <v>4</v>
      </c>
      <c r="G23" s="20" t="s">
        <v>10</v>
      </c>
      <c r="H23" s="20" t="s">
        <v>4</v>
      </c>
      <c r="I23" s="20" t="s">
        <v>5</v>
      </c>
    </row>
    <row r="24" spans="2:9" ht="12.75">
      <c r="B24" s="21"/>
      <c r="C24" s="21"/>
      <c r="D24" s="22"/>
      <c r="E24" s="22"/>
      <c r="F24" s="22"/>
      <c r="G24" s="22"/>
      <c r="H24" s="22"/>
      <c r="I24" s="22"/>
    </row>
    <row r="25" spans="2:9" ht="12.75">
      <c r="B25" s="1"/>
      <c r="C25" s="1"/>
      <c r="D25" s="6"/>
      <c r="E25" s="6"/>
      <c r="F25" s="6"/>
      <c r="G25" s="6"/>
      <c r="H25" s="6"/>
      <c r="I25" s="6"/>
    </row>
    <row r="26" spans="2:9" ht="13.5">
      <c r="B26" s="5"/>
      <c r="C26" s="5" t="s">
        <v>7</v>
      </c>
      <c r="D26" s="7">
        <v>14736823.979999999</v>
      </c>
      <c r="E26" s="8">
        <f>+D26/$D$31*100</f>
        <v>20.15971192791441</v>
      </c>
      <c r="F26" s="7">
        <v>25176973.250000004</v>
      </c>
      <c r="G26" s="8">
        <f>+F26/$F$31*100</f>
        <v>45.952397737043604</v>
      </c>
      <c r="H26" s="7">
        <v>13904118.930000002</v>
      </c>
      <c r="I26" s="8">
        <f>+H26/$H$31*100</f>
        <v>48.82699532310883</v>
      </c>
    </row>
    <row r="27" spans="2:9" ht="13.5">
      <c r="B27" s="5"/>
      <c r="C27" s="5" t="s">
        <v>12</v>
      </c>
      <c r="D27" s="7">
        <v>1083657.6</v>
      </c>
      <c r="E27" s="8">
        <f>+D27/$D$31*100</f>
        <v>1.4824242370095206</v>
      </c>
      <c r="F27" s="7">
        <v>1652896.88</v>
      </c>
      <c r="G27" s="8">
        <f>+F27/$F$31*100</f>
        <v>3.016827086158119</v>
      </c>
      <c r="H27" s="7">
        <v>579682.85</v>
      </c>
      <c r="I27" s="8">
        <f>+H27/$H$31*100</f>
        <v>2.0356681317480927</v>
      </c>
    </row>
    <row r="28" spans="2:9" ht="13.5">
      <c r="B28" s="5"/>
      <c r="C28" s="5" t="s">
        <v>19</v>
      </c>
      <c r="D28" s="7">
        <v>2791738.56</v>
      </c>
      <c r="E28" s="8">
        <f>+D28/$D$31*100</f>
        <v>3.8190484750331266</v>
      </c>
      <c r="F28" s="7">
        <v>6213483.37</v>
      </c>
      <c r="G28" s="8">
        <f>+F28/$F$31*100</f>
        <v>11.340698356215078</v>
      </c>
      <c r="H28" s="7">
        <v>6352934.26</v>
      </c>
      <c r="I28" s="8">
        <f>+H28/$H$31*100</f>
        <v>22.309553950358634</v>
      </c>
    </row>
    <row r="29" spans="2:9" ht="13.5">
      <c r="B29" s="5"/>
      <c r="C29" s="5" t="s">
        <v>20</v>
      </c>
      <c r="D29" s="7">
        <v>54488149.71</v>
      </c>
      <c r="E29" s="8">
        <f>+D29/$D$31*100</f>
        <v>74.53881536004296</v>
      </c>
      <c r="F29" s="7">
        <v>21745894.700000003</v>
      </c>
      <c r="G29" s="8">
        <f>+F29/$F$31*100</f>
        <v>39.69007682058321</v>
      </c>
      <c r="H29" s="7">
        <v>7639558.35</v>
      </c>
      <c r="I29" s="8">
        <f>+H29/$H$31*100</f>
        <v>26.827782594784445</v>
      </c>
    </row>
    <row r="30" spans="2:9" ht="13.5">
      <c r="B30" s="5"/>
      <c r="C30" s="5"/>
      <c r="D30" s="9"/>
      <c r="E30" s="10"/>
      <c r="F30" s="7"/>
      <c r="G30" s="11"/>
      <c r="H30" s="9"/>
      <c r="I30" s="10"/>
    </row>
    <row r="31" spans="2:9" ht="13.5">
      <c r="B31" s="12"/>
      <c r="C31" s="13" t="s">
        <v>8</v>
      </c>
      <c r="D31" s="14">
        <f aca="true" t="shared" si="1" ref="D31:I31">SUM(D26:D29)</f>
        <v>73100369.85</v>
      </c>
      <c r="E31" s="15">
        <f t="shared" si="1"/>
        <v>100.00000000000003</v>
      </c>
      <c r="F31" s="14">
        <f t="shared" si="1"/>
        <v>54789248.2</v>
      </c>
      <c r="G31" s="15">
        <f t="shared" si="1"/>
        <v>100</v>
      </c>
      <c r="H31" s="14">
        <f t="shared" si="1"/>
        <v>28476294.39</v>
      </c>
      <c r="I31" s="15">
        <f t="shared" si="1"/>
        <v>100</v>
      </c>
    </row>
    <row r="32" spans="2:9" ht="13.5">
      <c r="B32" s="1"/>
      <c r="C32" s="16"/>
      <c r="D32" s="17"/>
      <c r="E32" s="18"/>
      <c r="F32" s="17"/>
      <c r="G32" s="18"/>
      <c r="H32" s="17"/>
      <c r="I32" s="18"/>
    </row>
    <row r="33" spans="2:9" ht="16.5">
      <c r="B33" s="23" t="s">
        <v>18</v>
      </c>
      <c r="C33" s="23"/>
      <c r="D33" s="23"/>
      <c r="E33" s="23"/>
      <c r="F33" s="23"/>
      <c r="G33" s="23"/>
      <c r="H33" s="23"/>
      <c r="I33" s="23"/>
    </row>
    <row r="34" spans="2:9" ht="4.5" customHeight="1" thickBot="1">
      <c r="B34" s="4"/>
      <c r="C34" s="4"/>
      <c r="D34" s="4"/>
      <c r="E34" s="4"/>
      <c r="F34" s="4"/>
      <c r="G34" s="4"/>
      <c r="H34" s="4"/>
      <c r="I34" s="4"/>
    </row>
    <row r="35" spans="2:9" ht="12.75">
      <c r="B35" s="5"/>
      <c r="C35" s="5"/>
      <c r="D35" s="27" t="s">
        <v>1</v>
      </c>
      <c r="E35" s="27"/>
      <c r="F35" s="27" t="s">
        <v>13</v>
      </c>
      <c r="G35" s="27"/>
      <c r="H35" s="27" t="s">
        <v>2</v>
      </c>
      <c r="I35" s="27"/>
    </row>
    <row r="36" spans="2:9" ht="12.75" customHeight="1">
      <c r="B36" s="20" t="s">
        <v>3</v>
      </c>
      <c r="C36" s="20"/>
      <c r="D36" s="20" t="s">
        <v>4</v>
      </c>
      <c r="E36" s="20" t="s">
        <v>9</v>
      </c>
      <c r="F36" s="20" t="s">
        <v>4</v>
      </c>
      <c r="G36" s="20" t="s">
        <v>9</v>
      </c>
      <c r="H36" s="20" t="s">
        <v>4</v>
      </c>
      <c r="I36" s="20" t="s">
        <v>9</v>
      </c>
    </row>
    <row r="37" spans="2:9" ht="12.75" customHeight="1">
      <c r="B37" s="21"/>
      <c r="C37" s="21"/>
      <c r="D37" s="22"/>
      <c r="E37" s="22"/>
      <c r="F37" s="22"/>
      <c r="G37" s="22"/>
      <c r="H37" s="22"/>
      <c r="I37" s="22"/>
    </row>
    <row r="38" spans="2:9" ht="5.25" customHeight="1">
      <c r="B38" s="1"/>
      <c r="C38" s="1"/>
      <c r="D38" s="6"/>
      <c r="E38" s="6"/>
      <c r="F38" s="6"/>
      <c r="G38" s="6"/>
      <c r="H38" s="6"/>
      <c r="I38" s="6"/>
    </row>
    <row r="39" spans="2:9" ht="13.5">
      <c r="B39" s="5"/>
      <c r="C39" s="5" t="s">
        <v>6</v>
      </c>
      <c r="D39" s="7">
        <v>67295823.35000002</v>
      </c>
      <c r="E39" s="8">
        <f aca="true" t="shared" si="2" ref="E39:E44">+D39/$D$46*100</f>
        <v>19.74808430631904</v>
      </c>
      <c r="F39" s="7">
        <v>62037054.730000034</v>
      </c>
      <c r="G39" s="8">
        <f aca="true" t="shared" si="3" ref="G39:G44">+F39/$F$46*100</f>
        <v>24.18968939766537</v>
      </c>
      <c r="H39" s="7">
        <v>28289191.91999999</v>
      </c>
      <c r="I39" s="8">
        <f aca="true" t="shared" si="4" ref="I39:I44">+H39/$H$46*100</f>
        <v>17.99965230931895</v>
      </c>
    </row>
    <row r="40" spans="2:9" ht="13.5">
      <c r="B40" s="5"/>
      <c r="C40" s="5" t="s">
        <v>7</v>
      </c>
      <c r="D40" s="7">
        <v>85071064.50999998</v>
      </c>
      <c r="E40" s="8">
        <f t="shared" si="2"/>
        <v>24.964261826982828</v>
      </c>
      <c r="F40" s="7">
        <v>61098799.43000002</v>
      </c>
      <c r="G40" s="8">
        <f t="shared" si="3"/>
        <v>23.82384185088075</v>
      </c>
      <c r="H40" s="7">
        <v>43837553.74000001</v>
      </c>
      <c r="I40" s="8">
        <f t="shared" si="4"/>
        <v>27.892656942711465</v>
      </c>
    </row>
    <row r="41" spans="2:9" ht="13.5">
      <c r="B41" s="5"/>
      <c r="C41" s="5" t="s">
        <v>12</v>
      </c>
      <c r="D41" s="7">
        <v>43241547.46000004</v>
      </c>
      <c r="E41" s="8">
        <f t="shared" si="2"/>
        <v>12.689312386216258</v>
      </c>
      <c r="F41" s="7">
        <v>50990776.47000002</v>
      </c>
      <c r="G41" s="8">
        <f t="shared" si="3"/>
        <v>19.88248878550659</v>
      </c>
      <c r="H41" s="7">
        <v>28576113.460000005</v>
      </c>
      <c r="I41" s="8">
        <f t="shared" si="4"/>
        <v>18.18221277179732</v>
      </c>
    </row>
    <row r="42" spans="2:9" ht="13.5">
      <c r="B42" s="5"/>
      <c r="C42" s="5" t="s">
        <v>14</v>
      </c>
      <c r="D42" s="7">
        <v>17671579.509999998</v>
      </c>
      <c r="E42" s="8">
        <f t="shared" si="2"/>
        <v>5.185757817008713</v>
      </c>
      <c r="F42" s="7">
        <v>9844562.61</v>
      </c>
      <c r="G42" s="8">
        <f t="shared" si="3"/>
        <v>3.838623752017213</v>
      </c>
      <c r="H42" s="7">
        <v>14851887.300000004</v>
      </c>
      <c r="I42" s="8">
        <f t="shared" si="4"/>
        <v>9.449856619912596</v>
      </c>
    </row>
    <row r="43" spans="2:9" ht="13.5">
      <c r="B43" s="5"/>
      <c r="C43" s="5" t="s">
        <v>19</v>
      </c>
      <c r="D43" s="7">
        <v>60212658.21999996</v>
      </c>
      <c r="E43" s="8">
        <f t="shared" si="2"/>
        <v>17.66951634801765</v>
      </c>
      <c r="F43" s="7">
        <v>55084002.78</v>
      </c>
      <c r="G43" s="8">
        <f t="shared" si="3"/>
        <v>21.478532851495594</v>
      </c>
      <c r="H43" s="7">
        <v>33704365.58</v>
      </c>
      <c r="I43" s="8">
        <f t="shared" si="4"/>
        <v>21.445181730951944</v>
      </c>
    </row>
    <row r="44" spans="2:9" ht="13.5">
      <c r="B44" s="5"/>
      <c r="C44" s="5" t="s">
        <v>20</v>
      </c>
      <c r="D44" s="7">
        <v>67278726.88</v>
      </c>
      <c r="E44" s="8">
        <f t="shared" si="2"/>
        <v>19.743067315455505</v>
      </c>
      <c r="F44" s="7">
        <v>17405536.939999998</v>
      </c>
      <c r="G44" s="8">
        <f t="shared" si="3"/>
        <v>6.7868233624344825</v>
      </c>
      <c r="H44" s="7">
        <v>7906101.159999997</v>
      </c>
      <c r="I44" s="8">
        <f t="shared" si="4"/>
        <v>5.030439625307729</v>
      </c>
    </row>
    <row r="45" spans="2:9" ht="6" customHeight="1">
      <c r="B45" s="5"/>
      <c r="C45" s="5"/>
      <c r="D45" s="9"/>
      <c r="E45" s="10"/>
      <c r="F45" s="9"/>
      <c r="G45" s="10"/>
      <c r="H45" s="7"/>
      <c r="I45" s="11"/>
    </row>
    <row r="46" spans="2:9" ht="13.5">
      <c r="B46" s="12"/>
      <c r="C46" s="13" t="s">
        <v>8</v>
      </c>
      <c r="D46" s="14">
        <f aca="true" t="shared" si="5" ref="D46:I46">SUM(D39:D44)</f>
        <v>340771399.93</v>
      </c>
      <c r="E46" s="15">
        <f t="shared" si="5"/>
        <v>99.99999999999999</v>
      </c>
      <c r="F46" s="14">
        <f t="shared" si="5"/>
        <v>256460732.96000007</v>
      </c>
      <c r="G46" s="15">
        <f t="shared" si="5"/>
        <v>100</v>
      </c>
      <c r="H46" s="14">
        <f t="shared" si="5"/>
        <v>157165213.16</v>
      </c>
      <c r="I46" s="15">
        <f t="shared" si="5"/>
        <v>100</v>
      </c>
    </row>
    <row r="49" spans="2:9" ht="13.5">
      <c r="B49" s="5" t="s">
        <v>21</v>
      </c>
      <c r="C49" s="19"/>
      <c r="D49" s="17"/>
      <c r="E49" s="18"/>
      <c r="F49" s="17"/>
      <c r="G49" s="18"/>
      <c r="H49" s="17"/>
      <c r="I49" s="18"/>
    </row>
    <row r="50" spans="2:9" ht="13.5">
      <c r="B50" s="1" t="s">
        <v>16</v>
      </c>
      <c r="C50" s="19"/>
      <c r="D50" s="17"/>
      <c r="E50" s="18"/>
      <c r="F50" s="17"/>
      <c r="G50" s="18"/>
      <c r="H50" s="17"/>
      <c r="I50" s="18"/>
    </row>
    <row r="51" spans="2:9" ht="13.5">
      <c r="B51" s="1" t="s">
        <v>22</v>
      </c>
      <c r="C51" s="19"/>
      <c r="D51" s="17"/>
      <c r="E51" s="18"/>
      <c r="F51" s="17"/>
      <c r="G51" s="18"/>
      <c r="H51" s="17"/>
      <c r="I51" s="18"/>
    </row>
    <row r="52" ht="12.75">
      <c r="B52" s="1" t="s">
        <v>23</v>
      </c>
    </row>
    <row r="53" ht="12.75">
      <c r="B53" s="1"/>
    </row>
    <row r="54" ht="12.75">
      <c r="B54" s="1"/>
    </row>
  </sheetData>
  <sheetProtection/>
  <mergeCells count="36">
    <mergeCell ref="H23:H24"/>
    <mergeCell ref="I23:I24"/>
    <mergeCell ref="G36:G37"/>
    <mergeCell ref="H35:I35"/>
    <mergeCell ref="D36:D37"/>
    <mergeCell ref="E36:E37"/>
    <mergeCell ref="F36:F37"/>
    <mergeCell ref="D35:E35"/>
    <mergeCell ref="H36:H37"/>
    <mergeCell ref="I36:I37"/>
    <mergeCell ref="B2:I2"/>
    <mergeCell ref="B3:I3"/>
    <mergeCell ref="B4:I4"/>
    <mergeCell ref="B33:I33"/>
    <mergeCell ref="B36:C37"/>
    <mergeCell ref="B20:I20"/>
    <mergeCell ref="D22:E22"/>
    <mergeCell ref="F22:G22"/>
    <mergeCell ref="H22:I22"/>
    <mergeCell ref="F35:G35"/>
    <mergeCell ref="H9:H10"/>
    <mergeCell ref="I9:I10"/>
    <mergeCell ref="B9:C10"/>
    <mergeCell ref="D9:D10"/>
    <mergeCell ref="E9:E10"/>
    <mergeCell ref="B6:I6"/>
    <mergeCell ref="D8:E8"/>
    <mergeCell ref="F8:G8"/>
    <mergeCell ref="H8:I8"/>
    <mergeCell ref="B23:C24"/>
    <mergeCell ref="D23:D24"/>
    <mergeCell ref="E23:E24"/>
    <mergeCell ref="F23:F24"/>
    <mergeCell ref="F9:F10"/>
    <mergeCell ref="G9:G10"/>
    <mergeCell ref="G23:G24"/>
  </mergeCells>
  <printOptions horizontalCentered="1"/>
  <pageMargins left="0.83" right="0.66" top="1.41" bottom="0.4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Organización y Sistemas</dc:creator>
  <cp:keywords/>
  <dc:description/>
  <cp:lastModifiedBy>Wendy Miluska Villar Charapaqui</cp:lastModifiedBy>
  <cp:lastPrinted>2004-12-22T15:15:04Z</cp:lastPrinted>
  <dcterms:created xsi:type="dcterms:W3CDTF">2004-12-20T19:57:18Z</dcterms:created>
  <dcterms:modified xsi:type="dcterms:W3CDTF">2016-09-20T15:49:47Z</dcterms:modified>
  <cp:category/>
  <cp:version/>
  <cp:contentType/>
  <cp:contentStatus/>
</cp:coreProperties>
</file>