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600" windowWidth="10605" windowHeight="8010" activeTab="0"/>
  </bookViews>
  <sheets>
    <sheet name="Empresas" sheetId="18" r:id="rId1"/>
    <sheet name="Fondos Transferidos" sheetId="6" r:id="rId2"/>
    <sheet name="Por países" sheetId="1" r:id="rId3"/>
  </sheets>
  <definedNames>
    <definedName name="_xlnm.Print_Area" localSheetId="0">'Empresas'!$B$2:$G$17</definedName>
    <definedName name="bloque">#REF!</definedName>
    <definedName name="bloque1">#REF!</definedName>
    <definedName name="bloque2">#REF!</definedName>
    <definedName name="bloque3">#REF!</definedName>
    <definedName name="bloque4">#REF!</definedName>
    <definedName name="bloque5">#REF!</definedName>
    <definedName name="env_ex">#REF!</definedName>
    <definedName name="env_na">#REF!</definedName>
    <definedName name="rec_ex">#REF!</definedName>
    <definedName name="rec_na">#REF!</definedName>
  </definedNames>
  <calcPr calcId="145621"/>
</workbook>
</file>

<file path=xl/sharedStrings.xml><?xml version="1.0" encoding="utf-8"?>
<sst xmlns="http://schemas.openxmlformats.org/spreadsheetml/2006/main" count="94" uniqueCount="81">
  <si>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</si>
  <si>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</si>
  <si>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</si>
  <si>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</si>
  <si>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</si>
  <si>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</si>
  <si>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</si>
  <si>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</si>
  <si>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</si>
  <si>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</si>
  <si>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</si>
  <si>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</si>
  <si>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</si>
  <si>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</si>
  <si>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</si>
  <si>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</si>
  <si>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</si>
  <si>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</si>
  <si>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</si>
  <si>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</si>
  <si>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</si>
  <si>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</si>
  <si>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</si>
  <si>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</si>
  <si>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</si>
  <si>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</si>
  <si>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</si>
  <si>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</si>
  <si>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</si>
  <si>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</si>
  <si>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</si>
  <si>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</si>
  <si>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</si>
  <si>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</si>
  <si>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</si>
  <si>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</si>
  <si>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</si>
  <si>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</si>
  <si>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</si>
  <si>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</si>
  <si>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</si>
  <si>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</si>
  <si>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</si>
  <si>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</si>
  <si>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</si>
  <si>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</si>
  <si>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</si>
  <si>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</si>
  <si>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</si>
  <si>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</si>
  <si>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</si>
  <si>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</si>
  <si>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t>Promedio Trimestre 2014</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</si>
  <si>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</si>
  <si>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</si>
  <si>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UNION EXPRESS S.A.</t>
  </si>
  <si>
    <t>ARGENPER S.A.</t>
  </si>
  <si>
    <t>RED PERU MUNDO S.A.</t>
  </si>
  <si>
    <t>JET PERU S.A.</t>
  </si>
  <si>
    <r>
      <t>PORCENTAJES TOTALES</t>
    </r>
    <r>
      <rPr>
        <b/>
        <vertAlign val="superscript"/>
        <sz val="10.5"/>
        <rFont val="Arial Narrow"/>
        <family val="2"/>
      </rPr>
      <t>1</t>
    </r>
    <r>
      <rPr>
        <b/>
        <sz val="10.5"/>
        <rFont val="Arial Narrow"/>
        <family val="2"/>
      </rPr>
      <t xml:space="preserve"> </t>
    </r>
  </si>
  <si>
    <t>Promedio Trimestre 2015</t>
  </si>
  <si>
    <t>Bolivia</t>
  </si>
  <si>
    <t>PAÍSES</t>
  </si>
  <si>
    <t>AÑO 2016</t>
  </si>
  <si>
    <t>FONDOS INTERNACIONALES RECIBIDOS Y ENVIADOS POR PAÍS</t>
  </si>
  <si>
    <r>
      <t>WESTERN UNION PERU S.A.</t>
    </r>
    <r>
      <rPr>
        <b/>
        <vertAlign val="superscript"/>
        <sz val="10"/>
        <rFont val="Arial Narrow"/>
        <family val="2"/>
      </rPr>
      <t>1</t>
    </r>
  </si>
  <si>
    <t>ENERO-DICIEMBRE 2016</t>
  </si>
  <si>
    <t>ENERO - DICIEMBRE 2016</t>
  </si>
  <si>
    <t>Octubre - Diciembre 2015</t>
  </si>
  <si>
    <t>Octubre - Diciembre 2014</t>
  </si>
  <si>
    <t>Fondos recibidos del interior
(Miles de Soles) (1)</t>
  </si>
  <si>
    <t>Fondos enviados al interior
(Miles de Soles) (1)</t>
  </si>
  <si>
    <t>(1) Cifras modificadas debido a la corrección de la información de ETF Western Union Perú S.A. a partir de enero de 2016</t>
  </si>
  <si>
    <t>Para el funcionamiento y operación de una ETF (de manera complementaria al Reglamento ETF): Reglamento de la Gestión Integral de Riesgos, aprobado por Resolución SBS Nº 037-2008; Reglamento de Auditoría Interna, aprobado por Resolución SBS N° 11699-2008; Reglamento de Auditoría Externa, aprobado por Resolución SBS Nº 1042-99; Reglamento de Gestión de Riesgos de LA/FT, aprobado mediante Resolución SBS N° 2660-2015.</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</si>
  <si>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</si>
  <si>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</si>
  <si>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Para la regulación y supervisión de las ETF: Reglamento de Empresas de Transferencia de Fondos (en adelante, Reglamento ETF), aprobado por  Resolución  SBS  Nº  1025 - 2005.</t>
  </si>
  <si>
    <t>Para la organización de una ETF:  Reglamento para la Constitución y Establecimiento de Empresas y Representantes de los Sistemas Financiero y de Seguros, aprobado por  Resolución SBS Nº 10440-2008.</t>
  </si>
  <si>
    <t>Para la adecuación de las ETF a la Ley General del Sistema Financiero y del Sistema de Seguros y Orgánica de la Superintendencia de Banca y Seguros, Ley N° 26702: disposiciones establecidas en los artículos  2º  y 10º del Reglamento ETF.</t>
  </si>
  <si>
    <t>(1) Mediante Resolución SBS N° 6753-2015 de fecha 06.11.2015 se autoriza la fusión por absorción de la ETF Serviban S.A. con Western Union Pérú S.A.C., de esta manera se establece una nueva denominación social "Western Union Perú S.A.".</t>
  </si>
  <si>
    <t>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</si>
</sst>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quot;S/.&quot;\ * #,##0.00_ ;_ &quot;S/.&quot;\ * \-#,##0.00_ ;_ &quot;S/.&quot;\ * &quot;-&quot;??_ ;_ @_ "/>
    <numFmt numFmtId="43" formatCode="_ * #,##0.00_ ;_ * \-#,##0.00_ ;_ * &quot;-&quot;??_ ;_ @_ "/>
    <numFmt numFmtId="164" formatCode="0.0%"/>
    <numFmt numFmtId="165" formatCode="#,##0.000"/>
    <numFmt numFmtId="166" formatCode="[$$-409]#,##0.0_ ;[Red]\-[$$-409]#,##0.0\ "/>
    <numFmt numFmtId="167" formatCode="_(* #,##0.00_);_(* \(#,##0.00\);_(* &quot;-&quot;??_);_(@_)"/>
  </numFmts>
  <fonts count="27">
    <font>
      <sz val="10"/>
      <name val="Arial"/>
      <family val="2"/>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theme="1"/>
      <name val="Calibri"/>
      <family val="2"/>
      <scheme val="minor"/>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0" tint="-0.1499900072813034"/>
        <bgColor indexed="64"/>
      </patternFill>
    </fill>
  </fills>
  <borders count="41">
    <border>
      <left/>
      <right/>
      <top/>
      <bottom/>
      <diagonal/>
    </border>
    <border>
      <left style="medium"/>
      <right style="thin"/>
      <top/>
      <bottom style="thin"/>
    </border>
    <border>
      <left style="medium"/>
      <right style="thin"/>
      <top style="thin"/>
      <bottom style="thin"/>
    </border>
    <border>
      <left style="thin"/>
      <right style="thin"/>
      <top/>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medium"/>
      <right/>
      <top style="medium"/>
      <bottom style="medium"/>
    </border>
    <border>
      <left style="medium"/>
      <right style="thin"/>
      <top style="medium"/>
      <bottom style="medium"/>
    </border>
    <border>
      <left/>
      <right/>
      <top style="medium"/>
      <bottom/>
    </border>
    <border>
      <left style="thin"/>
      <right/>
      <top/>
      <bottom style="thin"/>
    </border>
    <border>
      <left style="thin"/>
      <right/>
      <top style="thin"/>
      <bottom style="thin"/>
    </border>
    <border>
      <left style="thin"/>
      <right style="thin"/>
      <top style="medium"/>
      <bottom style="thin"/>
    </border>
    <border>
      <left style="medium"/>
      <right style="thin"/>
      <top style="thin"/>
      <bottom style="medium"/>
    </border>
    <border>
      <left/>
      <right style="thin"/>
      <top style="medium"/>
      <bottom style="medium"/>
    </border>
    <border>
      <left/>
      <right style="thin"/>
      <top/>
      <bottom style="thin"/>
    </border>
    <border>
      <left style="thin"/>
      <right style="thin"/>
      <top style="thin"/>
      <bottom style="medium"/>
    </border>
    <border>
      <left style="thin"/>
      <right style="medium"/>
      <top style="thin"/>
      <bottom style="medium"/>
    </border>
    <border>
      <left style="medium"/>
      <right style="thin"/>
      <top/>
      <bottom/>
    </border>
    <border>
      <left style="medium"/>
      <right style="thin"/>
      <top style="medium"/>
      <bottom/>
    </border>
    <border>
      <left/>
      <right/>
      <top style="medium"/>
      <bottom style="medium"/>
    </border>
    <border>
      <left style="medium"/>
      <right/>
      <top style="medium"/>
      <bottom/>
    </border>
    <border>
      <left style="thin"/>
      <right/>
      <top/>
      <bottom/>
    </border>
    <border>
      <left style="thin"/>
      <right/>
      <top style="medium"/>
      <bottom/>
    </border>
    <border>
      <left/>
      <right style="medium"/>
      <top/>
      <bottom/>
    </border>
    <border>
      <left style="medium"/>
      <right/>
      <top/>
      <bottom/>
    </border>
    <border>
      <left/>
      <right style="medium"/>
      <top style="medium"/>
      <bottom style="medium"/>
    </border>
    <border>
      <left style="thin"/>
      <right style="thin"/>
      <top style="medium"/>
      <bottom/>
    </border>
    <border>
      <left style="thin"/>
      <right style="thin"/>
      <top/>
      <bottom/>
    </border>
    <border>
      <left style="medium"/>
      <right style="medium"/>
      <top style="medium"/>
      <bottom style="medium"/>
    </border>
    <border>
      <left style="thin"/>
      <right/>
      <top style="medium"/>
      <bottom style="medium"/>
    </border>
    <border>
      <left style="medium"/>
      <right style="medium"/>
      <top style="medium"/>
      <bottom/>
    </border>
    <border>
      <left style="medium"/>
      <right/>
      <top/>
      <bottom style="medium"/>
    </border>
    <border>
      <left style="thin"/>
      <right/>
      <top/>
      <bottom style="medium"/>
    </border>
    <border>
      <left style="thin"/>
      <right style="medium"/>
      <top style="thin"/>
      <bottom style="thin"/>
    </border>
    <border>
      <left/>
      <right style="thin"/>
      <top style="medium"/>
      <bottom style="thin"/>
    </border>
    <border>
      <left style="thin"/>
      <right style="medium"/>
      <top style="medium"/>
      <bottom style="thin"/>
    </border>
    <border>
      <left/>
      <right style="medium"/>
      <top style="medium"/>
      <bottom/>
    </border>
    <border>
      <left/>
      <right/>
      <top style="thin"/>
      <bottom style="thin"/>
    </border>
    <border>
      <left/>
      <right style="thin"/>
      <top style="thin"/>
      <bottom style="thin"/>
    </border>
  </borders>
  <cellStyleXfs count="3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24" fillId="0" borderId="0" applyFont="0" applyFill="0" applyBorder="0" applyAlignment="0" applyProtection="0"/>
    <xf numFmtId="0" fontId="0" fillId="0" borderId="0">
      <alignment/>
      <protection/>
    </xf>
    <xf numFmtId="166" fontId="0" fillId="0" borderId="0">
      <alignment/>
      <protection/>
    </xf>
    <xf numFmtId="166" fontId="0" fillId="0" borderId="0">
      <alignment/>
      <protection/>
    </xf>
    <xf numFmtId="0" fontId="0" fillId="0" borderId="0">
      <alignment/>
      <protection/>
    </xf>
    <xf numFmtId="166" fontId="0" fillId="0" borderId="0">
      <alignment/>
      <protection/>
    </xf>
    <xf numFmtId="0" fontId="0" fillId="0" borderId="0">
      <alignment/>
      <protection/>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0" fillId="0" borderId="0">
      <alignment/>
      <protection/>
    </xf>
    <xf numFmtId="166" fontId="0" fillId="0" borderId="0">
      <alignment/>
      <protection/>
    </xf>
    <xf numFmtId="167" fontId="0" fillId="0" borderId="0" applyFont="0" applyFill="0" applyBorder="0" applyAlignment="0" applyProtection="0"/>
    <xf numFmtId="167"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166"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0"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166" fontId="0" fillId="0" borderId="0">
      <alignment/>
      <protection/>
    </xf>
    <xf numFmtId="166" fontId="0" fillId="0" borderId="0">
      <alignment/>
      <protection/>
    </xf>
    <xf numFmtId="0" fontId="24"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166" fontId="0" fillId="0" borderId="0">
      <alignment/>
      <protection/>
    </xf>
    <xf numFmtId="0" fontId="0" fillId="0" borderId="0">
      <alignment/>
      <protection/>
    </xf>
    <xf numFmtId="166" fontId="0"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24" fillId="0" borderId="0">
      <alignment/>
      <protection/>
    </xf>
    <xf numFmtId="166" fontId="24" fillId="0" borderId="0">
      <alignment/>
      <protection/>
    </xf>
    <xf numFmtId="166" fontId="24" fillId="0" borderId="0">
      <alignment/>
      <protection/>
    </xf>
    <xf numFmtId="166"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166" fontId="0" fillId="0" borderId="0">
      <alignment/>
      <protection/>
    </xf>
    <xf numFmtId="166" fontId="0" fillId="0" borderId="0">
      <alignment/>
      <protection/>
    </xf>
    <xf numFmtId="166" fontId="0" fillId="0" borderId="0">
      <alignment/>
      <protection/>
    </xf>
    <xf numFmtId="166"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166" fontId="0" fillId="0" borderId="0">
      <alignment/>
      <protection/>
    </xf>
    <xf numFmtId="0" fontId="24"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cellStyleXfs>
  <cellXfs count="164">
    <xf numFmtId="0" fontId="0" fillId="0" borderId="0" xfId="0"/>
    <xf numFmtId="0" fontId="3" fillId="0" borderId="1" xfId="0" applyFont="1" applyBorder="1" applyAlignment="1">
      <alignment horizontal="left"/>
    </xf>
    <xf numFmtId="0" fontId="3" fillId="0" borderId="2" xfId="0" applyFont="1" applyBorder="1" applyAlignment="1">
      <alignment horizontal="left"/>
    </xf>
    <xf numFmtId="3" fontId="3" fillId="0" borderId="3" xfId="0" applyNumberFormat="1" applyFont="1" applyBorder="1" applyAlignment="1">
      <alignment horizontal="right" indent="2"/>
    </xf>
    <xf numFmtId="3" fontId="3" fillId="0" borderId="4" xfId="0" applyNumberFormat="1" applyFont="1" applyBorder="1" applyAlignment="1">
      <alignment horizontal="right" indent="2"/>
    </xf>
    <xf numFmtId="3" fontId="3" fillId="0" borderId="5" xfId="0" applyNumberFormat="1" applyFont="1" applyBorder="1" applyAlignment="1">
      <alignment horizontal="right" indent="2"/>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3" fontId="3" fillId="0" borderId="3" xfId="0" applyNumberFormat="1" applyFont="1" applyFill="1" applyBorder="1" applyAlignment="1">
      <alignment horizontal="right" indent="2"/>
    </xf>
    <xf numFmtId="0" fontId="2" fillId="3" borderId="8" xfId="0" applyFont="1" applyFill="1" applyBorder="1" applyAlignment="1">
      <alignment horizontal="left"/>
    </xf>
    <xf numFmtId="3" fontId="2" fillId="3" borderId="6" xfId="0" applyNumberFormat="1" applyFont="1" applyFill="1" applyBorder="1" applyAlignment="1">
      <alignment horizontal="right" indent="2"/>
    </xf>
    <xf numFmtId="3" fontId="2" fillId="3" borderId="7" xfId="0" applyNumberFormat="1" applyFont="1" applyFill="1" applyBorder="1" applyAlignment="1">
      <alignment horizontal="right" indent="2"/>
    </xf>
    <xf numFmtId="0" fontId="2" fillId="3" borderId="9" xfId="0" applyFont="1" applyFill="1" applyBorder="1" applyAlignment="1">
      <alignment horizontal="center" vertical="center" wrapText="1"/>
    </xf>
    <xf numFmtId="0" fontId="16" fillId="4" borderId="0" xfId="0" applyNumberFormat="1" applyFont="1" applyFill="1" applyBorder="1" applyAlignment="1" applyProtection="1">
      <alignment/>
      <protection/>
    </xf>
    <xf numFmtId="0" fontId="15" fillId="4" borderId="0" xfId="0" applyNumberFormat="1" applyFont="1" applyFill="1" applyBorder="1" applyAlignment="1" applyProtection="1">
      <alignment/>
      <protection/>
    </xf>
    <xf numFmtId="0" fontId="18" fillId="4" borderId="0" xfId="0" applyFont="1" applyFill="1"/>
    <xf numFmtId="0" fontId="19" fillId="4" borderId="0" xfId="0" applyFont="1" applyFill="1"/>
    <xf numFmtId="0" fontId="12" fillId="4" borderId="0" xfId="0" applyNumberFormat="1" applyFont="1" applyFill="1" applyBorder="1" applyAlignment="1" applyProtection="1">
      <alignment/>
      <protection/>
    </xf>
    <xf numFmtId="0" fontId="0" fillId="4" borderId="0" xfId="0" applyFont="1" applyFill="1"/>
    <xf numFmtId="0" fontId="2" fillId="4" borderId="0" xfId="0" applyFont="1" applyFill="1"/>
    <xf numFmtId="0" fontId="3" fillId="4" borderId="0" xfId="0" applyFont="1" applyFill="1"/>
    <xf numFmtId="0" fontId="4" fillId="4" borderId="0" xfId="0" applyNumberFormat="1" applyFont="1" applyFill="1" applyBorder="1" applyAlignment="1" applyProtection="1">
      <alignment/>
      <protection/>
    </xf>
    <xf numFmtId="0" fontId="3" fillId="4" borderId="0" xfId="90" applyNumberFormat="1" applyFont="1" applyFill="1" applyBorder="1" applyAlignment="1" applyProtection="1">
      <alignment/>
      <protection/>
    </xf>
    <xf numFmtId="10" fontId="12" fillId="4" borderId="0" xfId="0" applyNumberFormat="1" applyFont="1" applyFill="1" applyBorder="1" applyAlignment="1" applyProtection="1">
      <alignment/>
      <protection/>
    </xf>
    <xf numFmtId="0" fontId="9" fillId="4" borderId="0" xfId="0" applyFont="1" applyFill="1" applyAlignment="1">
      <alignment horizontal="left"/>
    </xf>
    <xf numFmtId="0" fontId="9" fillId="4" borderId="0" xfId="0" applyFont="1" applyFill="1"/>
    <xf numFmtId="0" fontId="3" fillId="4" borderId="0" xfId="0" applyFont="1" applyFill="1" applyBorder="1" applyAlignment="1">
      <alignment horizontal="left"/>
    </xf>
    <xf numFmtId="3" fontId="3" fillId="4" borderId="0" xfId="0" applyNumberFormat="1" applyFont="1" applyFill="1" applyBorder="1" applyAlignment="1">
      <alignment horizontal="right" indent="2"/>
    </xf>
    <xf numFmtId="3" fontId="9" fillId="4" borderId="0" xfId="0" applyNumberFormat="1" applyFont="1" applyFill="1"/>
    <xf numFmtId="3" fontId="9" fillId="4" borderId="0" xfId="0" applyNumberFormat="1" applyFont="1" applyFill="1" applyAlignment="1">
      <alignment horizontal="center"/>
    </xf>
    <xf numFmtId="0" fontId="11" fillId="4" borderId="0" xfId="0" applyFont="1" applyFill="1"/>
    <xf numFmtId="0" fontId="20" fillId="4" borderId="0" xfId="90" applyNumberFormat="1" applyFont="1" applyFill="1" applyBorder="1" applyAlignment="1" applyProtection="1" quotePrefix="1">
      <alignment/>
      <protection/>
    </xf>
    <xf numFmtId="0" fontId="3" fillId="4" borderId="10" xfId="0" applyFont="1" applyFill="1" applyBorder="1" applyAlignment="1">
      <alignment horizontal="left"/>
    </xf>
    <xf numFmtId="3" fontId="3" fillId="4" borderId="10" xfId="0" applyNumberFormat="1" applyFont="1" applyFill="1" applyBorder="1" applyAlignment="1">
      <alignment horizontal="right" indent="2"/>
    </xf>
    <xf numFmtId="0" fontId="3" fillId="4" borderId="0" xfId="177" applyFont="1" applyFill="1">
      <alignment/>
      <protection/>
    </xf>
    <xf numFmtId="0" fontId="3" fillId="4" borderId="0" xfId="177" applyFont="1" applyFill="1" applyAlignment="1">
      <alignment horizontal="left"/>
      <protection/>
    </xf>
    <xf numFmtId="0" fontId="2" fillId="4" borderId="0" xfId="177" applyFont="1" applyFill="1">
      <alignment/>
      <protection/>
    </xf>
    <xf numFmtId="0" fontId="2" fillId="4" borderId="0" xfId="177" applyFont="1" applyFill="1" applyAlignment="1">
      <alignment horizontal="center"/>
      <protection/>
    </xf>
    <xf numFmtId="14" fontId="3" fillId="4" borderId="3" xfId="177" applyNumberFormat="1" applyFont="1" applyFill="1" applyBorder="1" applyAlignment="1">
      <alignment horizontal="center" wrapText="1"/>
      <protection/>
    </xf>
    <xf numFmtId="0" fontId="3" fillId="4" borderId="3" xfId="177" applyFont="1" applyFill="1" applyBorder="1" applyAlignment="1">
      <alignment horizontal="center"/>
      <protection/>
    </xf>
    <xf numFmtId="0" fontId="3" fillId="4" borderId="11" xfId="177" applyFont="1" applyFill="1" applyBorder="1" applyAlignment="1">
      <alignment horizontal="center"/>
      <protection/>
    </xf>
    <xf numFmtId="14" fontId="3" fillId="4" borderId="5" xfId="177" applyNumberFormat="1" applyFont="1" applyFill="1" applyBorder="1" applyAlignment="1">
      <alignment horizontal="center" wrapText="1"/>
      <protection/>
    </xf>
    <xf numFmtId="0" fontId="3" fillId="4" borderId="5" xfId="177" applyFont="1" applyFill="1" applyBorder="1" applyAlignment="1">
      <alignment horizontal="center"/>
      <protection/>
    </xf>
    <xf numFmtId="0" fontId="3" fillId="4" borderId="12" xfId="177" applyFont="1" applyFill="1" applyBorder="1" applyAlignment="1">
      <alignment horizontal="center"/>
      <protection/>
    </xf>
    <xf numFmtId="0" fontId="3" fillId="4" borderId="5" xfId="177" applyFont="1" applyFill="1" applyBorder="1" applyAlignment="1">
      <alignment horizontal="center" wrapText="1"/>
      <protection/>
    </xf>
    <xf numFmtId="0" fontId="2" fillId="4" borderId="0" xfId="177" applyFont="1" applyFill="1" applyBorder="1" applyAlignment="1">
      <alignment horizontal="left" wrapText="1"/>
      <protection/>
    </xf>
    <xf numFmtId="14" fontId="3" fillId="4" borderId="0" xfId="177" applyNumberFormat="1" applyFont="1" applyFill="1" applyBorder="1" applyAlignment="1">
      <alignment horizontal="center" wrapText="1"/>
      <protection/>
    </xf>
    <xf numFmtId="0" fontId="6" fillId="4" borderId="0" xfId="177" applyFont="1" applyFill="1" applyBorder="1" applyAlignment="1">
      <alignment horizontal="center"/>
      <protection/>
    </xf>
    <xf numFmtId="0" fontId="3" fillId="4" borderId="0" xfId="177" applyFont="1" applyFill="1" applyBorder="1" applyAlignment="1">
      <alignment horizontal="center"/>
      <protection/>
    </xf>
    <xf numFmtId="0" fontId="3" fillId="4" borderId="0" xfId="177" applyFont="1" applyFill="1" applyBorder="1" applyAlignment="1">
      <alignment horizontal="left"/>
      <protection/>
    </xf>
    <xf numFmtId="0" fontId="6" fillId="4" borderId="0" xfId="177" applyFont="1" applyFill="1" applyBorder="1" applyAlignment="1">
      <alignment horizontal="left"/>
      <protection/>
    </xf>
    <xf numFmtId="0" fontId="6" fillId="4" borderId="0" xfId="177" applyFont="1" applyFill="1">
      <alignment/>
      <protection/>
    </xf>
    <xf numFmtId="0" fontId="7" fillId="4" borderId="0" xfId="177" applyFont="1" applyFill="1" applyAlignment="1">
      <alignment horizontal="left"/>
      <protection/>
    </xf>
    <xf numFmtId="0" fontId="5" fillId="4" borderId="0" xfId="177" applyFont="1" applyFill="1" applyAlignment="1">
      <alignment horizontal="left"/>
      <protection/>
    </xf>
    <xf numFmtId="0" fontId="8" fillId="4" borderId="0" xfId="177" applyFont="1" applyFill="1">
      <alignment/>
      <protection/>
    </xf>
    <xf numFmtId="0" fontId="3" fillId="4" borderId="0" xfId="177" applyFont="1" applyFill="1" applyBorder="1" applyAlignment="1">
      <alignment horizontal="left" wrapText="1"/>
      <protection/>
    </xf>
    <xf numFmtId="14" fontId="9" fillId="4" borderId="0" xfId="0" applyNumberFormat="1" applyFont="1" applyFill="1" applyAlignment="1">
      <alignment horizontal="left"/>
    </xf>
    <xf numFmtId="3" fontId="3" fillId="0" borderId="13" xfId="0" applyNumberFormat="1" applyFont="1" applyFill="1" applyBorder="1" applyAlignment="1">
      <alignment horizontal="right" indent="2"/>
    </xf>
    <xf numFmtId="0" fontId="3" fillId="0" borderId="2" xfId="0" applyFont="1" applyFill="1" applyBorder="1" applyAlignment="1">
      <alignment horizontal="left"/>
    </xf>
    <xf numFmtId="0" fontId="3" fillId="0" borderId="14" xfId="0" applyFont="1" applyFill="1" applyBorder="1" applyAlignment="1">
      <alignment horizontal="left"/>
    </xf>
    <xf numFmtId="0" fontId="2" fillId="4" borderId="2" xfId="177" applyFont="1" applyFill="1" applyBorder="1" applyAlignment="1">
      <alignment horizontal="left" wrapText="1"/>
      <protection/>
    </xf>
    <xf numFmtId="3" fontId="2" fillId="4" borderId="0" xfId="177" applyNumberFormat="1" applyFont="1" applyFill="1" applyAlignment="1">
      <alignment horizontal="center"/>
      <protection/>
    </xf>
    <xf numFmtId="0" fontId="2" fillId="4" borderId="1" xfId="177" applyFont="1" applyFill="1" applyBorder="1" applyAlignment="1">
      <alignment horizontal="left" wrapText="1"/>
      <protection/>
    </xf>
    <xf numFmtId="0" fontId="3" fillId="4" borderId="3" xfId="177" applyFont="1" applyFill="1" applyBorder="1" applyAlignment="1">
      <alignment horizontal="center" wrapText="1"/>
      <protection/>
    </xf>
    <xf numFmtId="0" fontId="2" fillId="3" borderId="15" xfId="0" applyFont="1" applyFill="1" applyBorder="1" applyAlignment="1">
      <alignment horizontal="center" vertical="center" wrapText="1"/>
    </xf>
    <xf numFmtId="3" fontId="3" fillId="0" borderId="16" xfId="0" applyNumberFormat="1" applyFont="1" applyBorder="1" applyAlignment="1">
      <alignment horizontal="right" indent="2"/>
    </xf>
    <xf numFmtId="3" fontId="2" fillId="3" borderId="15" xfId="0" applyNumberFormat="1" applyFont="1" applyFill="1" applyBorder="1" applyAlignment="1">
      <alignment horizontal="right" indent="2"/>
    </xf>
    <xf numFmtId="3" fontId="3" fillId="4" borderId="4" xfId="0" applyNumberFormat="1" applyFont="1" applyFill="1" applyBorder="1" applyAlignment="1">
      <alignment horizontal="right" indent="2"/>
    </xf>
    <xf numFmtId="3" fontId="3" fillId="4" borderId="0" xfId="177" applyNumberFormat="1" applyFont="1" applyFill="1">
      <alignment/>
      <protection/>
    </xf>
    <xf numFmtId="0" fontId="2" fillId="4" borderId="0" xfId="177" applyFont="1" applyFill="1" applyAlignment="1">
      <alignment horizontal="center"/>
      <protection/>
    </xf>
    <xf numFmtId="3" fontId="3" fillId="4" borderId="17" xfId="0" applyNumberFormat="1" applyFont="1" applyFill="1" applyBorder="1" applyAlignment="1">
      <alignment horizontal="right" indent="2"/>
    </xf>
    <xf numFmtId="3" fontId="3" fillId="0" borderId="17" xfId="0" applyNumberFormat="1" applyFont="1" applyFill="1" applyBorder="1" applyAlignment="1">
      <alignment horizontal="right" indent="2"/>
    </xf>
    <xf numFmtId="3" fontId="3" fillId="0" borderId="17" xfId="0" applyNumberFormat="1" applyFont="1" applyBorder="1" applyAlignment="1">
      <alignment horizontal="right" indent="2"/>
    </xf>
    <xf numFmtId="3" fontId="3" fillId="0" borderId="18" xfId="0" applyNumberFormat="1" applyFont="1" applyBorder="1" applyAlignment="1">
      <alignment horizontal="right" indent="2"/>
    </xf>
    <xf numFmtId="10" fontId="13" fillId="5" borderId="9" xfId="90" applyNumberFormat="1" applyFont="1" applyFill="1" applyBorder="1" applyAlignment="1" applyProtection="1">
      <alignment horizontal="center"/>
      <protection/>
    </xf>
    <xf numFmtId="10" fontId="15" fillId="5" borderId="19" xfId="90" applyNumberFormat="1" applyFont="1" applyFill="1" applyBorder="1" applyAlignment="1" applyProtection="1">
      <alignment horizontal="center"/>
      <protection/>
    </xf>
    <xf numFmtId="10" fontId="15" fillId="5" borderId="20" xfId="90" applyNumberFormat="1" applyFont="1" applyFill="1" applyBorder="1" applyAlignment="1" applyProtection="1">
      <alignment horizontal="center"/>
      <protection/>
    </xf>
    <xf numFmtId="2" fontId="13" fillId="6" borderId="9" xfId="90" applyNumberFormat="1" applyFont="1" applyFill="1" applyBorder="1" applyAlignment="1" applyProtection="1">
      <alignment horizontal="center" vertical="center" wrapText="1"/>
      <protection/>
    </xf>
    <xf numFmtId="2" fontId="2" fillId="7" borderId="15" xfId="90" applyNumberFormat="1" applyFont="1" applyFill="1" applyBorder="1" applyAlignment="1" applyProtection="1">
      <alignment horizontal="center" vertical="center" wrapText="1"/>
      <protection/>
    </xf>
    <xf numFmtId="2" fontId="13" fillId="6" borderId="21" xfId="90" applyNumberFormat="1" applyFont="1" applyFill="1" applyBorder="1" applyAlignment="1" applyProtection="1">
      <alignment horizontal="center" vertical="center" wrapText="1"/>
      <protection/>
    </xf>
    <xf numFmtId="2" fontId="2" fillId="7" borderId="7" xfId="90" applyNumberFormat="1" applyFont="1" applyFill="1" applyBorder="1" applyAlignment="1" applyProtection="1">
      <alignment horizontal="center" vertical="center" wrapText="1"/>
      <protection/>
    </xf>
    <xf numFmtId="3" fontId="15" fillId="6" borderId="22" xfId="151" applyNumberFormat="1" applyFont="1" applyFill="1" applyBorder="1" applyAlignment="1" applyProtection="1">
      <alignment horizontal="center"/>
      <protection/>
    </xf>
    <xf numFmtId="3" fontId="15" fillId="6" borderId="23" xfId="151" applyNumberFormat="1" applyFont="1" applyFill="1" applyBorder="1" applyAlignment="1" applyProtection="1">
      <alignment horizontal="center"/>
      <protection/>
    </xf>
    <xf numFmtId="3" fontId="15" fillId="6" borderId="24" xfId="151" applyNumberFormat="1" applyFont="1" applyFill="1" applyBorder="1" applyAlignment="1" applyProtection="1">
      <alignment horizontal="center"/>
      <protection/>
    </xf>
    <xf numFmtId="10" fontId="15" fillId="8" borderId="20" xfId="90" applyNumberFormat="1" applyFont="1" applyFill="1" applyBorder="1" applyAlignment="1" applyProtection="1">
      <alignment horizontal="center"/>
      <protection/>
    </xf>
    <xf numFmtId="10" fontId="15" fillId="5" borderId="25" xfId="90" applyNumberFormat="1" applyFont="1" applyFill="1" applyBorder="1" applyAlignment="1" applyProtection="1">
      <alignment horizontal="center"/>
      <protection/>
    </xf>
    <xf numFmtId="3" fontId="15" fillId="6" borderId="26" xfId="151" applyNumberFormat="1" applyFont="1" applyFill="1" applyBorder="1" applyAlignment="1" applyProtection="1">
      <alignment horizontal="center"/>
      <protection/>
    </xf>
    <xf numFmtId="10" fontId="15" fillId="8" borderId="19" xfId="90" applyNumberFormat="1" applyFont="1" applyFill="1" applyBorder="1" applyAlignment="1" applyProtection="1">
      <alignment horizontal="center"/>
      <protection/>
    </xf>
    <xf numFmtId="3" fontId="13" fillId="6" borderId="8" xfId="151" applyNumberFormat="1" applyFont="1" applyFill="1" applyBorder="1" applyAlignment="1" applyProtection="1">
      <alignment horizontal="center"/>
      <protection/>
    </xf>
    <xf numFmtId="10" fontId="13" fillId="8" borderId="9" xfId="90" applyNumberFormat="1" applyFont="1" applyFill="1" applyBorder="1" applyAlignment="1" applyProtection="1">
      <alignment horizontal="center"/>
      <protection/>
    </xf>
    <xf numFmtId="10" fontId="13" fillId="5" borderId="27" xfId="90" applyNumberFormat="1" applyFont="1" applyFill="1" applyBorder="1" applyAlignment="1" applyProtection="1">
      <alignment horizontal="center"/>
      <protection/>
    </xf>
    <xf numFmtId="164" fontId="3" fillId="7" borderId="28" xfId="469" applyNumberFormat="1" applyFont="1" applyFill="1" applyBorder="1" applyAlignment="1" applyProtection="1">
      <alignment horizontal="center"/>
      <protection/>
    </xf>
    <xf numFmtId="164" fontId="3" fillId="7" borderId="29" xfId="469" applyNumberFormat="1" applyFont="1" applyFill="1" applyBorder="1" applyAlignment="1" applyProtection="1">
      <alignment horizontal="center"/>
      <protection/>
    </xf>
    <xf numFmtId="165" fontId="15" fillId="6" borderId="20" xfId="90" applyNumberFormat="1" applyFont="1" applyFill="1" applyBorder="1" applyAlignment="1" applyProtection="1">
      <alignment horizontal="center"/>
      <protection/>
    </xf>
    <xf numFmtId="165" fontId="15" fillId="6" borderId="19" xfId="90" applyNumberFormat="1" applyFont="1" applyFill="1" applyBorder="1" applyAlignment="1" applyProtection="1">
      <alignment horizontal="center"/>
      <protection/>
    </xf>
    <xf numFmtId="0" fontId="13" fillId="9" borderId="30" xfId="90" applyFont="1" applyFill="1" applyBorder="1" applyAlignment="1" applyProtection="1">
      <alignment horizontal="center" vertical="center" wrapText="1"/>
      <protection/>
    </xf>
    <xf numFmtId="0" fontId="13" fillId="6" borderId="8" xfId="90" applyFont="1" applyFill="1" applyBorder="1" applyAlignment="1" applyProtection="1">
      <alignment horizontal="center" vertical="center" wrapText="1"/>
      <protection/>
    </xf>
    <xf numFmtId="0" fontId="14" fillId="7" borderId="6" xfId="90" applyFont="1" applyFill="1" applyBorder="1" applyAlignment="1" applyProtection="1">
      <alignment horizontal="center" vertical="center" wrapText="1"/>
      <protection/>
    </xf>
    <xf numFmtId="0" fontId="13" fillId="6" borderId="31" xfId="90" applyFont="1" applyFill="1" applyBorder="1" applyAlignment="1" applyProtection="1">
      <alignment horizontal="center" vertical="center" wrapText="1"/>
      <protection/>
    </xf>
    <xf numFmtId="0" fontId="2" fillId="7" borderId="31" xfId="90" applyFont="1" applyFill="1" applyBorder="1" applyAlignment="1" applyProtection="1">
      <alignment horizontal="center" vertical="center" wrapText="1"/>
      <protection/>
    </xf>
    <xf numFmtId="0" fontId="13" fillId="8" borderId="9" xfId="90" applyFont="1" applyFill="1" applyBorder="1" applyAlignment="1" applyProtection="1">
      <alignment horizontal="center" vertical="center"/>
      <protection/>
    </xf>
    <xf numFmtId="0" fontId="13" fillId="8" borderId="21" xfId="90" applyFont="1" applyFill="1" applyBorder="1" applyAlignment="1" applyProtection="1">
      <alignment horizontal="center" vertical="center"/>
      <protection/>
    </xf>
    <xf numFmtId="0" fontId="13" fillId="5" borderId="27" xfId="90" applyFont="1" applyFill="1" applyBorder="1" applyAlignment="1" applyProtection="1">
      <alignment horizontal="center" vertical="center"/>
      <protection/>
    </xf>
    <xf numFmtId="0" fontId="15" fillId="9" borderId="26" xfId="151" applyFont="1" applyFill="1" applyBorder="1" applyAlignment="1" applyProtection="1">
      <alignment/>
      <protection/>
    </xf>
    <xf numFmtId="0" fontId="13" fillId="9" borderId="30" xfId="151" applyFont="1" applyFill="1" applyBorder="1" applyAlignment="1" applyProtection="1">
      <alignment/>
      <protection/>
    </xf>
    <xf numFmtId="0" fontId="13" fillId="5" borderId="20" xfId="90" applyFont="1" applyFill="1" applyBorder="1" applyAlignment="1" applyProtection="1">
      <alignment horizontal="center" vertical="center"/>
      <protection/>
    </xf>
    <xf numFmtId="0" fontId="15" fillId="9" borderId="26" xfId="151" applyFont="1" applyFill="1" applyBorder="1" applyAlignment="1" applyProtection="1">
      <alignment wrapText="1"/>
      <protection/>
    </xf>
    <xf numFmtId="0" fontId="13" fillId="9" borderId="32" xfId="90" applyFont="1" applyFill="1" applyBorder="1" applyAlignment="1" applyProtection="1">
      <alignment horizontal="center"/>
      <protection/>
    </xf>
    <xf numFmtId="3" fontId="3" fillId="0" borderId="16" xfId="0" applyNumberFormat="1" applyFont="1" applyFill="1" applyBorder="1" applyAlignment="1">
      <alignment horizontal="right" indent="2"/>
    </xf>
    <xf numFmtId="3" fontId="3" fillId="0" borderId="4" xfId="0" applyNumberFormat="1" applyFont="1" applyFill="1" applyBorder="1" applyAlignment="1">
      <alignment horizontal="right" indent="2"/>
    </xf>
    <xf numFmtId="3" fontId="3" fillId="0" borderId="5" xfId="0" applyNumberFormat="1" applyFont="1" applyFill="1" applyBorder="1" applyAlignment="1">
      <alignment horizontal="right" indent="2"/>
    </xf>
    <xf numFmtId="10" fontId="13" fillId="8" borderId="21" xfId="90" applyNumberFormat="1" applyFont="1" applyFill="1" applyBorder="1" applyAlignment="1" applyProtection="1">
      <alignment horizontal="center"/>
      <protection/>
    </xf>
    <xf numFmtId="3" fontId="15" fillId="6" borderId="33" xfId="151" applyNumberFormat="1" applyFont="1" applyFill="1" applyBorder="1" applyAlignment="1" applyProtection="1">
      <alignment horizontal="center"/>
      <protection/>
    </xf>
    <xf numFmtId="3" fontId="15" fillId="6" borderId="34" xfId="151" applyNumberFormat="1" applyFont="1" applyFill="1" applyBorder="1" applyAlignment="1" applyProtection="1">
      <alignment horizontal="center"/>
      <protection/>
    </xf>
    <xf numFmtId="3" fontId="3" fillId="0" borderId="5" xfId="177" applyNumberFormat="1" applyFont="1" applyFill="1" applyBorder="1" applyAlignment="1" applyProtection="1">
      <alignment horizontal="center"/>
      <protection/>
    </xf>
    <xf numFmtId="3" fontId="3" fillId="0" borderId="35" xfId="177" applyNumberFormat="1" applyFont="1" applyFill="1" applyBorder="1" applyAlignment="1" applyProtection="1">
      <alignment horizontal="center"/>
      <protection/>
    </xf>
    <xf numFmtId="0" fontId="3" fillId="0" borderId="22" xfId="0" applyFont="1" applyFill="1" applyBorder="1" applyAlignment="1">
      <alignment horizontal="left"/>
    </xf>
    <xf numFmtId="3" fontId="3" fillId="0" borderId="13" xfId="0" applyNumberFormat="1" applyFont="1" applyBorder="1" applyAlignment="1">
      <alignment horizontal="right" indent="2"/>
    </xf>
    <xf numFmtId="3" fontId="3" fillId="4" borderId="5" xfId="0" applyNumberFormat="1" applyFont="1" applyFill="1" applyBorder="1" applyAlignment="1">
      <alignment horizontal="right" indent="2"/>
    </xf>
    <xf numFmtId="3" fontId="3" fillId="4" borderId="35" xfId="0" applyNumberFormat="1" applyFont="1" applyFill="1" applyBorder="1" applyAlignment="1">
      <alignment horizontal="right" indent="2"/>
    </xf>
    <xf numFmtId="3" fontId="3" fillId="0" borderId="36" xfId="0" applyNumberFormat="1" applyFont="1" applyBorder="1" applyAlignment="1">
      <alignment horizontal="right" indent="2"/>
    </xf>
    <xf numFmtId="3" fontId="3" fillId="0" borderId="37" xfId="0" applyNumberFormat="1" applyFont="1" applyBorder="1" applyAlignment="1">
      <alignment horizontal="right" indent="2"/>
    </xf>
    <xf numFmtId="164" fontId="3" fillId="7" borderId="7" xfId="469" applyNumberFormat="1" applyFont="1" applyFill="1" applyBorder="1" applyAlignment="1" applyProtection="1">
      <alignment horizontal="center"/>
      <protection/>
    </xf>
    <xf numFmtId="10" fontId="15" fillId="8" borderId="38" xfId="90" applyNumberFormat="1" applyFont="1" applyFill="1" applyBorder="1" applyAlignment="1" applyProtection="1">
      <alignment horizontal="center"/>
      <protection/>
    </xf>
    <xf numFmtId="10" fontId="15" fillId="8" borderId="25" xfId="90" applyNumberFormat="1" applyFont="1" applyFill="1" applyBorder="1" applyAlignment="1" applyProtection="1">
      <alignment horizontal="center"/>
      <protection/>
    </xf>
    <xf numFmtId="165" fontId="15" fillId="6" borderId="9" xfId="90" applyNumberFormat="1" applyFont="1" applyFill="1" applyBorder="1" applyAlignment="1" applyProtection="1">
      <alignment horizontal="center"/>
      <protection/>
    </xf>
    <xf numFmtId="0" fontId="2" fillId="4" borderId="14" xfId="177" applyFont="1" applyFill="1" applyBorder="1" applyAlignment="1">
      <alignment horizontal="left" wrapText="1"/>
      <protection/>
    </xf>
    <xf numFmtId="14" fontId="3" fillId="4" borderId="17" xfId="177" applyNumberFormat="1" applyFont="1" applyFill="1" applyBorder="1" applyAlignment="1">
      <alignment horizontal="center" wrapText="1"/>
      <protection/>
    </xf>
    <xf numFmtId="0" fontId="3" fillId="4" borderId="17" xfId="177" applyFont="1" applyFill="1" applyBorder="1" applyAlignment="1">
      <alignment horizontal="center"/>
      <protection/>
    </xf>
    <xf numFmtId="3" fontId="3" fillId="0" borderId="17" xfId="177" applyNumberFormat="1" applyFont="1" applyFill="1" applyBorder="1" applyAlignment="1" applyProtection="1">
      <alignment horizontal="center"/>
      <protection/>
    </xf>
    <xf numFmtId="3" fontId="3" fillId="0" borderId="18" xfId="177" applyNumberFormat="1" applyFont="1" applyFill="1" applyBorder="1" applyAlignment="1" applyProtection="1">
      <alignment horizontal="center"/>
      <protection/>
    </xf>
    <xf numFmtId="3" fontId="2" fillId="4" borderId="8" xfId="177" applyNumberFormat="1" applyFont="1" applyFill="1" applyBorder="1" applyAlignment="1">
      <alignment horizontal="center"/>
      <protection/>
    </xf>
    <xf numFmtId="3" fontId="2" fillId="4" borderId="30" xfId="177" applyNumberFormat="1" applyFont="1" applyFill="1" applyBorder="1" applyAlignment="1">
      <alignment horizontal="center"/>
      <protection/>
    </xf>
    <xf numFmtId="0" fontId="3" fillId="4" borderId="12" xfId="177" applyFont="1" applyFill="1" applyBorder="1" applyAlignment="1">
      <alignment horizontal="left" vertical="center" wrapText="1"/>
      <protection/>
    </xf>
    <xf numFmtId="0" fontId="2" fillId="4" borderId="39" xfId="177" applyFont="1" applyFill="1" applyBorder="1" applyAlignment="1">
      <alignment horizontal="left" vertical="center" wrapText="1"/>
      <protection/>
    </xf>
    <xf numFmtId="0" fontId="2" fillId="4" borderId="40" xfId="177" applyFont="1" applyFill="1" applyBorder="1" applyAlignment="1">
      <alignment horizontal="left" vertical="center" wrapText="1"/>
      <protection/>
    </xf>
    <xf numFmtId="0" fontId="3" fillId="4" borderId="12" xfId="177" applyFont="1" applyFill="1" applyBorder="1" applyAlignment="1">
      <alignment horizontal="justify" vertical="justify" wrapText="1"/>
      <protection/>
    </xf>
    <xf numFmtId="0" fontId="2" fillId="4" borderId="39" xfId="177" applyFont="1" applyFill="1" applyBorder="1" applyAlignment="1">
      <alignment horizontal="justify" vertical="justify" wrapText="1"/>
      <protection/>
    </xf>
    <xf numFmtId="0" fontId="2" fillId="4" borderId="40" xfId="177" applyFont="1" applyFill="1" applyBorder="1" applyAlignment="1">
      <alignment horizontal="justify" vertical="justify" wrapText="1"/>
      <protection/>
    </xf>
    <xf numFmtId="0" fontId="3" fillId="4" borderId="0" xfId="177" applyFont="1" applyFill="1" applyBorder="1" applyAlignment="1">
      <alignment horizontal="left" wrapText="1"/>
      <protection/>
    </xf>
    <xf numFmtId="0" fontId="5" fillId="4" borderId="8" xfId="177" applyFont="1" applyFill="1" applyBorder="1" applyAlignment="1">
      <alignment horizontal="center"/>
      <protection/>
    </xf>
    <xf numFmtId="0" fontId="5" fillId="4" borderId="21" xfId="177" applyFont="1" applyFill="1" applyBorder="1" applyAlignment="1">
      <alignment horizontal="center"/>
      <protection/>
    </xf>
    <xf numFmtId="0" fontId="5" fillId="4" borderId="27" xfId="177" applyFont="1" applyFill="1" applyBorder="1" applyAlignment="1">
      <alignment horizontal="center"/>
      <protection/>
    </xf>
    <xf numFmtId="0" fontId="2" fillId="4" borderId="0" xfId="177" applyFont="1" applyFill="1" applyAlignment="1">
      <alignment horizontal="center"/>
      <protection/>
    </xf>
    <xf numFmtId="0" fontId="3" fillId="4" borderId="0" xfId="177" applyFont="1" applyFill="1" applyBorder="1" applyAlignment="1">
      <alignment horizontal="justify" vertical="top" wrapText="1"/>
      <protection/>
    </xf>
    <xf numFmtId="0" fontId="0" fillId="4" borderId="0" xfId="177" applyFont="1" applyFill="1" applyAlignment="1">
      <alignment horizontal="justify" vertical="top" wrapText="1"/>
      <protection/>
    </xf>
    <xf numFmtId="0" fontId="3" fillId="4" borderId="39" xfId="177" applyFont="1" applyFill="1" applyBorder="1" applyAlignment="1">
      <alignment horizontal="justify" vertical="justify" wrapText="1"/>
      <protection/>
    </xf>
    <xf numFmtId="0" fontId="3" fillId="4" borderId="40" xfId="177" applyFont="1" applyFill="1" applyBorder="1" applyAlignment="1">
      <alignment horizontal="justify" vertical="justify" wrapText="1"/>
      <protection/>
    </xf>
    <xf numFmtId="0" fontId="3" fillId="4" borderId="0" xfId="177" applyFont="1" applyFill="1" applyAlignment="1">
      <alignment horizontal="justify" vertical="justify" wrapText="1"/>
      <protection/>
    </xf>
    <xf numFmtId="0" fontId="2" fillId="4" borderId="0" xfId="0" applyFont="1" applyFill="1" applyAlignment="1">
      <alignment horizontal="center"/>
    </xf>
    <xf numFmtId="0" fontId="10" fillId="4" borderId="0" xfId="0" applyFont="1" applyFill="1" applyAlignment="1">
      <alignment horizontal="left" vertical="center" wrapText="1"/>
    </xf>
    <xf numFmtId="0" fontId="13" fillId="9" borderId="8" xfId="90" applyFont="1" applyFill="1" applyBorder="1" applyAlignment="1" applyProtection="1">
      <alignment horizontal="center"/>
      <protection/>
    </xf>
    <xf numFmtId="0" fontId="13" fillId="9" borderId="21" xfId="90" applyFont="1" applyFill="1" applyBorder="1" applyAlignment="1" applyProtection="1">
      <alignment horizontal="center"/>
      <protection/>
    </xf>
    <xf numFmtId="0" fontId="13" fillId="9" borderId="27" xfId="90" applyFont="1" applyFill="1" applyBorder="1" applyAlignment="1" applyProtection="1">
      <alignment horizontal="center"/>
      <protection/>
    </xf>
    <xf numFmtId="0" fontId="2" fillId="3" borderId="8" xfId="0" applyFont="1" applyFill="1" applyBorder="1" applyAlignment="1">
      <alignment horizontal="center"/>
    </xf>
    <xf numFmtId="0" fontId="2" fillId="3" borderId="21" xfId="0" applyFont="1" applyFill="1" applyBorder="1" applyAlignment="1">
      <alignment horizontal="center"/>
    </xf>
    <xf numFmtId="0" fontId="2" fillId="3" borderId="27" xfId="0" applyFont="1" applyFill="1" applyBorder="1" applyAlignment="1">
      <alignment horizontal="center"/>
    </xf>
    <xf numFmtId="0" fontId="2" fillId="4" borderId="10" xfId="0" applyFont="1" applyFill="1" applyBorder="1" applyAlignment="1">
      <alignment horizontal="center"/>
    </xf>
    <xf numFmtId="0" fontId="2" fillId="4" borderId="0" xfId="0" applyNumberFormat="1" applyFont="1" applyFill="1" applyBorder="1" applyAlignment="1" applyProtection="1">
      <alignment horizontal="center"/>
      <protection/>
    </xf>
    <xf numFmtId="3" fontId="3" fillId="0" borderId="3" xfId="177" applyNumberFormat="1" applyFont="1" applyFill="1" applyBorder="1" applyAlignment="1" applyProtection="1">
      <alignment horizontal="center"/>
      <protection/>
    </xf>
    <xf numFmtId="3" fontId="3" fillId="0" borderId="4" xfId="177" applyNumberFormat="1" applyFont="1" applyFill="1" applyBorder="1" applyAlignment="1" applyProtection="1">
      <alignment horizontal="center"/>
      <protection/>
    </xf>
    <xf numFmtId="0" fontId="5" fillId="3" borderId="9" xfId="177" applyFont="1" applyFill="1" applyBorder="1" applyAlignment="1">
      <alignment horizontal="center" vertical="center" wrapText="1"/>
      <protection/>
    </xf>
    <xf numFmtId="0" fontId="2" fillId="3" borderId="6" xfId="177" applyFont="1" applyFill="1" applyBorder="1" applyAlignment="1">
      <alignment horizontal="center" vertical="center" wrapText="1"/>
      <protection/>
    </xf>
    <xf numFmtId="0" fontId="2" fillId="3" borderId="7" xfId="177" applyFont="1" applyFill="1" applyBorder="1" applyAlignment="1">
      <alignment horizontal="center" vertical="center" wrapText="1"/>
      <protection/>
    </xf>
  </cellXfs>
  <cellStyles count="3255">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8"/>
  <sheetViews>
    <sheetView tabSelected="1" zoomScale="110" zoomScaleNormal="110" workbookViewId="0" topLeftCell="A1">
      <selection activeCell="B26" sqref="B26"/>
    </sheetView>
  </sheetViews>
  <sheetFormatPr defaultColWidth="11.421875" defaultRowHeight="12.75"/>
  <cols>
    <col min="1" max="1" width="4.140625" style="34" customWidth="1"/>
    <col min="2" max="2" width="38.8515625" style="35" customWidth="1"/>
    <col min="3" max="3" width="12.28125" style="34" customWidth="1"/>
    <col min="4" max="4" width="15.00390625" style="34" customWidth="1"/>
    <col min="5" max="5" width="19.421875" style="34" customWidth="1"/>
    <col min="6" max="6" width="20.140625" style="34" customWidth="1"/>
    <col min="7" max="7" width="18.7109375" style="34" customWidth="1"/>
    <col min="8" max="8" width="11.421875" style="34" customWidth="1"/>
    <col min="9" max="9" width="6.28125" style="34" customWidth="1"/>
    <col min="10" max="16384" width="11.421875" style="34" customWidth="1"/>
  </cols>
  <sheetData>
    <row r="1" ht="13.5" thickBot="1">
      <c r="B1" s="34"/>
    </row>
    <row r="2" spans="1:255" ht="16.5" thickBot="1">
      <c r="A2" s="36"/>
      <c r="B2" s="140" t="s">
        <v>37</v>
      </c>
      <c r="C2" s="141"/>
      <c r="D2" s="141"/>
      <c r="E2" s="141"/>
      <c r="F2" s="141"/>
      <c r="G2" s="142"/>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row>
    <row r="3" spans="1:255" ht="12.75">
      <c r="A3" s="36"/>
      <c r="B3" s="143" t="s">
        <v>66</v>
      </c>
      <c r="C3" s="143"/>
      <c r="D3" s="143"/>
      <c r="E3" s="143"/>
      <c r="F3" s="143"/>
      <c r="G3" s="143"/>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row>
    <row r="4" ht="7.5" customHeight="1" thickBot="1"/>
    <row r="5" spans="2:7" s="37" customFormat="1" ht="39" thickBot="1">
      <c r="B5" s="161" t="s">
        <v>80</v>
      </c>
      <c r="C5" s="162" t="s">
        <v>18</v>
      </c>
      <c r="D5" s="162" t="s">
        <v>19</v>
      </c>
      <c r="E5" s="162" t="s">
        <v>20</v>
      </c>
      <c r="F5" s="162" t="s">
        <v>75</v>
      </c>
      <c r="G5" s="163" t="s">
        <v>49</v>
      </c>
    </row>
    <row r="6" spans="1:11" ht="15">
      <c r="A6" s="34">
        <v>1</v>
      </c>
      <c r="B6" s="62" t="s">
        <v>65</v>
      </c>
      <c r="C6" s="38">
        <v>35921</v>
      </c>
      <c r="D6" s="39" t="s">
        <v>21</v>
      </c>
      <c r="E6" s="40" t="s">
        <v>22</v>
      </c>
      <c r="F6" s="159">
        <v>710009.6870653275</v>
      </c>
      <c r="G6" s="160">
        <v>354458.1919292316</v>
      </c>
      <c r="H6" s="61"/>
      <c r="I6" s="37"/>
      <c r="J6" s="37"/>
      <c r="K6" s="37"/>
    </row>
    <row r="7" spans="1:11" ht="15">
      <c r="A7" s="34">
        <v>2</v>
      </c>
      <c r="B7" s="60" t="s">
        <v>58</v>
      </c>
      <c r="C7" s="41">
        <v>36552</v>
      </c>
      <c r="D7" s="42" t="s">
        <v>53</v>
      </c>
      <c r="E7" s="43" t="s">
        <v>22</v>
      </c>
      <c r="F7" s="114">
        <v>200163.36781999998</v>
      </c>
      <c r="G7" s="115">
        <v>25916.711229999997</v>
      </c>
      <c r="H7" s="61"/>
      <c r="I7" s="37"/>
      <c r="J7" s="37"/>
      <c r="K7" s="37"/>
    </row>
    <row r="8" spans="1:11" ht="12.75">
      <c r="A8" s="34">
        <v>3</v>
      </c>
      <c r="B8" s="60" t="s">
        <v>56</v>
      </c>
      <c r="C8" s="44" t="s">
        <v>24</v>
      </c>
      <c r="D8" s="42" t="s">
        <v>25</v>
      </c>
      <c r="E8" s="43" t="s">
        <v>22</v>
      </c>
      <c r="F8" s="114">
        <v>199848.14133999997</v>
      </c>
      <c r="G8" s="115">
        <v>30404.97926</v>
      </c>
      <c r="H8" s="61"/>
      <c r="I8" s="69"/>
      <c r="J8" s="69"/>
      <c r="K8" s="69"/>
    </row>
    <row r="9" spans="1:8" ht="12.75" customHeight="1">
      <c r="A9" s="34">
        <v>4</v>
      </c>
      <c r="B9" s="60" t="s">
        <v>55</v>
      </c>
      <c r="C9" s="41">
        <v>37502</v>
      </c>
      <c r="D9" s="42" t="s">
        <v>25</v>
      </c>
      <c r="E9" s="43" t="s">
        <v>26</v>
      </c>
      <c r="F9" s="114">
        <v>117887.65434</v>
      </c>
      <c r="G9" s="115">
        <v>591.76063</v>
      </c>
      <c r="H9" s="61"/>
    </row>
    <row r="10" spans="1:11" ht="12.75">
      <c r="A10" s="34">
        <v>5</v>
      </c>
      <c r="B10" s="62" t="s">
        <v>48</v>
      </c>
      <c r="C10" s="38">
        <v>37672</v>
      </c>
      <c r="D10" s="63" t="s">
        <v>23</v>
      </c>
      <c r="E10" s="63" t="s">
        <v>22</v>
      </c>
      <c r="F10" s="114">
        <v>47834.41499999999</v>
      </c>
      <c r="G10" s="115">
        <v>25141.935</v>
      </c>
      <c r="H10" s="61"/>
      <c r="I10" s="37"/>
      <c r="J10" s="37"/>
      <c r="K10" s="37"/>
    </row>
    <row r="11" spans="1:11" ht="13.5" thickBot="1">
      <c r="A11" s="34">
        <v>6</v>
      </c>
      <c r="B11" s="126" t="s">
        <v>57</v>
      </c>
      <c r="C11" s="127">
        <v>37414</v>
      </c>
      <c r="D11" s="128" t="s">
        <v>25</v>
      </c>
      <c r="E11" s="128" t="s">
        <v>26</v>
      </c>
      <c r="F11" s="129">
        <v>37057.537370000005</v>
      </c>
      <c r="G11" s="130">
        <v>4858.988769999999</v>
      </c>
      <c r="H11" s="61"/>
      <c r="I11" s="37"/>
      <c r="J11" s="37"/>
      <c r="K11" s="37"/>
    </row>
    <row r="12" spans="2:11" ht="13.5" thickBot="1">
      <c r="B12" s="45"/>
      <c r="C12" s="46"/>
      <c r="D12" s="47"/>
      <c r="E12" s="48"/>
      <c r="F12" s="131">
        <f>+SUM(F6:F11)</f>
        <v>1312800.8029353274</v>
      </c>
      <c r="G12" s="132">
        <f>+SUM(G6:G11)</f>
        <v>441372.56681923155</v>
      </c>
      <c r="H12" s="37"/>
      <c r="I12" s="37"/>
      <c r="J12" s="37"/>
      <c r="K12" s="37"/>
    </row>
    <row r="13" spans="2:11" ht="12.75">
      <c r="B13" s="34"/>
      <c r="F13" s="68"/>
      <c r="G13" s="68"/>
      <c r="H13" s="37"/>
      <c r="I13" s="37"/>
      <c r="J13" s="37"/>
      <c r="K13" s="37"/>
    </row>
    <row r="14" spans="2:11" ht="12.75">
      <c r="B14" s="148" t="s">
        <v>79</v>
      </c>
      <c r="C14" s="148"/>
      <c r="D14" s="148"/>
      <c r="E14" s="148"/>
      <c r="F14" s="148"/>
      <c r="G14" s="148"/>
      <c r="H14" s="69"/>
      <c r="I14" s="69"/>
      <c r="J14" s="69"/>
      <c r="K14" s="69"/>
    </row>
    <row r="15" spans="2:11" ht="14.25" customHeight="1">
      <c r="B15" s="148"/>
      <c r="C15" s="148"/>
      <c r="D15" s="148"/>
      <c r="E15" s="148"/>
      <c r="F15" s="148"/>
      <c r="G15" s="148"/>
      <c r="H15" s="69"/>
      <c r="I15" s="69"/>
      <c r="J15" s="69"/>
      <c r="K15" s="69"/>
    </row>
    <row r="16" spans="2:11" ht="12.75">
      <c r="B16" s="144" t="s">
        <v>54</v>
      </c>
      <c r="C16" s="145"/>
      <c r="D16" s="145"/>
      <c r="E16" s="145"/>
      <c r="F16" s="145"/>
      <c r="G16" s="145"/>
      <c r="H16" s="37"/>
      <c r="I16" s="37"/>
      <c r="J16" s="37"/>
      <c r="K16" s="37"/>
    </row>
    <row r="17" spans="2:11" ht="12.75" customHeight="1">
      <c r="B17" s="145"/>
      <c r="C17" s="145"/>
      <c r="D17" s="145"/>
      <c r="E17" s="145"/>
      <c r="F17" s="145"/>
      <c r="G17" s="145"/>
      <c r="H17" s="37"/>
      <c r="I17" s="37"/>
      <c r="J17" s="37"/>
      <c r="K17" s="37"/>
    </row>
    <row r="18" spans="2:11" ht="12.75">
      <c r="B18" s="34"/>
      <c r="C18" s="49"/>
      <c r="D18" s="49"/>
      <c r="E18" s="49"/>
      <c r="F18" s="49"/>
      <c r="G18" s="49"/>
      <c r="H18" s="37"/>
      <c r="I18" s="37"/>
      <c r="J18" s="37"/>
      <c r="K18" s="37"/>
    </row>
    <row r="19" spans="2:11" ht="12.75">
      <c r="B19" s="36" t="s">
        <v>27</v>
      </c>
      <c r="C19" s="49"/>
      <c r="D19" s="49"/>
      <c r="E19" s="49"/>
      <c r="F19" s="49"/>
      <c r="G19" s="49"/>
      <c r="H19" s="37"/>
      <c r="I19" s="37"/>
      <c r="J19" s="37"/>
      <c r="K19" s="37"/>
    </row>
    <row r="20" spans="2:7" ht="24.75" customHeight="1">
      <c r="B20" s="136" t="s">
        <v>76</v>
      </c>
      <c r="C20" s="146"/>
      <c r="D20" s="146"/>
      <c r="E20" s="146"/>
      <c r="F20" s="146"/>
      <c r="G20" s="147"/>
    </row>
    <row r="21" spans="2:7" ht="25.5" customHeight="1">
      <c r="B21" s="136" t="s">
        <v>77</v>
      </c>
      <c r="C21" s="146"/>
      <c r="D21" s="146"/>
      <c r="E21" s="146"/>
      <c r="F21" s="146"/>
      <c r="G21" s="147"/>
    </row>
    <row r="22" spans="2:7" ht="28.5" customHeight="1">
      <c r="B22" s="133" t="s">
        <v>78</v>
      </c>
      <c r="C22" s="134"/>
      <c r="D22" s="134"/>
      <c r="E22" s="134"/>
      <c r="F22" s="134"/>
      <c r="G22" s="135"/>
    </row>
    <row r="23" spans="2:7" ht="42.75" customHeight="1">
      <c r="B23" s="136" t="s">
        <v>73</v>
      </c>
      <c r="C23" s="137"/>
      <c r="D23" s="137"/>
      <c r="E23" s="137"/>
      <c r="F23" s="137"/>
      <c r="G23" s="138"/>
    </row>
    <row r="24" spans="2:7" ht="25.5" customHeight="1">
      <c r="B24" s="136" t="s">
        <v>74</v>
      </c>
      <c r="C24" s="137"/>
      <c r="D24" s="137"/>
      <c r="E24" s="137"/>
      <c r="F24" s="137"/>
      <c r="G24" s="138"/>
    </row>
    <row r="25" spans="2:7" ht="12.75">
      <c r="B25" s="34"/>
      <c r="C25" s="50"/>
      <c r="D25" s="50"/>
      <c r="E25" s="50"/>
      <c r="F25" s="50"/>
      <c r="G25" s="50"/>
    </row>
    <row r="26" spans="2:7" ht="12.75">
      <c r="B26" s="51"/>
      <c r="C26" s="50"/>
      <c r="D26" s="50"/>
      <c r="E26" s="50"/>
      <c r="F26" s="50"/>
      <c r="G26" s="50"/>
    </row>
    <row r="27" spans="2:8" ht="15.75">
      <c r="B27" s="52"/>
      <c r="C27" s="53"/>
      <c r="D27" s="53"/>
      <c r="E27" s="53"/>
      <c r="F27" s="53"/>
      <c r="G27" s="53"/>
      <c r="H27" s="54"/>
    </row>
    <row r="28" spans="2:7" ht="12.75">
      <c r="B28" s="55"/>
      <c r="C28" s="139"/>
      <c r="D28" s="139"/>
      <c r="E28" s="139"/>
      <c r="F28" s="139"/>
      <c r="G28" s="139"/>
    </row>
  </sheetData>
  <mergeCells count="10">
    <mergeCell ref="B22:G22"/>
    <mergeCell ref="B23:G23"/>
    <mergeCell ref="B24:G24"/>
    <mergeCell ref="C28:G28"/>
    <mergeCell ref="B2:G2"/>
    <mergeCell ref="B3:G3"/>
    <mergeCell ref="B16:G17"/>
    <mergeCell ref="B21:G21"/>
    <mergeCell ref="B14:G15"/>
    <mergeCell ref="B20:G20"/>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workbookViewId="0" topLeftCell="A1">
      <selection activeCell="B18" sqref="B18"/>
    </sheetView>
  </sheetViews>
  <sheetFormatPr defaultColWidth="11.421875" defaultRowHeight="12.75"/>
  <cols>
    <col min="1" max="1" width="4.140625" style="25" customWidth="1"/>
    <col min="2" max="2" width="25.00390625" style="24" customWidth="1"/>
    <col min="3" max="3" width="21.00390625" style="25" customWidth="1"/>
    <col min="4" max="4" width="17.57421875" style="25" customWidth="1"/>
    <col min="5" max="5" width="17.28125" style="25" customWidth="1"/>
    <col min="6" max="6" width="18.7109375" style="25" customWidth="1"/>
    <col min="7" max="7" width="13.57421875" style="25" customWidth="1"/>
    <col min="8" max="16384" width="11.421875" style="25" customWidth="1"/>
  </cols>
  <sheetData>
    <row r="1" ht="10.5" customHeight="1">
      <c r="B1" s="56"/>
    </row>
    <row r="2" spans="2:6" ht="12.75">
      <c r="B2" s="149" t="s">
        <v>28</v>
      </c>
      <c r="C2" s="149"/>
      <c r="D2" s="149"/>
      <c r="E2" s="149"/>
      <c r="F2" s="149"/>
    </row>
    <row r="3" ht="16.5" customHeight="1" thickBot="1"/>
    <row r="4" spans="2:6" ht="39" thickBot="1">
      <c r="B4" s="12" t="s">
        <v>63</v>
      </c>
      <c r="C4" s="6" t="s">
        <v>29</v>
      </c>
      <c r="D4" s="6" t="s">
        <v>30</v>
      </c>
      <c r="E4" s="64" t="s">
        <v>70</v>
      </c>
      <c r="F4" s="7" t="s">
        <v>71</v>
      </c>
    </row>
    <row r="5" spans="2:6" ht="12.75">
      <c r="B5" s="1" t="s">
        <v>31</v>
      </c>
      <c r="C5" s="8">
        <v>301966.39288957923</v>
      </c>
      <c r="D5" s="8">
        <v>98297.14563319582</v>
      </c>
      <c r="E5" s="65">
        <v>7329.32137667637</v>
      </c>
      <c r="F5" s="4">
        <v>8392.5721610064</v>
      </c>
    </row>
    <row r="6" spans="2:7" ht="12.75">
      <c r="B6" s="2" t="s">
        <v>32</v>
      </c>
      <c r="C6" s="110">
        <v>325979.9216641798</v>
      </c>
      <c r="D6" s="8">
        <v>105768.19868911513</v>
      </c>
      <c r="E6" s="65">
        <v>7317.99206314937</v>
      </c>
      <c r="F6" s="4">
        <v>8450.05674295259</v>
      </c>
      <c r="G6" s="28"/>
    </row>
    <row r="7" spans="2:7" ht="12.75">
      <c r="B7" s="2" t="s">
        <v>33</v>
      </c>
      <c r="C7" s="110">
        <v>332494.3423477941</v>
      </c>
      <c r="D7" s="8">
        <v>113161.27015341932</v>
      </c>
      <c r="E7" s="108">
        <v>7521.24487028596</v>
      </c>
      <c r="F7" s="109">
        <v>8510.29122608952</v>
      </c>
      <c r="G7" s="28"/>
    </row>
    <row r="8" spans="2:6" ht="17.25" thickBot="1">
      <c r="B8" s="2" t="s">
        <v>34</v>
      </c>
      <c r="C8" s="5">
        <v>352360.25784710405</v>
      </c>
      <c r="D8" s="8">
        <v>124146.08580757355</v>
      </c>
      <c r="E8" s="65">
        <v>7473.22571396581</v>
      </c>
      <c r="F8" s="4">
        <v>8599.57998211689</v>
      </c>
    </row>
    <row r="9" spans="2:6" ht="17.25" thickBot="1">
      <c r="B9" s="9" t="s">
        <v>35</v>
      </c>
      <c r="C9" s="10">
        <f>SUM(C5:C8)</f>
        <v>1312800.9147486573</v>
      </c>
      <c r="D9" s="10">
        <f>SUM(D5:D8)</f>
        <v>441372.70028330374</v>
      </c>
      <c r="E9" s="66">
        <f>SUM(E5:E8)</f>
        <v>29641.78402407751</v>
      </c>
      <c r="F9" s="11">
        <f>SUM(F5:F8)</f>
        <v>33952.5001121654</v>
      </c>
    </row>
    <row r="10" spans="2:6" ht="17.25" thickBot="1">
      <c r="B10" s="32"/>
      <c r="C10" s="33"/>
      <c r="D10" s="33"/>
      <c r="E10" s="33"/>
      <c r="F10" s="33"/>
    </row>
    <row r="11" spans="2:6" ht="12.75">
      <c r="B11" s="116" t="s">
        <v>68</v>
      </c>
      <c r="C11" s="117">
        <v>315627.101749431</v>
      </c>
      <c r="D11" s="57">
        <v>109603.49016761543</v>
      </c>
      <c r="E11" s="120">
        <v>32022.491550000002</v>
      </c>
      <c r="F11" s="121">
        <v>62168.16926999999</v>
      </c>
    </row>
    <row r="12" spans="2:6" ht="12.75">
      <c r="B12" s="58" t="s">
        <v>69</v>
      </c>
      <c r="C12" s="5">
        <v>299959.6678399231</v>
      </c>
      <c r="D12" s="110">
        <v>104512.18974192918</v>
      </c>
      <c r="E12" s="118">
        <v>24068.773807200003</v>
      </c>
      <c r="F12" s="119">
        <v>55134.947931</v>
      </c>
    </row>
    <row r="13" spans="2:6" ht="12.75">
      <c r="B13" s="58" t="s">
        <v>60</v>
      </c>
      <c r="C13" s="3">
        <v>296624.4893522877</v>
      </c>
      <c r="D13" s="8">
        <v>100789.79091714312</v>
      </c>
      <c r="E13" s="8">
        <v>29483.628671825</v>
      </c>
      <c r="F13" s="67">
        <v>56128.48310145626</v>
      </c>
    </row>
    <row r="14" spans="2:6" ht="17.25" thickBot="1">
      <c r="B14" s="59" t="s">
        <v>52</v>
      </c>
      <c r="C14" s="70">
        <v>290027.6441146117</v>
      </c>
      <c r="D14" s="71">
        <v>99665.49482389996</v>
      </c>
      <c r="E14" s="72">
        <v>19372.20889285</v>
      </c>
      <c r="F14" s="73">
        <v>52543.641832124995</v>
      </c>
    </row>
    <row r="15" spans="2:6" ht="12.75">
      <c r="B15" s="150"/>
      <c r="C15" s="150"/>
      <c r="D15" s="150"/>
      <c r="E15" s="150"/>
      <c r="F15" s="150"/>
    </row>
    <row r="16" spans="2:6" ht="12.75">
      <c r="B16" s="26" t="s">
        <v>72</v>
      </c>
      <c r="C16" s="27"/>
      <c r="D16" s="27"/>
      <c r="E16" s="27"/>
      <c r="F16" s="27"/>
    </row>
    <row r="17" spans="2:8" ht="12.75">
      <c r="B17" s="26"/>
      <c r="C17" s="28"/>
      <c r="D17" s="28"/>
      <c r="E17" s="29"/>
      <c r="G17" s="30"/>
      <c r="H17" s="28"/>
    </row>
    <row r="18" ht="12.75">
      <c r="C18" s="28"/>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workbookViewId="0" topLeftCell="A1">
      <selection activeCell="I29" sqref="I29"/>
    </sheetView>
  </sheetViews>
  <sheetFormatPr defaultColWidth="11.421875" defaultRowHeight="12.75"/>
  <cols>
    <col min="1" max="1" width="9.7109375" style="17" customWidth="1"/>
    <col min="2" max="2" width="12.00390625" style="17" customWidth="1"/>
    <col min="3" max="3" width="7.7109375" style="17" bestFit="1" customWidth="1"/>
    <col min="4" max="4" width="9.140625" style="17" bestFit="1" customWidth="1"/>
    <col min="5" max="5" width="10.57421875" style="17" bestFit="1" customWidth="1"/>
    <col min="6" max="6" width="9.140625" style="17" bestFit="1" customWidth="1"/>
    <col min="7" max="7" width="7.140625" style="17" bestFit="1" customWidth="1"/>
    <col min="8" max="8" width="9.8515625" style="17" bestFit="1" customWidth="1"/>
    <col min="9" max="9" width="10.57421875" style="17" bestFit="1" customWidth="1"/>
    <col min="10" max="10" width="8.140625" style="17" bestFit="1" customWidth="1"/>
    <col min="11" max="11" width="7.7109375" style="17" bestFit="1" customWidth="1"/>
    <col min="12" max="12" width="6.8515625" style="17" bestFit="1" customWidth="1"/>
    <col min="13" max="13" width="7.140625" style="17" bestFit="1" customWidth="1"/>
    <col min="14" max="14" width="6.8515625" style="17" bestFit="1" customWidth="1"/>
    <col min="15" max="15" width="10.421875" style="17" bestFit="1" customWidth="1"/>
    <col min="16" max="16" width="11.57421875" style="17" bestFit="1" customWidth="1"/>
    <col min="17" max="17" width="9.8515625" style="17" bestFit="1" customWidth="1"/>
    <col min="18" max="18" width="11.57421875" style="17" bestFit="1" customWidth="1"/>
    <col min="19" max="16384" width="11.421875" style="17" customWidth="1"/>
  </cols>
  <sheetData>
    <row r="1" s="18" customFormat="1" ht="10.5" customHeight="1">
      <c r="L1" s="19"/>
    </row>
    <row r="2" spans="2:12" s="18" customFormat="1" ht="10.5" customHeight="1" thickBot="1">
      <c r="B2" s="20"/>
      <c r="C2" s="20"/>
      <c r="D2" s="20"/>
      <c r="E2" s="20"/>
      <c r="F2" s="20"/>
      <c r="G2" s="20"/>
      <c r="H2" s="20"/>
      <c r="I2" s="20"/>
      <c r="J2" s="20"/>
      <c r="K2" s="20"/>
      <c r="L2" s="20"/>
    </row>
    <row r="3" spans="2:18" s="18" customFormat="1" ht="13.5" thickBot="1">
      <c r="B3" s="154" t="s">
        <v>64</v>
      </c>
      <c r="C3" s="155"/>
      <c r="D3" s="155"/>
      <c r="E3" s="155"/>
      <c r="F3" s="155"/>
      <c r="G3" s="155"/>
      <c r="H3" s="155"/>
      <c r="I3" s="155"/>
      <c r="J3" s="155"/>
      <c r="K3" s="155"/>
      <c r="L3" s="155"/>
      <c r="M3" s="155"/>
      <c r="N3" s="155"/>
      <c r="O3" s="155"/>
      <c r="P3" s="155"/>
      <c r="Q3" s="155"/>
      <c r="R3" s="156"/>
    </row>
    <row r="4" spans="2:18" s="18" customFormat="1" ht="12.75">
      <c r="B4" s="157" t="s">
        <v>67</v>
      </c>
      <c r="C4" s="157"/>
      <c r="D4" s="157"/>
      <c r="E4" s="157"/>
      <c r="F4" s="157"/>
      <c r="G4" s="157"/>
      <c r="H4" s="157"/>
      <c r="I4" s="157"/>
      <c r="J4" s="157"/>
      <c r="K4" s="157"/>
      <c r="L4" s="157"/>
      <c r="M4" s="157"/>
      <c r="N4" s="157"/>
      <c r="O4" s="157"/>
      <c r="P4" s="157"/>
      <c r="Q4" s="157"/>
      <c r="R4" s="157"/>
    </row>
    <row r="5" spans="1:18" s="18" customFormat="1" ht="12.75">
      <c r="A5" s="21"/>
      <c r="B5" s="158" t="s">
        <v>0</v>
      </c>
      <c r="C5" s="158"/>
      <c r="D5" s="158"/>
      <c r="E5" s="158"/>
      <c r="F5" s="158"/>
      <c r="G5" s="158"/>
      <c r="H5" s="158"/>
      <c r="I5" s="158"/>
      <c r="J5" s="158"/>
      <c r="K5" s="158"/>
      <c r="L5" s="158"/>
      <c r="M5" s="158"/>
      <c r="N5" s="158"/>
      <c r="O5" s="158"/>
      <c r="P5" s="158"/>
      <c r="Q5" s="158"/>
      <c r="R5" s="158"/>
    </row>
    <row r="6" spans="1:12" s="18" customFormat="1" ht="10.5" customHeight="1" thickBot="1">
      <c r="A6" s="22"/>
      <c r="B6" s="22"/>
      <c r="C6" s="22"/>
      <c r="D6" s="22"/>
      <c r="E6" s="22"/>
      <c r="F6" s="22"/>
      <c r="G6" s="22"/>
      <c r="H6" s="22"/>
      <c r="I6" s="22"/>
      <c r="J6" s="22"/>
      <c r="K6" s="22"/>
      <c r="L6" s="22"/>
    </row>
    <row r="7" spans="1:18" s="18" customFormat="1" ht="15" customHeight="1" thickBot="1">
      <c r="A7" s="22"/>
      <c r="B7" s="107" t="s">
        <v>62</v>
      </c>
      <c r="C7" s="151" t="s">
        <v>1</v>
      </c>
      <c r="D7" s="152"/>
      <c r="E7" s="152"/>
      <c r="F7" s="152"/>
      <c r="G7" s="152"/>
      <c r="H7" s="152"/>
      <c r="I7" s="152"/>
      <c r="J7" s="153"/>
      <c r="K7" s="151" t="s">
        <v>2</v>
      </c>
      <c r="L7" s="152"/>
      <c r="M7" s="152"/>
      <c r="N7" s="153"/>
      <c r="O7" s="151" t="s">
        <v>59</v>
      </c>
      <c r="P7" s="152"/>
      <c r="Q7" s="152"/>
      <c r="R7" s="153"/>
    </row>
    <row r="8" spans="1:18" s="18" customFormat="1" ht="27.75" thickBot="1">
      <c r="A8" s="22"/>
      <c r="B8" s="95" t="s">
        <v>3</v>
      </c>
      <c r="C8" s="96" t="s">
        <v>4</v>
      </c>
      <c r="D8" s="97" t="s">
        <v>40</v>
      </c>
      <c r="E8" s="98" t="s">
        <v>41</v>
      </c>
      <c r="F8" s="99" t="s">
        <v>40</v>
      </c>
      <c r="G8" s="98" t="s">
        <v>5</v>
      </c>
      <c r="H8" s="99" t="s">
        <v>40</v>
      </c>
      <c r="I8" s="98" t="s">
        <v>42</v>
      </c>
      <c r="J8" s="99" t="s">
        <v>40</v>
      </c>
      <c r="K8" s="77" t="s">
        <v>6</v>
      </c>
      <c r="L8" s="78" t="s">
        <v>40</v>
      </c>
      <c r="M8" s="79" t="s">
        <v>7</v>
      </c>
      <c r="N8" s="80" t="s">
        <v>40</v>
      </c>
      <c r="O8" s="100" t="s">
        <v>8</v>
      </c>
      <c r="P8" s="101" t="s">
        <v>9</v>
      </c>
      <c r="Q8" s="105" t="s">
        <v>10</v>
      </c>
      <c r="R8" s="102" t="s">
        <v>9</v>
      </c>
    </row>
    <row r="9" spans="1:18" s="18" customFormat="1" ht="15" customHeight="1">
      <c r="A9" s="22"/>
      <c r="B9" s="103" t="s">
        <v>50</v>
      </c>
      <c r="C9" s="81">
        <v>429722.9543169329</v>
      </c>
      <c r="D9" s="91">
        <v>0.09086414268619247</v>
      </c>
      <c r="E9" s="83">
        <v>1750105</v>
      </c>
      <c r="F9" s="91">
        <v>0.07146749178999023</v>
      </c>
      <c r="G9" s="83">
        <v>88359.56468043629</v>
      </c>
      <c r="H9" s="91">
        <v>0.06625020924841452</v>
      </c>
      <c r="I9" s="83">
        <v>164663</v>
      </c>
      <c r="J9" s="91">
        <v>0.01925064839402557</v>
      </c>
      <c r="K9" s="93">
        <v>0.24554124142090497</v>
      </c>
      <c r="L9" s="91">
        <v>0.01810288323708109</v>
      </c>
      <c r="M9" s="93">
        <v>0.5366084954144907</v>
      </c>
      <c r="N9" s="91">
        <v>0.0461118773173641</v>
      </c>
      <c r="O9" s="84">
        <f>C9/$C$25</f>
        <v>0.3273327895035199</v>
      </c>
      <c r="P9" s="123">
        <f>O9</f>
        <v>0.3273327895035199</v>
      </c>
      <c r="Q9" s="76">
        <f>G9/$G$25</f>
        <v>0.20019263583189653</v>
      </c>
      <c r="R9" s="85">
        <f>Q9</f>
        <v>0.20019263583189653</v>
      </c>
    </row>
    <row r="10" spans="1:18" s="18" customFormat="1" ht="15" customHeight="1">
      <c r="A10" s="22"/>
      <c r="B10" s="103" t="s">
        <v>14</v>
      </c>
      <c r="C10" s="86">
        <v>142421.15775773564</v>
      </c>
      <c r="D10" s="92">
        <v>0.14657086540411912</v>
      </c>
      <c r="E10" s="82">
        <v>867484</v>
      </c>
      <c r="F10" s="92">
        <v>0.16775928772773407</v>
      </c>
      <c r="G10" s="82">
        <v>22934.241472255864</v>
      </c>
      <c r="H10" s="92">
        <v>0.053518947818017804</v>
      </c>
      <c r="I10" s="82">
        <v>73910</v>
      </c>
      <c r="J10" s="92">
        <v>0.17360306143512716</v>
      </c>
      <c r="K10" s="94">
        <v>0.16417727330732976</v>
      </c>
      <c r="L10" s="92">
        <v>-0.018144511926635132</v>
      </c>
      <c r="M10" s="94">
        <v>0.31029957343060294</v>
      </c>
      <c r="N10" s="92">
        <v>-0.10232089329271665</v>
      </c>
      <c r="O10" s="87">
        <f aca="true" t="shared" si="0" ref="O10:O23">C10/$C$25</f>
        <v>0.10848644314861887</v>
      </c>
      <c r="P10" s="124">
        <f>P9+O10</f>
        <v>0.4358192326521388</v>
      </c>
      <c r="Q10" s="75">
        <f aca="true" t="shared" si="1" ref="Q10:Q23">G10/$G$25</f>
        <v>0.051961168751125025</v>
      </c>
      <c r="R10" s="85">
        <f>R9+Q10</f>
        <v>0.25215380458302156</v>
      </c>
    </row>
    <row r="11" spans="1:18" s="18" customFormat="1" ht="15" customHeight="1">
      <c r="A11" s="22"/>
      <c r="B11" s="103" t="s">
        <v>12</v>
      </c>
      <c r="C11" s="86">
        <v>121911.73053347367</v>
      </c>
      <c r="D11" s="92">
        <v>0.3095527078523763</v>
      </c>
      <c r="E11" s="82">
        <v>453856</v>
      </c>
      <c r="F11" s="92">
        <v>0.34120977679798337</v>
      </c>
      <c r="G11" s="82">
        <v>7306.8017758296355</v>
      </c>
      <c r="H11" s="92">
        <v>0.06622714933755725</v>
      </c>
      <c r="I11" s="82">
        <v>13366</v>
      </c>
      <c r="J11" s="92">
        <v>0.10471939829737997</v>
      </c>
      <c r="K11" s="94">
        <v>0.26861323973567314</v>
      </c>
      <c r="L11" s="92">
        <v>-0.02360336875949831</v>
      </c>
      <c r="M11" s="94">
        <v>0.5466707897523294</v>
      </c>
      <c r="N11" s="92">
        <v>-0.03484346252917081</v>
      </c>
      <c r="O11" s="87">
        <f t="shared" si="0"/>
        <v>0.0928638007996468</v>
      </c>
      <c r="P11" s="124">
        <f aca="true" t="shared" si="2" ref="P11:P24">P10+O11</f>
        <v>0.5286830334517856</v>
      </c>
      <c r="Q11" s="75">
        <f t="shared" si="1"/>
        <v>0.01655472061564365</v>
      </c>
      <c r="R11" s="85">
        <f aca="true" t="shared" si="3" ref="R11:R24">R10+Q11</f>
        <v>0.2687085251986652</v>
      </c>
    </row>
    <row r="12" spans="1:18" s="18" customFormat="1" ht="15" customHeight="1">
      <c r="A12" s="22"/>
      <c r="B12" s="103" t="s">
        <v>16</v>
      </c>
      <c r="C12" s="86">
        <v>136324.57184644308</v>
      </c>
      <c r="D12" s="92">
        <v>0.3889480391810789</v>
      </c>
      <c r="E12" s="82">
        <v>614832</v>
      </c>
      <c r="F12" s="92">
        <v>0.3538797602427519</v>
      </c>
      <c r="G12" s="82">
        <v>29567.94937694736</v>
      </c>
      <c r="H12" s="92">
        <v>0.18433800601491646</v>
      </c>
      <c r="I12" s="82">
        <v>103204</v>
      </c>
      <c r="J12" s="92">
        <v>0.09065161794855547</v>
      </c>
      <c r="K12" s="94">
        <v>0.22172653968310543</v>
      </c>
      <c r="L12" s="92">
        <v>0.025902063069499714</v>
      </c>
      <c r="M12" s="94">
        <v>0.28650003272108987</v>
      </c>
      <c r="N12" s="92">
        <v>0.08589946278407323</v>
      </c>
      <c r="O12" s="87">
        <f t="shared" si="0"/>
        <v>0.10384249184756868</v>
      </c>
      <c r="P12" s="124">
        <f t="shared" si="2"/>
        <v>0.6325255252993542</v>
      </c>
      <c r="Q12" s="75">
        <f t="shared" si="1"/>
        <v>0.06699088823403591</v>
      </c>
      <c r="R12" s="85">
        <f t="shared" si="3"/>
        <v>0.33569941343270115</v>
      </c>
    </row>
    <row r="13" spans="1:18" s="18" customFormat="1" ht="15" customHeight="1">
      <c r="A13" s="22"/>
      <c r="B13" s="103" t="s">
        <v>11</v>
      </c>
      <c r="C13" s="86">
        <v>107799.19819999856</v>
      </c>
      <c r="D13" s="92">
        <v>0.14362134197113763</v>
      </c>
      <c r="E13" s="82">
        <v>393802</v>
      </c>
      <c r="F13" s="92">
        <v>0.1119042039252447</v>
      </c>
      <c r="G13" s="82">
        <v>30077.764765857362</v>
      </c>
      <c r="H13" s="92">
        <v>0.052275651508096654</v>
      </c>
      <c r="I13" s="82">
        <v>64291</v>
      </c>
      <c r="J13" s="92">
        <v>0.05074690288628125</v>
      </c>
      <c r="K13" s="94">
        <v>0.2737395904540824</v>
      </c>
      <c r="L13" s="92">
        <v>0.02852506352069284</v>
      </c>
      <c r="M13" s="94">
        <v>0.4678378741325747</v>
      </c>
      <c r="N13" s="92">
        <v>0.0014549161340529082</v>
      </c>
      <c r="O13" s="87">
        <f t="shared" si="0"/>
        <v>0.08211386405722178</v>
      </c>
      <c r="P13" s="124">
        <f t="shared" si="2"/>
        <v>0.714639389356576</v>
      </c>
      <c r="Q13" s="75">
        <f t="shared" si="1"/>
        <v>0.06814595601716357</v>
      </c>
      <c r="R13" s="85">
        <f t="shared" si="3"/>
        <v>0.4038453694498647</v>
      </c>
    </row>
    <row r="14" spans="1:18" s="18" customFormat="1" ht="15" customHeight="1">
      <c r="A14" s="22"/>
      <c r="B14" s="103" t="s">
        <v>36</v>
      </c>
      <c r="C14" s="86">
        <v>55499.325125636715</v>
      </c>
      <c r="D14" s="92">
        <v>0.12250154580673422</v>
      </c>
      <c r="E14" s="82">
        <v>111918</v>
      </c>
      <c r="F14" s="92">
        <v>0.05181147502466987</v>
      </c>
      <c r="G14" s="82">
        <v>6136.644386746048</v>
      </c>
      <c r="H14" s="92">
        <v>-0.012566496322845122</v>
      </c>
      <c r="I14" s="82">
        <v>3617</v>
      </c>
      <c r="J14" s="92">
        <v>0.024355706598697235</v>
      </c>
      <c r="K14" s="94">
        <v>0.495892752958744</v>
      </c>
      <c r="L14" s="92">
        <v>0.06720792885474691</v>
      </c>
      <c r="M14" s="94">
        <v>1.6966116634631043</v>
      </c>
      <c r="N14" s="92">
        <v>-0.03604431808569708</v>
      </c>
      <c r="O14" s="87">
        <f t="shared" si="0"/>
        <v>0.04227549104937728</v>
      </c>
      <c r="P14" s="124">
        <f t="shared" si="2"/>
        <v>0.7569148804059533</v>
      </c>
      <c r="Q14" s="75">
        <f t="shared" si="1"/>
        <v>0.013903543089973014</v>
      </c>
      <c r="R14" s="85">
        <f t="shared" si="3"/>
        <v>0.4177489125398377</v>
      </c>
    </row>
    <row r="15" spans="1:18" s="18" customFormat="1" ht="15" customHeight="1">
      <c r="A15" s="22"/>
      <c r="B15" s="103" t="s">
        <v>17</v>
      </c>
      <c r="C15" s="86">
        <v>38752.30086288696</v>
      </c>
      <c r="D15" s="92">
        <v>-0.05321326656419667</v>
      </c>
      <c r="E15" s="82">
        <v>153630</v>
      </c>
      <c r="F15" s="92">
        <v>-0.09956745478202766</v>
      </c>
      <c r="G15" s="82">
        <v>1634.9032205842022</v>
      </c>
      <c r="H15" s="92">
        <v>-0.1373432978839234</v>
      </c>
      <c r="I15" s="82">
        <v>5255</v>
      </c>
      <c r="J15" s="92">
        <v>0.08911917098445588</v>
      </c>
      <c r="K15" s="94">
        <v>0.2522443589330662</v>
      </c>
      <c r="L15" s="92">
        <v>0.05147991203117819</v>
      </c>
      <c r="M15" s="94">
        <v>0.31111383836045714</v>
      </c>
      <c r="N15" s="92">
        <v>-0.2079317625670658</v>
      </c>
      <c r="O15" s="87">
        <f t="shared" si="0"/>
        <v>0.029518783238590918</v>
      </c>
      <c r="P15" s="124">
        <f t="shared" si="2"/>
        <v>0.7864336636445443</v>
      </c>
      <c r="Q15" s="75">
        <f t="shared" si="1"/>
        <v>0.003704133064060631</v>
      </c>
      <c r="R15" s="85">
        <f t="shared" si="3"/>
        <v>0.42145304560389835</v>
      </c>
    </row>
    <row r="16" spans="1:18" s="18" customFormat="1" ht="15" customHeight="1">
      <c r="A16" s="22"/>
      <c r="B16" s="106" t="s">
        <v>61</v>
      </c>
      <c r="C16" s="86">
        <v>44830.81217559363</v>
      </c>
      <c r="D16" s="92">
        <v>0.1823261608272959</v>
      </c>
      <c r="E16" s="82">
        <v>76623</v>
      </c>
      <c r="F16" s="92">
        <v>0.19192657696196624</v>
      </c>
      <c r="G16" s="82">
        <v>13768.764591644775</v>
      </c>
      <c r="H16" s="92">
        <v>0.02173946996436449</v>
      </c>
      <c r="I16" s="82">
        <v>42696</v>
      </c>
      <c r="J16" s="92">
        <v>0.1370439414114515</v>
      </c>
      <c r="K16" s="94">
        <v>0.5850829669367374</v>
      </c>
      <c r="L16" s="92">
        <v>-0.00805453651276089</v>
      </c>
      <c r="M16" s="94">
        <v>0.3224837125642865</v>
      </c>
      <c r="N16" s="92">
        <v>-0.10140722556769033</v>
      </c>
      <c r="O16" s="87">
        <f t="shared" si="0"/>
        <v>0.03414896657887746</v>
      </c>
      <c r="P16" s="124">
        <f t="shared" si="2"/>
        <v>0.8205826302234217</v>
      </c>
      <c r="Q16" s="75">
        <f t="shared" si="1"/>
        <v>0.031195324306079908</v>
      </c>
      <c r="R16" s="85">
        <f t="shared" si="3"/>
        <v>0.45264836990997825</v>
      </c>
    </row>
    <row r="17" spans="1:18" s="18" customFormat="1" ht="15" customHeight="1">
      <c r="A17" s="22"/>
      <c r="B17" s="103" t="s">
        <v>13</v>
      </c>
      <c r="C17" s="86">
        <v>37763.41388024055</v>
      </c>
      <c r="D17" s="92">
        <v>-0.10399148954449389</v>
      </c>
      <c r="E17" s="82">
        <v>146155</v>
      </c>
      <c r="F17" s="92">
        <v>0.006854505373381059</v>
      </c>
      <c r="G17" s="82">
        <v>14121.027093017698</v>
      </c>
      <c r="H17" s="92">
        <v>0.09878159142734644</v>
      </c>
      <c r="I17" s="82">
        <v>58966</v>
      </c>
      <c r="J17" s="92">
        <v>0.27221730781678133</v>
      </c>
      <c r="K17" s="94">
        <v>0.2583792130289114</v>
      </c>
      <c r="L17" s="92">
        <v>-0.11009137301001493</v>
      </c>
      <c r="M17" s="94">
        <v>0.2394774462065885</v>
      </c>
      <c r="N17" s="92">
        <v>-0.13632554385466067</v>
      </c>
      <c r="O17" s="87">
        <f t="shared" si="0"/>
        <v>0.028765518533316103</v>
      </c>
      <c r="P17" s="124">
        <f t="shared" si="2"/>
        <v>0.8493481487567378</v>
      </c>
      <c r="Q17" s="75">
        <f t="shared" si="1"/>
        <v>0.03199343098428309</v>
      </c>
      <c r="R17" s="85">
        <f t="shared" si="3"/>
        <v>0.48464180089426134</v>
      </c>
    </row>
    <row r="18" spans="1:18" s="18" customFormat="1" ht="15" customHeight="1">
      <c r="A18" s="22"/>
      <c r="B18" s="103" t="s">
        <v>38</v>
      </c>
      <c r="C18" s="86">
        <v>27085.326147829586</v>
      </c>
      <c r="D18" s="92">
        <v>0.08237139028919738</v>
      </c>
      <c r="E18" s="82">
        <v>52780</v>
      </c>
      <c r="F18" s="92">
        <v>0.061694124273328876</v>
      </c>
      <c r="G18" s="82">
        <v>11274.14994650997</v>
      </c>
      <c r="H18" s="92">
        <v>0.15408478165898853</v>
      </c>
      <c r="I18" s="82">
        <v>26624</v>
      </c>
      <c r="J18" s="92">
        <v>0.2270820850808868</v>
      </c>
      <c r="K18" s="94">
        <v>0.5131740459990448</v>
      </c>
      <c r="L18" s="92">
        <v>0.019475728030444506</v>
      </c>
      <c r="M18" s="94">
        <v>0.42345815604379394</v>
      </c>
      <c r="N18" s="92">
        <v>-0.059488525103099654</v>
      </c>
      <c r="O18" s="87">
        <f t="shared" si="0"/>
        <v>0.02063170066554746</v>
      </c>
      <c r="P18" s="124">
        <f t="shared" si="2"/>
        <v>0.8699798494222852</v>
      </c>
      <c r="Q18" s="75">
        <f t="shared" si="1"/>
        <v>0.0255433783848823</v>
      </c>
      <c r="R18" s="85">
        <f t="shared" si="3"/>
        <v>0.5101851792791436</v>
      </c>
    </row>
    <row r="19" spans="1:18" s="18" customFormat="1" ht="15" customHeight="1">
      <c r="A19" s="22"/>
      <c r="B19" s="103" t="s">
        <v>47</v>
      </c>
      <c r="C19" s="86">
        <v>18733.50276778922</v>
      </c>
      <c r="D19" s="92">
        <v>-0.09699130366850228</v>
      </c>
      <c r="E19" s="82">
        <v>58991</v>
      </c>
      <c r="F19" s="92">
        <v>-0.0379497048175087</v>
      </c>
      <c r="G19" s="82">
        <v>1794.3281712000053</v>
      </c>
      <c r="H19" s="92">
        <v>-0.06802091082898531</v>
      </c>
      <c r="I19" s="82">
        <v>2724</v>
      </c>
      <c r="J19" s="92">
        <v>0.040886511272449466</v>
      </c>
      <c r="K19" s="94">
        <v>0.31756543824971983</v>
      </c>
      <c r="L19" s="92">
        <v>-0.0613705948084492</v>
      </c>
      <c r="M19" s="94">
        <v>0.6587107823788566</v>
      </c>
      <c r="N19" s="92">
        <v>-0.10462948738599642</v>
      </c>
      <c r="O19" s="87">
        <f t="shared" si="0"/>
        <v>0.014269867728847844</v>
      </c>
      <c r="P19" s="124">
        <f t="shared" si="2"/>
        <v>0.8842497171511331</v>
      </c>
      <c r="Q19" s="75">
        <f t="shared" si="1"/>
        <v>0.004065335625397084</v>
      </c>
      <c r="R19" s="85">
        <f t="shared" si="3"/>
        <v>0.5142505149045408</v>
      </c>
    </row>
    <row r="20" spans="1:18" s="18" customFormat="1" ht="15" customHeight="1">
      <c r="A20" s="22"/>
      <c r="B20" s="103" t="s">
        <v>39</v>
      </c>
      <c r="C20" s="86">
        <v>17597.406641213394</v>
      </c>
      <c r="D20" s="92">
        <v>-0.12700865504454806</v>
      </c>
      <c r="E20" s="82">
        <v>58431</v>
      </c>
      <c r="F20" s="92">
        <v>-0.07193456162642953</v>
      </c>
      <c r="G20" s="82">
        <v>42549.01934401677</v>
      </c>
      <c r="H20" s="92">
        <v>0.14836049974836185</v>
      </c>
      <c r="I20" s="82">
        <v>154076</v>
      </c>
      <c r="J20" s="92">
        <v>0.3346384394165136</v>
      </c>
      <c r="K20" s="94">
        <v>0.3011655908886275</v>
      </c>
      <c r="L20" s="92">
        <v>-0.05934289883118127</v>
      </c>
      <c r="M20" s="94">
        <v>0.2761560485995014</v>
      </c>
      <c r="N20" s="92">
        <v>-0.13957183771028658</v>
      </c>
      <c r="O20" s="87">
        <f t="shared" si="0"/>
        <v>0.013404469428570088</v>
      </c>
      <c r="P20" s="124">
        <f t="shared" si="2"/>
        <v>0.8976541865797032</v>
      </c>
      <c r="Q20" s="75">
        <f t="shared" si="1"/>
        <v>0.09640156518818888</v>
      </c>
      <c r="R20" s="85">
        <f t="shared" si="3"/>
        <v>0.6106520800927296</v>
      </c>
    </row>
    <row r="21" spans="1:18" s="18" customFormat="1" ht="15" customHeight="1">
      <c r="A21" s="22"/>
      <c r="B21" s="103" t="s">
        <v>51</v>
      </c>
      <c r="C21" s="86">
        <v>13577.037563022543</v>
      </c>
      <c r="D21" s="92">
        <v>0.011478639349608022</v>
      </c>
      <c r="E21" s="82">
        <v>39782</v>
      </c>
      <c r="F21" s="92">
        <v>0.07133816282013306</v>
      </c>
      <c r="G21" s="82">
        <v>6506.582922379694</v>
      </c>
      <c r="H21" s="92">
        <v>0.1883630755580068</v>
      </c>
      <c r="I21" s="82">
        <v>5521</v>
      </c>
      <c r="J21" s="92">
        <v>0.022028878193261825</v>
      </c>
      <c r="K21" s="94">
        <v>0.3412859474893807</v>
      </c>
      <c r="L21" s="92">
        <v>-0.05587360326356161</v>
      </c>
      <c r="M21" s="94">
        <v>1.178515291139231</v>
      </c>
      <c r="N21" s="92">
        <v>0.16274901904806272</v>
      </c>
      <c r="O21" s="87">
        <f t="shared" si="0"/>
        <v>0.010342034406243308</v>
      </c>
      <c r="P21" s="124">
        <f t="shared" si="2"/>
        <v>0.9079962209859465</v>
      </c>
      <c r="Q21" s="75">
        <f t="shared" si="1"/>
        <v>0.014741697632858498</v>
      </c>
      <c r="R21" s="85">
        <f t="shared" si="3"/>
        <v>0.6253937777255881</v>
      </c>
    </row>
    <row r="22" spans="1:18" s="18" customFormat="1" ht="15" customHeight="1">
      <c r="A22" s="22"/>
      <c r="B22" s="103" t="s">
        <v>15</v>
      </c>
      <c r="C22" s="86">
        <v>14931.821019862738</v>
      </c>
      <c r="D22" s="92">
        <v>0.04185654289365681</v>
      </c>
      <c r="E22" s="82">
        <v>55929</v>
      </c>
      <c r="F22" s="92">
        <v>0.06143247551810527</v>
      </c>
      <c r="G22" s="82">
        <v>4586.043684346391</v>
      </c>
      <c r="H22" s="92">
        <v>-0.008518120407076335</v>
      </c>
      <c r="I22" s="82">
        <v>6438</v>
      </c>
      <c r="J22" s="92">
        <v>0.030080000000000107</v>
      </c>
      <c r="K22" s="94">
        <v>0.26697815122499485</v>
      </c>
      <c r="L22" s="92">
        <v>-0.018442937328531417</v>
      </c>
      <c r="M22" s="94">
        <v>0.7123398080687157</v>
      </c>
      <c r="N22" s="92">
        <v>-0.03747099293945744</v>
      </c>
      <c r="O22" s="87">
        <f t="shared" si="0"/>
        <v>0.011374013367678201</v>
      </c>
      <c r="P22" s="124">
        <f t="shared" si="2"/>
        <v>0.9193702343536246</v>
      </c>
      <c r="Q22" s="75">
        <f t="shared" si="1"/>
        <v>0.010390410778164473</v>
      </c>
      <c r="R22" s="85">
        <f t="shared" si="3"/>
        <v>0.6357841885037526</v>
      </c>
    </row>
    <row r="23" spans="1:18" s="18" customFormat="1" ht="15" customHeight="1">
      <c r="A23" s="22"/>
      <c r="B23" s="103" t="s">
        <v>46</v>
      </c>
      <c r="C23" s="86">
        <v>13188.821258966547</v>
      </c>
      <c r="D23" s="92">
        <v>-0.20345576105421392</v>
      </c>
      <c r="E23" s="82">
        <v>33789</v>
      </c>
      <c r="F23" s="92">
        <v>0.31725858640988647</v>
      </c>
      <c r="G23" s="82">
        <v>6393.650883887943</v>
      </c>
      <c r="H23" s="92">
        <v>0.11569998779512547</v>
      </c>
      <c r="I23" s="82">
        <v>21146</v>
      </c>
      <c r="J23" s="92">
        <v>0.16461970589855146</v>
      </c>
      <c r="K23" s="94">
        <v>0.390328842492129</v>
      </c>
      <c r="L23" s="92">
        <v>-0.39530153975559035</v>
      </c>
      <c r="M23" s="94">
        <v>0.3023574616422937</v>
      </c>
      <c r="N23" s="92">
        <v>-0.04200488610630404</v>
      </c>
      <c r="O23" s="87">
        <f t="shared" si="0"/>
        <v>0.010046318470055096</v>
      </c>
      <c r="P23" s="124">
        <f t="shared" si="2"/>
        <v>0.9294165528236797</v>
      </c>
      <c r="Q23" s="75">
        <f t="shared" si="1"/>
        <v>0.014485832152564451</v>
      </c>
      <c r="R23" s="85">
        <f t="shared" si="3"/>
        <v>0.6502700206563171</v>
      </c>
    </row>
    <row r="24" spans="1:18" s="18" customFormat="1" ht="15" customHeight="1" thickBot="1">
      <c r="A24" s="22"/>
      <c r="B24" s="103" t="s">
        <v>45</v>
      </c>
      <c r="C24" s="112">
        <v>92662.0504242373</v>
      </c>
      <c r="D24" s="92">
        <v>-0.09308869481842319</v>
      </c>
      <c r="E24" s="113">
        <v>230184</v>
      </c>
      <c r="F24" s="92">
        <v>-0.13480599438449303</v>
      </c>
      <c r="G24" s="113">
        <v>154361.266097992</v>
      </c>
      <c r="H24" s="92">
        <v>0.10968415332257675</v>
      </c>
      <c r="I24" s="113">
        <v>149521</v>
      </c>
      <c r="J24" s="92">
        <v>0.23903874041847928</v>
      </c>
      <c r="K24" s="94">
        <v>0.4025564349574136</v>
      </c>
      <c r="L24" s="92">
        <v>0.048217277622481625</v>
      </c>
      <c r="M24" s="94">
        <v>1.032371814648056</v>
      </c>
      <c r="N24" s="92">
        <v>-0.10439914659344207</v>
      </c>
      <c r="O24" s="87">
        <f>C24/$C$25</f>
        <v>0.07058344717632002</v>
      </c>
      <c r="P24" s="124">
        <f t="shared" si="2"/>
        <v>0.9999999999999998</v>
      </c>
      <c r="Q24" s="75">
        <f>G24/$G$25</f>
        <v>0.3497299793436828</v>
      </c>
      <c r="R24" s="85">
        <f t="shared" si="3"/>
        <v>0.9999999999999999</v>
      </c>
    </row>
    <row r="25" spans="1:18" s="18" customFormat="1" ht="15" customHeight="1" thickBot="1">
      <c r="A25" s="17"/>
      <c r="B25" s="104" t="s">
        <v>35</v>
      </c>
      <c r="C25" s="88">
        <v>1312801.4305218633</v>
      </c>
      <c r="D25" s="122">
        <v>0.10645027512337424</v>
      </c>
      <c r="E25" s="88">
        <v>5098291</v>
      </c>
      <c r="F25" s="122">
        <v>0.1168446842059836</v>
      </c>
      <c r="G25" s="88">
        <v>441372.7024136521</v>
      </c>
      <c r="H25" s="122">
        <v>0.09478443486913624</v>
      </c>
      <c r="I25" s="88">
        <v>896018</v>
      </c>
      <c r="J25" s="122">
        <v>0.1562447576451278</v>
      </c>
      <c r="K25" s="125">
        <v>0.25749833238664943</v>
      </c>
      <c r="L25" s="122">
        <v>-0.00930694234355356</v>
      </c>
      <c r="M25" s="125">
        <v>0.492593566662335</v>
      </c>
      <c r="N25" s="122">
        <v>-0.053155114753700716</v>
      </c>
      <c r="O25" s="89">
        <f>+SUM(O9:O24)</f>
        <v>0.9999999999999998</v>
      </c>
      <c r="P25" s="111"/>
      <c r="Q25" s="74">
        <f>+SUM(Q9:Q24)</f>
        <v>0.9999999999999999</v>
      </c>
      <c r="R25" s="90"/>
    </row>
    <row r="26" spans="1:18" s="18" customFormat="1" ht="10.5" customHeight="1">
      <c r="A26" s="17"/>
      <c r="B26" s="13"/>
      <c r="C26" s="13"/>
      <c r="D26" s="13"/>
      <c r="E26" s="13"/>
      <c r="F26" s="13"/>
      <c r="G26" s="13"/>
      <c r="H26" s="13"/>
      <c r="I26" s="13"/>
      <c r="J26" s="13"/>
      <c r="K26" s="13"/>
      <c r="L26" s="13"/>
      <c r="M26" s="13"/>
      <c r="N26" s="13"/>
      <c r="O26" s="13"/>
      <c r="P26" s="13"/>
      <c r="Q26" s="13"/>
      <c r="R26" s="13"/>
    </row>
    <row r="27" spans="1:18" s="18" customFormat="1" ht="15" customHeight="1">
      <c r="A27" s="17"/>
      <c r="B27" s="14" t="s">
        <v>43</v>
      </c>
      <c r="C27" s="15"/>
      <c r="D27" s="15"/>
      <c r="E27" s="15"/>
      <c r="F27" s="16"/>
      <c r="G27" s="16"/>
      <c r="H27" s="16"/>
      <c r="I27" s="16"/>
      <c r="J27" s="16"/>
      <c r="K27" s="16"/>
      <c r="L27" s="16"/>
      <c r="M27" s="16"/>
      <c r="N27" s="16"/>
      <c r="O27" s="16"/>
      <c r="P27" s="16"/>
      <c r="Q27" s="16"/>
      <c r="R27" s="16"/>
    </row>
    <row r="28" spans="1:18" s="18" customFormat="1" ht="15" customHeight="1">
      <c r="A28" s="17"/>
      <c r="B28" s="14" t="s">
        <v>44</v>
      </c>
      <c r="C28" s="17"/>
      <c r="D28" s="17"/>
      <c r="E28" s="17"/>
      <c r="F28" s="17"/>
      <c r="G28" s="17"/>
      <c r="H28" s="17"/>
      <c r="I28" s="17"/>
      <c r="J28" s="17"/>
      <c r="K28" s="17"/>
      <c r="L28" s="17"/>
      <c r="M28" s="17"/>
      <c r="N28" s="17"/>
      <c r="O28" s="17"/>
      <c r="P28" s="17"/>
      <c r="Q28" s="17"/>
      <c r="R28" s="17"/>
    </row>
    <row r="29" spans="1:12" s="18" customFormat="1" ht="15" customHeight="1">
      <c r="A29" s="17"/>
      <c r="B29" s="31"/>
      <c r="C29" s="22"/>
      <c r="D29" s="22"/>
      <c r="E29" s="22"/>
      <c r="F29" s="22"/>
      <c r="G29" s="22"/>
      <c r="H29" s="22"/>
      <c r="I29" s="22"/>
      <c r="J29" s="22"/>
      <c r="K29" s="22"/>
      <c r="L29" s="22"/>
    </row>
    <row r="30" spans="10:28" ht="12.75">
      <c r="J30" s="23"/>
      <c r="T30" s="18"/>
      <c r="U30" s="18"/>
      <c r="V30" s="18"/>
      <c r="W30" s="18"/>
      <c r="X30" s="18"/>
      <c r="Y30" s="18"/>
      <c r="Z30" s="18"/>
      <c r="AA30" s="18"/>
      <c r="AB30" s="18"/>
    </row>
    <row r="31" spans="10:28" ht="12.75">
      <c r="J31" s="23"/>
      <c r="T31" s="18"/>
      <c r="U31" s="18"/>
      <c r="V31" s="18"/>
      <c r="W31" s="18"/>
      <c r="X31" s="18"/>
      <c r="Y31" s="18"/>
      <c r="Z31" s="18"/>
      <c r="AA31" s="18"/>
      <c r="AB31" s="18"/>
    </row>
    <row r="32" spans="9:10" ht="12.75">
      <c r="I32" s="23"/>
      <c r="J32" s="23"/>
    </row>
    <row r="33" spans="9:10" ht="12.75">
      <c r="I33" s="23"/>
      <c r="J33" s="23"/>
    </row>
    <row r="34" ht="12.75">
      <c r="J34" s="23"/>
    </row>
    <row r="35" ht="12.75">
      <c r="J35" s="23"/>
    </row>
    <row r="36" ht="12.75">
      <c r="J36" s="23"/>
    </row>
    <row r="37" ht="12.75">
      <c r="J37" s="23"/>
    </row>
    <row r="38" ht="12.75">
      <c r="J38" s="23"/>
    </row>
    <row r="39" ht="12.75">
      <c r="J39" s="23"/>
    </row>
    <row r="40" ht="12.75">
      <c r="J40" s="23"/>
    </row>
    <row r="41" ht="12.75">
      <c r="J41" s="23"/>
    </row>
    <row r="42" ht="12.75">
      <c r="J42" s="23"/>
    </row>
    <row r="43" ht="12.75">
      <c r="J43" s="23"/>
    </row>
  </sheetData>
  <mergeCells count="6">
    <mergeCell ref="O7:R7"/>
    <mergeCell ref="B3:R3"/>
    <mergeCell ref="B4:R4"/>
    <mergeCell ref="B5:R5"/>
    <mergeCell ref="C7:J7"/>
    <mergeCell ref="K7:N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Wilhem Roosvelt Guardia Vásquez</cp:lastModifiedBy>
  <cp:lastPrinted>2008-11-06T17:23:13Z</cp:lastPrinted>
  <dcterms:created xsi:type="dcterms:W3CDTF">2008-05-12T16:14:57Z</dcterms:created>
  <dcterms:modified xsi:type="dcterms:W3CDTF">2017-08-18T23:20:48Z</dcterms:modified>
  <cp:category/>
  <cp:version/>
  <cp:contentType/>
  <cp:contentStatus/>
</cp:coreProperties>
</file>