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60" windowWidth="10605" windowHeight="7950" activeTab="1"/>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<sst xmlns="http://schemas.openxmlformats.org/spreadsheetml/2006/main" count="94" uniqueCount="81">
  <si>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</si>
  <si>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</si>
  <si>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</si>
  <si>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</si>
  <si>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</si>
  <si>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</si>
  <si>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</si>
  <si>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</si>
  <si>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</si>
  <si>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</si>
  <si>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</si>
  <si>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</si>
  <si>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</si>
  <si>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</si>
  <si>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</si>
  <si>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</si>
  <si>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</si>
  <si>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</si>
  <si>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</si>
  <si>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</si>
  <si>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</si>
  <si>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</si>
  <si>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</si>
  <si>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</si>
  <si>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</si>
  <si>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</si>
  <si>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</si>
  <si>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</si>
  <si>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</si>
  <si>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</si>
  <si>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</si>
  <si>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</si>
  <si>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</si>
  <si>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</si>
  <si>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</si>
  <si>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</si>
  <si>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</si>
  <si>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</si>
  <si>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</si>
  <si>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</si>
  <si>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</si>
  <si>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</si>
  <si>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</si>
  <si>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</si>
  <si>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</si>
  <si>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</si>
  <si>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</si>
  <si>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</si>
  <si>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</si>
  <si>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</si>
  <si>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</si>
  <si>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</si>
  <si>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</si>
  <si>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</si>
  <si>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</si>
  <si>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</si>
  <si>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</si>
  <si>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</si>
  <si>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</si>
  <si>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</si>
  <si>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</si>
  <si>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</si>
  <si>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FONDOS INTERNACIONALES RECIBIDOS Y ENVIADOS POR PAÍS</t>
  </si>
  <si>
    <r>
      <t>WESTERN UNION PERU S.A.</t>
    </r>
    <r>
      <rPr>
        <b/>
        <vertAlign val="superscript"/>
        <sz val="10"/>
        <rFont val="Arial Narrow"/>
        <family val="2"/>
      </rPr>
      <t>1</t>
    </r>
  </si>
  <si>
    <t>AÑO 2017</t>
  </si>
  <si>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</si>
  <si>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</si>
  <si>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</si>
  <si>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</si>
  <si>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</si>
  <si>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</si>
  <si>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</si>
  <si>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</si>
  <si>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</si>
  <si>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</si>
  <si>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</si>
  <si>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</si>
  <si>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ENERO-JUNIO 2017</t>
  </si>
  <si>
    <t>Abril - Junio 2015</t>
  </si>
  <si>
    <t>Abril - Junio 2016</t>
  </si>
  <si>
    <t>ENERO -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</si>
</sst>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theme="1"/>
      <name val="Calibri"/>
      <family val="2"/>
      <scheme val="minor"/>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top style="medium"/>
      <bottom style="medium"/>
    </border>
    <border>
      <left style="medium"/>
      <right/>
      <top style="medium"/>
      <bottom/>
    </border>
    <border>
      <left style="thin"/>
      <right/>
      <top/>
      <bottom/>
    </border>
    <border>
      <left style="thin"/>
      <right/>
      <top style="medium"/>
      <bottom/>
    </border>
    <border>
      <left/>
      <right style="medium"/>
      <top/>
      <bottom/>
    </border>
    <border>
      <left style="medium"/>
      <right/>
      <top/>
      <botto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thin"/>
      <right/>
      <top style="medium"/>
      <bottom style="medium"/>
    </border>
    <border>
      <left style="medium"/>
      <right style="medium"/>
      <top style="medium"/>
      <bottom/>
    </border>
    <border>
      <left style="thin"/>
      <right/>
      <top/>
      <bottom style="medium"/>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border>
    <border>
      <left style="thin"/>
      <right style="thin"/>
      <top/>
      <bottom style="medium"/>
    </border>
    <border>
      <left style="thin"/>
      <right style="medium"/>
      <top/>
      <bottom style="medium"/>
    </border>
    <border>
      <left style="medium"/>
      <right style="medium"/>
      <top/>
      <bottom style="medium"/>
    </border>
    <border>
      <left style="thin"/>
      <right style="thin"/>
      <top style="thin"/>
      <bottom style="medium"/>
    </border>
    <border>
      <left style="medium"/>
      <right style="thin"/>
      <top style="medium"/>
      <bottom style="thin"/>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166"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159">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3" fontId="3" fillId="0" borderId="4" xfId="0" applyNumberFormat="1" applyFont="1" applyBorder="1" applyAlignment="1">
      <alignment horizontal="right" indent="2"/>
    </xf>
    <xf numFmtId="3" fontId="3" fillId="0" borderId="5" xfId="0" applyNumberFormat="1" applyFont="1" applyBorder="1" applyAlignment="1">
      <alignment horizontal="right" indent="2"/>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3" fillId="0" borderId="3" xfId="0" applyNumberFormat="1" applyFont="1" applyFill="1" applyBorder="1" applyAlignment="1">
      <alignment horizontal="right" indent="2"/>
    </xf>
    <xf numFmtId="0" fontId="2" fillId="3" borderId="8" xfId="0" applyFont="1" applyFill="1" applyBorder="1" applyAlignment="1">
      <alignment horizontal="left"/>
    </xf>
    <xf numFmtId="3" fontId="2" fillId="3" borderId="6" xfId="0" applyNumberFormat="1" applyFont="1" applyFill="1" applyBorder="1" applyAlignment="1">
      <alignment horizontal="right" indent="2"/>
    </xf>
    <xf numFmtId="3" fontId="2" fillId="3" borderId="7" xfId="0" applyNumberFormat="1" applyFont="1" applyFill="1" applyBorder="1" applyAlignment="1">
      <alignment horizontal="right" indent="2"/>
    </xf>
    <xf numFmtId="0" fontId="2" fillId="3" borderId="9" xfId="0" applyFont="1" applyFill="1" applyBorder="1" applyAlignment="1">
      <alignment horizontal="center" vertical="center" wrapText="1"/>
    </xf>
    <xf numFmtId="0" fontId="16" fillId="4" borderId="0" xfId="0" applyNumberFormat="1" applyFont="1" applyFill="1" applyBorder="1" applyAlignment="1" applyProtection="1">
      <alignment/>
      <protection/>
    </xf>
    <xf numFmtId="0" fontId="15" fillId="4" borderId="0" xfId="0" applyNumberFormat="1" applyFont="1" applyFill="1" applyBorder="1" applyAlignment="1" applyProtection="1">
      <alignment/>
      <protection/>
    </xf>
    <xf numFmtId="0" fontId="18" fillId="4" borderId="0" xfId="0" applyFont="1" applyFill="1"/>
    <xf numFmtId="0" fontId="19" fillId="4" borderId="0" xfId="0" applyFont="1" applyFill="1"/>
    <xf numFmtId="0" fontId="12" fillId="4" borderId="0" xfId="0" applyNumberFormat="1" applyFont="1" applyFill="1" applyBorder="1" applyAlignment="1" applyProtection="1">
      <alignment/>
      <protection/>
    </xf>
    <xf numFmtId="0" fontId="0" fillId="4" borderId="0" xfId="0" applyFont="1" applyFill="1"/>
    <xf numFmtId="0" fontId="2" fillId="4" borderId="0" xfId="0" applyFont="1" applyFill="1"/>
    <xf numFmtId="0" fontId="3" fillId="4" borderId="0" xfId="0" applyFont="1" applyFill="1"/>
    <xf numFmtId="0" fontId="4" fillId="4" borderId="0" xfId="0" applyNumberFormat="1" applyFont="1" applyFill="1" applyBorder="1" applyAlignment="1" applyProtection="1">
      <alignment/>
      <protection/>
    </xf>
    <xf numFmtId="0" fontId="3" fillId="4" borderId="0" xfId="90" applyNumberFormat="1" applyFont="1" applyFill="1" applyBorder="1" applyAlignment="1" applyProtection="1">
      <alignment/>
      <protection/>
    </xf>
    <xf numFmtId="10" fontId="12" fillId="4" borderId="0" xfId="0" applyNumberFormat="1" applyFont="1" applyFill="1" applyBorder="1" applyAlignment="1" applyProtection="1">
      <alignment/>
      <protection/>
    </xf>
    <xf numFmtId="0" fontId="9" fillId="4" borderId="0" xfId="0" applyFont="1" applyFill="1" applyAlignment="1">
      <alignment horizontal="left"/>
    </xf>
    <xf numFmtId="0" fontId="9" fillId="4" borderId="0" xfId="0" applyFont="1" applyFill="1"/>
    <xf numFmtId="0" fontId="3" fillId="4" borderId="0" xfId="0" applyFont="1" applyFill="1" applyBorder="1" applyAlignment="1">
      <alignment horizontal="left"/>
    </xf>
    <xf numFmtId="3" fontId="3" fillId="4" borderId="0" xfId="0" applyNumberFormat="1" applyFont="1" applyFill="1" applyBorder="1" applyAlignment="1">
      <alignment horizontal="right" indent="2"/>
    </xf>
    <xf numFmtId="0" fontId="6" fillId="4" borderId="0" xfId="0" applyFont="1" applyFill="1" applyAlignment="1">
      <alignment horizontal="left"/>
    </xf>
    <xf numFmtId="3" fontId="9" fillId="4" borderId="0" xfId="0" applyNumberFormat="1" applyFont="1" applyFill="1"/>
    <xf numFmtId="3" fontId="9" fillId="4" borderId="0" xfId="0" applyNumberFormat="1" applyFont="1" applyFill="1" applyAlignment="1">
      <alignment horizontal="center"/>
    </xf>
    <xf numFmtId="0" fontId="11" fillId="4" borderId="0" xfId="0" applyFont="1" applyFill="1"/>
    <xf numFmtId="0" fontId="20" fillId="4" borderId="0" xfId="90" applyNumberFormat="1" applyFont="1" applyFill="1" applyBorder="1" applyAlignment="1" applyProtection="1" quotePrefix="1">
      <alignment/>
      <protection/>
    </xf>
    <xf numFmtId="0" fontId="3" fillId="4" borderId="10" xfId="0" applyFont="1" applyFill="1" applyBorder="1" applyAlignment="1">
      <alignment horizontal="left"/>
    </xf>
    <xf numFmtId="3" fontId="3" fillId="4" borderId="10" xfId="0" applyNumberFormat="1" applyFont="1" applyFill="1" applyBorder="1" applyAlignment="1">
      <alignment horizontal="right" indent="2"/>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11" xfId="177" applyFont="1" applyFill="1" applyBorder="1" applyAlignment="1">
      <alignment horizontal="center"/>
      <protection/>
    </xf>
    <xf numFmtId="14" fontId="3" fillId="4" borderId="5" xfId="177" applyNumberFormat="1" applyFont="1" applyFill="1" applyBorder="1" applyAlignment="1">
      <alignment horizontal="center" wrapText="1"/>
      <protection/>
    </xf>
    <xf numFmtId="0" fontId="3" fillId="4" borderId="5" xfId="177" applyFont="1" applyFill="1" applyBorder="1" applyAlignment="1">
      <alignment horizontal="center"/>
      <protection/>
    </xf>
    <xf numFmtId="0" fontId="3" fillId="4" borderId="12" xfId="177" applyFont="1" applyFill="1" applyBorder="1" applyAlignment="1">
      <alignment horizontal="center"/>
      <protection/>
    </xf>
    <xf numFmtId="0" fontId="3" fillId="4" borderId="5" xfId="177" applyFont="1" applyFill="1" applyBorder="1" applyAlignment="1">
      <alignment horizontal="center" wrapText="1"/>
      <protection/>
    </xf>
    <xf numFmtId="0" fontId="2" fillId="4" borderId="0" xfId="177" applyFont="1" applyFill="1" applyBorder="1" applyAlignment="1">
      <alignment horizontal="left" wrapText="1"/>
      <protection/>
    </xf>
    <xf numFmtId="14" fontId="3" fillId="4" borderId="0" xfId="177" applyNumberFormat="1" applyFont="1" applyFill="1" applyBorder="1" applyAlignment="1">
      <alignment horizontal="center" wrapText="1"/>
      <protection/>
    </xf>
    <xf numFmtId="0" fontId="6" fillId="4" borderId="0" xfId="177" applyFont="1" applyFill="1" applyBorder="1" applyAlignment="1">
      <alignment horizontal="center"/>
      <protection/>
    </xf>
    <xf numFmtId="0" fontId="3" fillId="4" borderId="0" xfId="177" applyFont="1" applyFill="1" applyBorder="1" applyAlignment="1">
      <alignment horizontal="center"/>
      <protection/>
    </xf>
    <xf numFmtId="0" fontId="3" fillId="4" borderId="0" xfId="177" applyFont="1" applyFill="1" applyBorder="1" applyAlignment="1">
      <alignment horizontal="left"/>
      <protection/>
    </xf>
    <xf numFmtId="0" fontId="6" fillId="4" borderId="0" xfId="177" applyFont="1" applyFill="1" applyBorder="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Border="1" applyAlignment="1">
      <alignment horizontal="left" wrapText="1"/>
      <protection/>
    </xf>
    <xf numFmtId="14" fontId="9" fillId="4" borderId="0" xfId="0" applyNumberFormat="1" applyFont="1" applyFill="1" applyAlignment="1">
      <alignment horizontal="left"/>
    </xf>
    <xf numFmtId="3" fontId="3" fillId="0" borderId="13" xfId="0" applyNumberFormat="1" applyFont="1" applyFill="1" applyBorder="1" applyAlignment="1">
      <alignment horizontal="right" indent="2"/>
    </xf>
    <xf numFmtId="0" fontId="3" fillId="0" borderId="2" xfId="0" applyFont="1" applyFill="1" applyBorder="1" applyAlignment="1">
      <alignment horizontal="left"/>
    </xf>
    <xf numFmtId="0" fontId="3" fillId="0" borderId="14" xfId="0" applyFont="1" applyFill="1" applyBorder="1" applyAlignment="1">
      <alignment horizontal="left"/>
    </xf>
    <xf numFmtId="3" fontId="2" fillId="4" borderId="15"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3" xfId="177" applyFont="1" applyFill="1" applyBorder="1" applyAlignment="1">
      <alignment horizontal="center" wrapText="1"/>
      <protection/>
    </xf>
    <xf numFmtId="0" fontId="2" fillId="3" borderId="16" xfId="0" applyFont="1" applyFill="1" applyBorder="1" applyAlignment="1">
      <alignment horizontal="center" vertical="center" wrapText="1"/>
    </xf>
    <xf numFmtId="3" fontId="3" fillId="0" borderId="17" xfId="0" applyNumberFormat="1" applyFont="1" applyBorder="1" applyAlignment="1">
      <alignment horizontal="right" indent="2"/>
    </xf>
    <xf numFmtId="3" fontId="2" fillId="3" borderId="16" xfId="0" applyNumberFormat="1" applyFont="1" applyFill="1" applyBorder="1" applyAlignment="1">
      <alignment horizontal="right" indent="2"/>
    </xf>
    <xf numFmtId="3" fontId="3" fillId="4" borderId="4" xfId="0" applyNumberFormat="1" applyFont="1" applyFill="1" applyBorder="1" applyAlignment="1">
      <alignment horizontal="right" indent="2"/>
    </xf>
    <xf numFmtId="3" fontId="3" fillId="4" borderId="0" xfId="177" applyNumberFormat="1" applyFont="1" applyFill="1">
      <alignment/>
      <protection/>
    </xf>
    <xf numFmtId="0" fontId="2" fillId="4" borderId="0" xfId="177" applyFont="1" applyFill="1" applyAlignment="1">
      <alignment horizontal="center"/>
      <protection/>
    </xf>
    <xf numFmtId="10" fontId="13" fillId="5" borderId="9" xfId="90" applyNumberFormat="1" applyFont="1" applyFill="1" applyBorder="1" applyAlignment="1" applyProtection="1">
      <alignment horizontal="center"/>
      <protection/>
    </xf>
    <xf numFmtId="10" fontId="15" fillId="5" borderId="18" xfId="90" applyNumberFormat="1" applyFont="1" applyFill="1" applyBorder="1" applyAlignment="1" applyProtection="1">
      <alignment horizontal="center"/>
      <protection/>
    </xf>
    <xf numFmtId="10" fontId="15" fillId="5" borderId="19" xfId="90" applyNumberFormat="1" applyFont="1" applyFill="1" applyBorder="1" applyAlignment="1" applyProtection="1">
      <alignment horizontal="center"/>
      <protection/>
    </xf>
    <xf numFmtId="2" fontId="13" fillId="6" borderId="9" xfId="90" applyNumberFormat="1" applyFont="1" applyFill="1" applyBorder="1" applyAlignment="1" applyProtection="1">
      <alignment horizontal="center" vertical="center" wrapText="1"/>
      <protection/>
    </xf>
    <xf numFmtId="2" fontId="2" fillId="7" borderId="16" xfId="90" applyNumberFormat="1" applyFont="1" applyFill="1" applyBorder="1" applyAlignment="1" applyProtection="1">
      <alignment horizontal="center" vertical="center" wrapText="1"/>
      <protection/>
    </xf>
    <xf numFmtId="2" fontId="13" fillId="6" borderId="20" xfId="90" applyNumberFormat="1" applyFont="1" applyFill="1" applyBorder="1" applyAlignment="1" applyProtection="1">
      <alignment horizontal="center" vertical="center" wrapText="1"/>
      <protection/>
    </xf>
    <xf numFmtId="2" fontId="2" fillId="7" borderId="7" xfId="90" applyNumberFormat="1" applyFont="1" applyFill="1" applyBorder="1" applyAlignment="1" applyProtection="1">
      <alignment horizontal="center" vertical="center" wrapText="1"/>
      <protection/>
    </xf>
    <xf numFmtId="3" fontId="15" fillId="6" borderId="21" xfId="151" applyNumberFormat="1" applyFont="1" applyFill="1" applyBorder="1" applyAlignment="1" applyProtection="1">
      <alignment horizontal="center"/>
      <protection/>
    </xf>
    <xf numFmtId="3" fontId="15" fillId="6" borderId="22" xfId="151" applyNumberFormat="1" applyFont="1" applyFill="1" applyBorder="1" applyAlignment="1" applyProtection="1">
      <alignment horizontal="center"/>
      <protection/>
    </xf>
    <xf numFmtId="3" fontId="15" fillId="6" borderId="23" xfId="151" applyNumberFormat="1" applyFont="1" applyFill="1" applyBorder="1" applyAlignment="1" applyProtection="1">
      <alignment horizontal="center"/>
      <protection/>
    </xf>
    <xf numFmtId="10" fontId="15" fillId="8" borderId="19" xfId="90" applyNumberFormat="1" applyFont="1" applyFill="1" applyBorder="1" applyAlignment="1" applyProtection="1">
      <alignment horizontal="center"/>
      <protection/>
    </xf>
    <xf numFmtId="10" fontId="15" fillId="5" borderId="24" xfId="90" applyNumberFormat="1" applyFont="1" applyFill="1" applyBorder="1" applyAlignment="1" applyProtection="1">
      <alignment horizontal="center"/>
      <protection/>
    </xf>
    <xf numFmtId="3" fontId="15" fillId="6" borderId="25" xfId="151" applyNumberFormat="1" applyFont="1" applyFill="1" applyBorder="1" applyAlignment="1" applyProtection="1">
      <alignment horizontal="center"/>
      <protection/>
    </xf>
    <xf numFmtId="10" fontId="15" fillId="8" borderId="18" xfId="90" applyNumberFormat="1" applyFont="1" applyFill="1" applyBorder="1" applyAlignment="1" applyProtection="1">
      <alignment horizontal="center"/>
      <protection/>
    </xf>
    <xf numFmtId="3" fontId="13" fillId="6" borderId="8" xfId="151" applyNumberFormat="1" applyFont="1" applyFill="1" applyBorder="1" applyAlignment="1" applyProtection="1">
      <alignment horizontal="center"/>
      <protection/>
    </xf>
    <xf numFmtId="10" fontId="13" fillId="8" borderId="9" xfId="90" applyNumberFormat="1" applyFont="1" applyFill="1" applyBorder="1" applyAlignment="1" applyProtection="1">
      <alignment horizontal="center"/>
      <protection/>
    </xf>
    <xf numFmtId="10" fontId="13" fillId="5" borderId="26" xfId="90" applyNumberFormat="1" applyFont="1" applyFill="1" applyBorder="1" applyAlignment="1" applyProtection="1">
      <alignment horizontal="center"/>
      <protection/>
    </xf>
    <xf numFmtId="164" fontId="3" fillId="7" borderId="27" xfId="469" applyNumberFormat="1" applyFont="1" applyFill="1" applyBorder="1" applyAlignment="1" applyProtection="1">
      <alignment horizontal="center"/>
      <protection/>
    </xf>
    <xf numFmtId="164" fontId="3" fillId="7" borderId="28" xfId="469" applyNumberFormat="1" applyFont="1" applyFill="1" applyBorder="1" applyAlignment="1" applyProtection="1">
      <alignment horizontal="center"/>
      <protection/>
    </xf>
    <xf numFmtId="165" fontId="15" fillId="6" borderId="19" xfId="90" applyNumberFormat="1" applyFont="1" applyFill="1" applyBorder="1" applyAlignment="1" applyProtection="1">
      <alignment horizontal="center"/>
      <protection/>
    </xf>
    <xf numFmtId="165" fontId="15" fillId="6" borderId="18" xfId="90" applyNumberFormat="1" applyFont="1" applyFill="1" applyBorder="1" applyAlignment="1" applyProtection="1">
      <alignment horizontal="center"/>
      <protection/>
    </xf>
    <xf numFmtId="0" fontId="13" fillId="9" borderId="29" xfId="90" applyFont="1" applyFill="1" applyBorder="1" applyAlignment="1" applyProtection="1">
      <alignment horizontal="center" vertical="center" wrapText="1"/>
      <protection/>
    </xf>
    <xf numFmtId="0" fontId="13" fillId="6" borderId="8" xfId="90" applyFont="1" applyFill="1" applyBorder="1" applyAlignment="1" applyProtection="1">
      <alignment horizontal="center" vertical="center" wrapText="1"/>
      <protection/>
    </xf>
    <xf numFmtId="0" fontId="14" fillId="7" borderId="6" xfId="90" applyFont="1" applyFill="1" applyBorder="1" applyAlignment="1" applyProtection="1">
      <alignment horizontal="center" vertical="center" wrapText="1"/>
      <protection/>
    </xf>
    <xf numFmtId="0" fontId="13" fillId="6" borderId="30" xfId="90" applyFont="1" applyFill="1" applyBorder="1" applyAlignment="1" applyProtection="1">
      <alignment horizontal="center" vertical="center" wrapText="1"/>
      <protection/>
    </xf>
    <xf numFmtId="0" fontId="2" fillId="7" borderId="30" xfId="90" applyFont="1" applyFill="1" applyBorder="1" applyAlignment="1" applyProtection="1">
      <alignment horizontal="center" vertical="center" wrapText="1"/>
      <protection/>
    </xf>
    <xf numFmtId="0" fontId="13" fillId="8" borderId="9" xfId="90" applyFont="1" applyFill="1" applyBorder="1" applyAlignment="1" applyProtection="1">
      <alignment horizontal="center" vertical="center"/>
      <protection/>
    </xf>
    <xf numFmtId="0" fontId="13" fillId="8" borderId="20" xfId="90" applyFont="1" applyFill="1" applyBorder="1" applyAlignment="1" applyProtection="1">
      <alignment horizontal="center" vertical="center"/>
      <protection/>
    </xf>
    <xf numFmtId="0" fontId="13" fillId="5" borderId="26" xfId="90" applyFont="1" applyFill="1" applyBorder="1" applyAlignment="1" applyProtection="1">
      <alignment horizontal="center" vertical="center"/>
      <protection/>
    </xf>
    <xf numFmtId="0" fontId="15" fillId="9" borderId="25" xfId="151" applyFont="1" applyFill="1" applyBorder="1" applyAlignment="1" applyProtection="1">
      <alignment/>
      <protection/>
    </xf>
    <xf numFmtId="0" fontId="13" fillId="9" borderId="29" xfId="151" applyFont="1" applyFill="1" applyBorder="1" applyAlignment="1" applyProtection="1">
      <alignment/>
      <protection/>
    </xf>
    <xf numFmtId="0" fontId="13" fillId="5" borderId="19" xfId="90" applyFont="1" applyFill="1" applyBorder="1" applyAlignment="1" applyProtection="1">
      <alignment horizontal="center" vertical="center"/>
      <protection/>
    </xf>
    <xf numFmtId="0" fontId="15" fillId="9" borderId="25" xfId="151" applyFont="1" applyFill="1" applyBorder="1" applyAlignment="1" applyProtection="1">
      <alignment wrapText="1"/>
      <protection/>
    </xf>
    <xf numFmtId="0" fontId="13" fillId="9" borderId="31" xfId="90" applyFont="1" applyFill="1" applyBorder="1" applyAlignment="1" applyProtection="1">
      <alignment horizontal="center"/>
      <protection/>
    </xf>
    <xf numFmtId="3" fontId="3" fillId="0" borderId="17" xfId="0" applyNumberFormat="1" applyFont="1" applyFill="1" applyBorder="1" applyAlignment="1">
      <alignment horizontal="right" indent="2"/>
    </xf>
    <xf numFmtId="3" fontId="3" fillId="0" borderId="4" xfId="0" applyNumberFormat="1" applyFont="1" applyFill="1" applyBorder="1" applyAlignment="1">
      <alignment horizontal="right" indent="2"/>
    </xf>
    <xf numFmtId="3" fontId="3" fillId="0" borderId="5" xfId="0" applyNumberFormat="1" applyFont="1" applyFill="1" applyBorder="1" applyAlignment="1">
      <alignment horizontal="right" indent="2"/>
    </xf>
    <xf numFmtId="10" fontId="13" fillId="8" borderId="20" xfId="90" applyNumberFormat="1" applyFont="1" applyFill="1" applyBorder="1" applyAlignment="1" applyProtection="1">
      <alignment horizontal="center"/>
      <protection/>
    </xf>
    <xf numFmtId="3" fontId="15" fillId="6" borderId="15" xfId="151" applyNumberFormat="1" applyFont="1" applyFill="1" applyBorder="1" applyAlignment="1" applyProtection="1">
      <alignment horizontal="center"/>
      <protection/>
    </xf>
    <xf numFmtId="3" fontId="15" fillId="6" borderId="32" xfId="151" applyNumberFormat="1" applyFont="1" applyFill="1" applyBorder="1" applyAlignment="1" applyProtection="1">
      <alignment horizontal="center"/>
      <protection/>
    </xf>
    <xf numFmtId="3" fontId="3" fillId="4" borderId="5" xfId="0" applyNumberFormat="1" applyFont="1" applyFill="1" applyBorder="1" applyAlignment="1">
      <alignment horizontal="right" indent="2"/>
    </xf>
    <xf numFmtId="3" fontId="3" fillId="4" borderId="33" xfId="0" applyNumberFormat="1" applyFont="1" applyFill="1" applyBorder="1" applyAlignment="1">
      <alignment horizontal="right" indent="2"/>
    </xf>
    <xf numFmtId="3" fontId="3" fillId="0" borderId="34" xfId="0" applyNumberFormat="1" applyFont="1" applyBorder="1" applyAlignment="1">
      <alignment horizontal="right" indent="2"/>
    </xf>
    <xf numFmtId="3" fontId="3" fillId="0" borderId="35" xfId="0" applyNumberFormat="1" applyFont="1" applyBorder="1" applyAlignment="1">
      <alignment horizontal="right" indent="2"/>
    </xf>
    <xf numFmtId="164" fontId="3" fillId="7" borderId="7" xfId="469" applyNumberFormat="1" applyFont="1" applyFill="1" applyBorder="1" applyAlignment="1" applyProtection="1">
      <alignment horizontal="center"/>
      <protection/>
    </xf>
    <xf numFmtId="10" fontId="15" fillId="8" borderId="36" xfId="90" applyNumberFormat="1" applyFont="1" applyFill="1" applyBorder="1" applyAlignment="1" applyProtection="1">
      <alignment horizontal="center"/>
      <protection/>
    </xf>
    <xf numFmtId="10" fontId="15" fillId="8" borderId="24" xfId="90" applyNumberFormat="1" applyFont="1" applyFill="1" applyBorder="1" applyAlignment="1" applyProtection="1">
      <alignment horizontal="center"/>
      <protection/>
    </xf>
    <xf numFmtId="165" fontId="15" fillId="6" borderId="9" xfId="90" applyNumberFormat="1" applyFont="1" applyFill="1" applyBorder="1" applyAlignment="1" applyProtection="1">
      <alignment horizontal="center"/>
      <protection/>
    </xf>
    <xf numFmtId="3" fontId="3" fillId="0" borderId="37" xfId="0" applyNumberFormat="1" applyFont="1" applyBorder="1" applyAlignment="1">
      <alignment horizontal="right" indent="2"/>
    </xf>
    <xf numFmtId="3" fontId="3" fillId="0" borderId="37" xfId="0" applyNumberFormat="1" applyFont="1" applyFill="1" applyBorder="1" applyAlignment="1">
      <alignment horizontal="right" indent="2"/>
    </xf>
    <xf numFmtId="3" fontId="3" fillId="4" borderId="38" xfId="0" applyNumberFormat="1" applyFont="1" applyFill="1" applyBorder="1" applyAlignment="1">
      <alignment horizontal="right" indent="2"/>
    </xf>
    <xf numFmtId="3" fontId="2" fillId="4" borderId="39" xfId="177" applyNumberFormat="1" applyFont="1" applyFill="1" applyBorder="1" applyAlignment="1">
      <alignment horizontal="center"/>
      <protection/>
    </xf>
    <xf numFmtId="0" fontId="2" fillId="4" borderId="14" xfId="177" applyFont="1" applyFill="1" applyBorder="1" applyAlignment="1">
      <alignment horizontal="left" wrapText="1"/>
      <protection/>
    </xf>
    <xf numFmtId="14" fontId="3" fillId="4" borderId="40" xfId="177" applyNumberFormat="1" applyFont="1" applyFill="1" applyBorder="1" applyAlignment="1">
      <alignment horizontal="center" wrapText="1"/>
      <protection/>
    </xf>
    <xf numFmtId="0" fontId="3" fillId="4" borderId="40" xfId="177" applyFont="1" applyFill="1" applyBorder="1" applyAlignment="1">
      <alignment horizontal="center"/>
      <protection/>
    </xf>
    <xf numFmtId="0" fontId="5" fillId="3" borderId="9" xfId="177" applyFont="1" applyFill="1" applyBorder="1" applyAlignment="1">
      <alignment horizontal="center" vertical="center" wrapText="1"/>
      <protection/>
    </xf>
    <xf numFmtId="0" fontId="2" fillId="3" borderId="6" xfId="177" applyFont="1" applyFill="1" applyBorder="1" applyAlignment="1">
      <alignment horizontal="center" vertical="center" wrapText="1"/>
      <protection/>
    </xf>
    <xf numFmtId="0" fontId="2" fillId="3" borderId="7" xfId="177" applyFont="1" applyFill="1" applyBorder="1" applyAlignment="1">
      <alignment horizontal="center" vertical="center" wrapText="1"/>
      <protection/>
    </xf>
    <xf numFmtId="3" fontId="3" fillId="4" borderId="5" xfId="177" applyNumberFormat="1" applyFont="1" applyFill="1" applyBorder="1" applyAlignment="1" applyProtection="1">
      <alignment horizontal="center"/>
      <protection/>
    </xf>
    <xf numFmtId="3" fontId="3" fillId="4" borderId="33" xfId="177" applyNumberFormat="1" applyFont="1" applyFill="1" applyBorder="1" applyAlignment="1" applyProtection="1">
      <alignment horizontal="center"/>
      <protection/>
    </xf>
    <xf numFmtId="0" fontId="3" fillId="0" borderId="41" xfId="0" applyFont="1" applyFill="1" applyBorder="1" applyAlignment="1">
      <alignment horizontal="left"/>
    </xf>
    <xf numFmtId="0" fontId="3" fillId="4" borderId="12" xfId="177" applyFont="1" applyFill="1" applyBorder="1" applyAlignment="1">
      <alignment horizontal="left" vertical="center" wrapText="1"/>
      <protection/>
    </xf>
    <xf numFmtId="0" fontId="2" fillId="4" borderId="42" xfId="177" applyFont="1" applyFill="1" applyBorder="1" applyAlignment="1">
      <alignment horizontal="left" vertical="center" wrapText="1"/>
      <protection/>
    </xf>
    <xf numFmtId="0" fontId="2" fillId="4" borderId="43" xfId="177" applyFont="1" applyFill="1" applyBorder="1" applyAlignment="1">
      <alignment horizontal="left" vertical="center" wrapText="1"/>
      <protection/>
    </xf>
    <xf numFmtId="0" fontId="3" fillId="4" borderId="12" xfId="177" applyFont="1" applyFill="1" applyBorder="1" applyAlignment="1">
      <alignment horizontal="justify" vertical="justify" wrapText="1"/>
      <protection/>
    </xf>
    <xf numFmtId="0" fontId="2" fillId="4" borderId="42" xfId="177" applyFont="1" applyFill="1" applyBorder="1" applyAlignment="1">
      <alignment horizontal="justify" vertical="justify" wrapText="1"/>
      <protection/>
    </xf>
    <xf numFmtId="0" fontId="2" fillId="4" borderId="43" xfId="177" applyFont="1" applyFill="1" applyBorder="1" applyAlignment="1">
      <alignment horizontal="justify" vertical="justify" wrapText="1"/>
      <protection/>
    </xf>
    <xf numFmtId="0" fontId="3" fillId="4" borderId="0" xfId="177" applyFont="1" applyFill="1" applyBorder="1" applyAlignment="1">
      <alignment horizontal="left" wrapText="1"/>
      <protection/>
    </xf>
    <xf numFmtId="0" fontId="5" fillId="4" borderId="8" xfId="177" applyFont="1" applyFill="1" applyBorder="1" applyAlignment="1">
      <alignment horizontal="center"/>
      <protection/>
    </xf>
    <xf numFmtId="0" fontId="5" fillId="4" borderId="20" xfId="177" applyFont="1" applyFill="1" applyBorder="1" applyAlignment="1">
      <alignment horizontal="center"/>
      <protection/>
    </xf>
    <xf numFmtId="0" fontId="5" fillId="4" borderId="26"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3" fillId="4" borderId="42" xfId="177" applyFont="1" applyFill="1" applyBorder="1" applyAlignment="1">
      <alignment horizontal="justify" vertical="justify" wrapText="1"/>
      <protection/>
    </xf>
    <xf numFmtId="0" fontId="3" fillId="4" borderId="43" xfId="177" applyFont="1" applyFill="1" applyBorder="1" applyAlignment="1">
      <alignment horizontal="justify" vertical="justify" wrapText="1"/>
      <protection/>
    </xf>
    <xf numFmtId="0" fontId="3" fillId="4" borderId="0" xfId="177" applyFont="1" applyFill="1" applyAlignment="1">
      <alignment horizontal="justify" vertical="justify" wrapText="1"/>
      <protection/>
    </xf>
    <xf numFmtId="0" fontId="2" fillId="4" borderId="0" xfId="0" applyFont="1" applyFill="1" applyAlignment="1">
      <alignment horizontal="center"/>
    </xf>
    <xf numFmtId="0" fontId="10" fillId="4" borderId="0" xfId="0" applyFont="1" applyFill="1" applyAlignment="1">
      <alignment horizontal="left" vertical="center" wrapText="1"/>
    </xf>
    <xf numFmtId="0" fontId="13" fillId="9" borderId="8" xfId="90" applyFont="1" applyFill="1" applyBorder="1" applyAlignment="1" applyProtection="1">
      <alignment horizontal="center"/>
      <protection/>
    </xf>
    <xf numFmtId="0" fontId="13" fillId="9" borderId="20" xfId="90" applyFont="1" applyFill="1" applyBorder="1" applyAlignment="1" applyProtection="1">
      <alignment horizontal="center"/>
      <protection/>
    </xf>
    <xf numFmtId="0" fontId="13" fillId="9" borderId="26" xfId="90" applyFont="1" applyFill="1" applyBorder="1" applyAlignment="1" applyProtection="1">
      <alignment horizontal="center"/>
      <protection/>
    </xf>
    <xf numFmtId="0" fontId="2" fillId="3" borderId="8" xfId="0" applyFont="1" applyFill="1" applyBorder="1" applyAlignment="1">
      <alignment horizontal="center"/>
    </xf>
    <xf numFmtId="0" fontId="2" fillId="3" borderId="20" xfId="0" applyFont="1" applyFill="1" applyBorder="1" applyAlignment="1">
      <alignment horizontal="center"/>
    </xf>
    <xf numFmtId="0" fontId="2" fillId="3" borderId="26" xfId="0" applyFont="1" applyFill="1" applyBorder="1" applyAlignment="1">
      <alignment horizontal="center"/>
    </xf>
    <xf numFmtId="0" fontId="2" fillId="4" borderId="10" xfId="0" applyFont="1" applyFill="1" applyBorder="1" applyAlignment="1">
      <alignment horizontal="center"/>
    </xf>
    <xf numFmtId="0" fontId="2" fillId="4" borderId="0" xfId="0" applyNumberFormat="1" applyFont="1" applyFill="1" applyBorder="1" applyAlignment="1" applyProtection="1">
      <alignment horizontal="center"/>
      <protection/>
    </xf>
  </cellXfs>
  <cellStyles count="3255">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F6" sqref="F6:G11"/>
    </sheetView>
  </sheetViews>
  <sheetFormatPr defaultColWidth="11.421875" defaultRowHeight="12.75"/>
  <cols>
    <col min="1" max="1" width="4.140625" style="35" customWidth="1"/>
    <col min="2" max="2" width="38.8515625" style="36" customWidth="1"/>
    <col min="3" max="3" width="12.28125" style="35" customWidth="1"/>
    <col min="4" max="4" width="15.00390625" style="35" customWidth="1"/>
    <col min="5" max="5" width="19.421875" style="35" customWidth="1"/>
    <col min="6" max="6" width="20.140625" style="35" customWidth="1"/>
    <col min="7" max="7" width="18.7109375" style="35" customWidth="1"/>
    <col min="8" max="8" width="11.421875" style="35" customWidth="1"/>
    <col min="9" max="9" width="6.28125" style="35" customWidth="1"/>
    <col min="10" max="16384" width="11.421875" style="35" customWidth="1"/>
  </cols>
  <sheetData>
    <row r="1" ht="13.5" thickBot="1">
      <c r="B1" s="35"/>
    </row>
    <row r="2" spans="1:255" ht="16.5" thickBot="1">
      <c r="A2" s="37"/>
      <c r="B2" s="140" t="s">
        <v>37</v>
      </c>
      <c r="C2" s="141"/>
      <c r="D2" s="141"/>
      <c r="E2" s="141"/>
      <c r="F2" s="141"/>
      <c r="G2" s="142"/>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55" ht="12.75">
      <c r="A3" s="37"/>
      <c r="B3" s="143" t="s">
        <v>77</v>
      </c>
      <c r="C3" s="143"/>
      <c r="D3" s="143"/>
      <c r="E3" s="143"/>
      <c r="F3" s="143"/>
      <c r="G3" s="143"/>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ht="7.5" customHeight="1" thickBot="1"/>
    <row r="5" spans="2:7" s="38" customFormat="1" ht="39" thickBot="1">
      <c r="B5" s="127" t="s">
        <v>76</v>
      </c>
      <c r="C5" s="128" t="s">
        <v>18</v>
      </c>
      <c r="D5" s="128" t="s">
        <v>19</v>
      </c>
      <c r="E5" s="128" t="s">
        <v>20</v>
      </c>
      <c r="F5" s="128" t="s">
        <v>75</v>
      </c>
      <c r="G5" s="129" t="s">
        <v>49</v>
      </c>
    </row>
    <row r="6" spans="1:11" ht="15">
      <c r="A6" s="35">
        <v>1</v>
      </c>
      <c r="B6" s="64" t="s">
        <v>63</v>
      </c>
      <c r="C6" s="39">
        <v>35921</v>
      </c>
      <c r="D6" s="40" t="s">
        <v>21</v>
      </c>
      <c r="E6" s="41" t="s">
        <v>22</v>
      </c>
      <c r="F6" s="130">
        <v>396305.0986095997</v>
      </c>
      <c r="G6" s="131">
        <v>186360.28268670704</v>
      </c>
      <c r="H6" s="63"/>
      <c r="I6" s="38"/>
      <c r="J6" s="38"/>
      <c r="K6" s="38"/>
    </row>
    <row r="7" spans="1:11" ht="15">
      <c r="A7" s="35">
        <v>2</v>
      </c>
      <c r="B7" s="62" t="s">
        <v>57</v>
      </c>
      <c r="C7" s="42">
        <v>36552</v>
      </c>
      <c r="D7" s="43" t="s">
        <v>52</v>
      </c>
      <c r="E7" s="44" t="s">
        <v>22</v>
      </c>
      <c r="F7" s="130">
        <v>102413.17</v>
      </c>
      <c r="G7" s="131">
        <v>13664.709999999997</v>
      </c>
      <c r="H7" s="63"/>
      <c r="I7" s="38"/>
      <c r="J7" s="38"/>
      <c r="K7" s="38"/>
    </row>
    <row r="8" spans="1:11" ht="12.75">
      <c r="A8" s="35">
        <v>3</v>
      </c>
      <c r="B8" s="62" t="s">
        <v>55</v>
      </c>
      <c r="C8" s="45" t="s">
        <v>24</v>
      </c>
      <c r="D8" s="43" t="s">
        <v>25</v>
      </c>
      <c r="E8" s="44" t="s">
        <v>22</v>
      </c>
      <c r="F8" s="130">
        <v>102670.43000000001</v>
      </c>
      <c r="G8" s="131">
        <v>15522.160000000002</v>
      </c>
      <c r="H8" s="63"/>
      <c r="I8" s="71"/>
      <c r="J8" s="71"/>
      <c r="K8" s="71"/>
    </row>
    <row r="9" spans="1:8" ht="12.75" customHeight="1">
      <c r="A9" s="35">
        <v>4</v>
      </c>
      <c r="B9" s="62" t="s">
        <v>54</v>
      </c>
      <c r="C9" s="42">
        <v>37502</v>
      </c>
      <c r="D9" s="43" t="s">
        <v>25</v>
      </c>
      <c r="E9" s="44" t="s">
        <v>26</v>
      </c>
      <c r="F9" s="130">
        <v>42187.20730005304</v>
      </c>
      <c r="G9" s="131">
        <v>221.08575919586536</v>
      </c>
      <c r="H9" s="63"/>
    </row>
    <row r="10" spans="1:11" ht="12.75">
      <c r="A10" s="35">
        <v>5</v>
      </c>
      <c r="B10" s="64" t="s">
        <v>48</v>
      </c>
      <c r="C10" s="39">
        <v>37672</v>
      </c>
      <c r="D10" s="65" t="s">
        <v>23</v>
      </c>
      <c r="E10" s="65" t="s">
        <v>22</v>
      </c>
      <c r="F10" s="130">
        <v>21742</v>
      </c>
      <c r="G10" s="131">
        <v>12417.34</v>
      </c>
      <c r="H10" s="63"/>
      <c r="I10" s="38"/>
      <c r="J10" s="38"/>
      <c r="K10" s="38"/>
    </row>
    <row r="11" spans="1:11" ht="13.5" thickBot="1">
      <c r="A11" s="35">
        <v>6</v>
      </c>
      <c r="B11" s="124" t="s">
        <v>56</v>
      </c>
      <c r="C11" s="125">
        <v>37414</v>
      </c>
      <c r="D11" s="126" t="s">
        <v>25</v>
      </c>
      <c r="E11" s="126" t="s">
        <v>26</v>
      </c>
      <c r="F11" s="130">
        <v>16446.41</v>
      </c>
      <c r="G11" s="131">
        <v>2247.23</v>
      </c>
      <c r="H11" s="63"/>
      <c r="I11" s="38"/>
      <c r="J11" s="38"/>
      <c r="K11" s="38"/>
    </row>
    <row r="12" spans="2:11" ht="13.5" thickBot="1">
      <c r="B12" s="46"/>
      <c r="C12" s="47"/>
      <c r="D12" s="48"/>
      <c r="E12" s="49"/>
      <c r="F12" s="61">
        <f>+SUM(F6:F11)</f>
        <v>681764.3159096529</v>
      </c>
      <c r="G12" s="123">
        <f>+SUM(G6:G11)</f>
        <v>230432.80844590292</v>
      </c>
      <c r="H12" s="38"/>
      <c r="I12" s="38"/>
      <c r="J12" s="38"/>
      <c r="K12" s="38"/>
    </row>
    <row r="13" spans="2:11" ht="12.75">
      <c r="B13" s="35"/>
      <c r="F13" s="70"/>
      <c r="G13" s="70"/>
      <c r="H13" s="38"/>
      <c r="I13" s="38"/>
      <c r="J13" s="38"/>
      <c r="K13" s="38"/>
    </row>
    <row r="14" spans="2:11" ht="12.75" customHeight="1">
      <c r="B14" s="148" t="s">
        <v>69</v>
      </c>
      <c r="C14" s="148"/>
      <c r="D14" s="148"/>
      <c r="E14" s="148"/>
      <c r="F14" s="148"/>
      <c r="G14" s="148"/>
      <c r="H14" s="71"/>
      <c r="I14" s="71"/>
      <c r="J14" s="71"/>
      <c r="K14" s="71"/>
    </row>
    <row r="15" spans="2:11" ht="14.25" customHeight="1">
      <c r="B15" s="148"/>
      <c r="C15" s="148"/>
      <c r="D15" s="148"/>
      <c r="E15" s="148"/>
      <c r="F15" s="148"/>
      <c r="G15" s="148"/>
      <c r="H15" s="71"/>
      <c r="I15" s="71"/>
      <c r="J15" s="71"/>
      <c r="K15" s="71"/>
    </row>
    <row r="16" spans="2:11" ht="12.75" customHeight="1">
      <c r="B16" s="144" t="s">
        <v>53</v>
      </c>
      <c r="C16" s="145"/>
      <c r="D16" s="145"/>
      <c r="E16" s="145"/>
      <c r="F16" s="145"/>
      <c r="G16" s="145"/>
      <c r="H16" s="38"/>
      <c r="I16" s="38"/>
      <c r="J16" s="38"/>
      <c r="K16" s="38"/>
    </row>
    <row r="17" spans="2:11" ht="12.75" customHeight="1">
      <c r="B17" s="145"/>
      <c r="C17" s="145"/>
      <c r="D17" s="145"/>
      <c r="E17" s="145"/>
      <c r="F17" s="145"/>
      <c r="G17" s="145"/>
      <c r="H17" s="38"/>
      <c r="I17" s="38"/>
      <c r="J17" s="38"/>
      <c r="K17" s="38"/>
    </row>
    <row r="18" spans="2:11" ht="12.75">
      <c r="B18" s="35"/>
      <c r="C18" s="50"/>
      <c r="D18" s="50"/>
      <c r="E18" s="50"/>
      <c r="F18" s="50"/>
      <c r="G18" s="50"/>
      <c r="H18" s="38"/>
      <c r="I18" s="38"/>
      <c r="J18" s="38"/>
      <c r="K18" s="38"/>
    </row>
    <row r="19" spans="2:11" ht="12.75">
      <c r="B19" s="37" t="s">
        <v>27</v>
      </c>
      <c r="C19" s="50"/>
      <c r="D19" s="50"/>
      <c r="E19" s="50"/>
      <c r="F19" s="50"/>
      <c r="G19" s="50"/>
      <c r="H19" s="38"/>
      <c r="I19" s="38"/>
      <c r="J19" s="38"/>
      <c r="K19" s="38"/>
    </row>
    <row r="20" spans="2:7" ht="26.25" customHeight="1">
      <c r="B20" s="136" t="s">
        <v>70</v>
      </c>
      <c r="C20" s="146"/>
      <c r="D20" s="146"/>
      <c r="E20" s="146"/>
      <c r="F20" s="146"/>
      <c r="G20" s="147"/>
    </row>
    <row r="21" spans="2:7" ht="27.75" customHeight="1">
      <c r="B21" s="136" t="s">
        <v>71</v>
      </c>
      <c r="C21" s="146"/>
      <c r="D21" s="146"/>
      <c r="E21" s="146"/>
      <c r="F21" s="146"/>
      <c r="G21" s="147"/>
    </row>
    <row r="22" spans="2:7" ht="27" customHeight="1">
      <c r="B22" s="133" t="s">
        <v>72</v>
      </c>
      <c r="C22" s="134"/>
      <c r="D22" s="134"/>
      <c r="E22" s="134"/>
      <c r="F22" s="134"/>
      <c r="G22" s="135"/>
    </row>
    <row r="23" spans="2:7" ht="40.5" customHeight="1">
      <c r="B23" s="136" t="s">
        <v>73</v>
      </c>
      <c r="C23" s="137"/>
      <c r="D23" s="137"/>
      <c r="E23" s="137"/>
      <c r="F23" s="137"/>
      <c r="G23" s="138"/>
    </row>
    <row r="24" spans="2:7" ht="26.25" customHeight="1">
      <c r="B24" s="136" t="s">
        <v>74</v>
      </c>
      <c r="C24" s="137"/>
      <c r="D24" s="137"/>
      <c r="E24" s="137"/>
      <c r="F24" s="137"/>
      <c r="G24" s="138"/>
    </row>
    <row r="25" spans="2:7" ht="12.75">
      <c r="B25" s="35"/>
      <c r="C25" s="51"/>
      <c r="D25" s="51"/>
      <c r="E25" s="51"/>
      <c r="F25" s="51"/>
      <c r="G25" s="51"/>
    </row>
    <row r="26" spans="2:7" ht="12.75">
      <c r="B26" s="52"/>
      <c r="C26" s="51"/>
      <c r="D26" s="51"/>
      <c r="E26" s="51"/>
      <c r="F26" s="51"/>
      <c r="G26" s="51"/>
    </row>
    <row r="27" spans="2:8" ht="15.75">
      <c r="B27" s="53"/>
      <c r="C27" s="54"/>
      <c r="D27" s="54"/>
      <c r="E27" s="54"/>
      <c r="F27" s="54"/>
      <c r="G27" s="54"/>
      <c r="H27" s="55"/>
    </row>
    <row r="28" spans="2:7" ht="12.75">
      <c r="B28" s="56"/>
      <c r="C28" s="139"/>
      <c r="D28" s="139"/>
      <c r="E28" s="139"/>
      <c r="F28" s="139"/>
      <c r="G28" s="139"/>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tabSelected="1" zoomScale="90" zoomScaleNormal="90" workbookViewId="0" topLeftCell="A1">
      <selection activeCell="B16" sqref="B16"/>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7"/>
    </row>
    <row r="2" spans="2:6" ht="12.75">
      <c r="B2" s="149" t="s">
        <v>28</v>
      </c>
      <c r="C2" s="149"/>
      <c r="D2" s="149"/>
      <c r="E2" s="149"/>
      <c r="F2" s="149"/>
    </row>
    <row r="3" ht="16.5" customHeight="1" thickBot="1"/>
    <row r="4" spans="2:6" ht="39" thickBot="1">
      <c r="B4" s="12" t="s">
        <v>64</v>
      </c>
      <c r="C4" s="6" t="s">
        <v>29</v>
      </c>
      <c r="D4" s="6" t="s">
        <v>30</v>
      </c>
      <c r="E4" s="66" t="s">
        <v>66</v>
      </c>
      <c r="F4" s="7" t="s">
        <v>67</v>
      </c>
    </row>
    <row r="5" spans="2:6" ht="12.75">
      <c r="B5" s="1" t="s">
        <v>31</v>
      </c>
      <c r="C5" s="8">
        <v>325196.184568128</v>
      </c>
      <c r="D5" s="8">
        <v>110871.51200994547</v>
      </c>
      <c r="E5" s="67">
        <v>22689.918746379997</v>
      </c>
      <c r="F5" s="4">
        <v>25492.110245119995</v>
      </c>
    </row>
    <row r="6" spans="2:7" ht="12.75">
      <c r="B6" s="2" t="s">
        <v>32</v>
      </c>
      <c r="C6" s="108">
        <v>356568.191816302</v>
      </c>
      <c r="D6" s="8">
        <v>119561.36378172951</v>
      </c>
      <c r="E6" s="67">
        <v>15363.32052481</v>
      </c>
      <c r="F6" s="4">
        <v>22484.35376074</v>
      </c>
      <c r="G6" s="29"/>
    </row>
    <row r="7" spans="2:7" ht="12.75">
      <c r="B7" s="2" t="s">
        <v>33</v>
      </c>
      <c r="C7" s="108"/>
      <c r="D7" s="8"/>
      <c r="E7" s="106"/>
      <c r="F7" s="107"/>
      <c r="G7" s="29"/>
    </row>
    <row r="8" spans="2:6" ht="17.25" thickBot="1">
      <c r="B8" s="2" t="s">
        <v>34</v>
      </c>
      <c r="C8" s="5"/>
      <c r="D8" s="8"/>
      <c r="E8" s="67"/>
      <c r="F8" s="4"/>
    </row>
    <row r="9" spans="2:6" ht="17.25" thickBot="1">
      <c r="B9" s="9" t="s">
        <v>35</v>
      </c>
      <c r="C9" s="10">
        <f>SUM(C5:C8)</f>
        <v>681764.3763844301</v>
      </c>
      <c r="D9" s="10">
        <f>SUM(D5:D8)</f>
        <v>230432.87579167497</v>
      </c>
      <c r="E9" s="68">
        <f>SUM(E5:E8)</f>
        <v>38053.239271189996</v>
      </c>
      <c r="F9" s="11">
        <f>SUM(F5:F8)</f>
        <v>47976.46400585999</v>
      </c>
    </row>
    <row r="10" spans="2:6" ht="17.25" thickBot="1">
      <c r="B10" s="33"/>
      <c r="C10" s="34"/>
      <c r="D10" s="34"/>
      <c r="E10" s="34"/>
      <c r="F10" s="34"/>
    </row>
    <row r="11" spans="2:6" ht="12.75">
      <c r="B11" s="132" t="s">
        <v>79</v>
      </c>
      <c r="C11" s="58">
        <v>325979.9216641798</v>
      </c>
      <c r="D11" s="58">
        <v>105768.19868911513</v>
      </c>
      <c r="E11" s="114">
        <v>24227.08407349</v>
      </c>
      <c r="F11" s="115">
        <v>27974.26160095</v>
      </c>
    </row>
    <row r="12" spans="2:6" ht="12.75">
      <c r="B12" s="59" t="s">
        <v>78</v>
      </c>
      <c r="C12" s="5">
        <v>293431.2046379633</v>
      </c>
      <c r="D12" s="108">
        <v>93159.07186313136</v>
      </c>
      <c r="E12" s="112">
        <v>28487.34203</v>
      </c>
      <c r="F12" s="113">
        <v>53593.170679625</v>
      </c>
    </row>
    <row r="13" spans="2:6" ht="12.75">
      <c r="B13" s="59" t="s">
        <v>65</v>
      </c>
      <c r="C13" s="3">
        <v>328200.2286871643</v>
      </c>
      <c r="D13" s="8">
        <v>110343.17507082594</v>
      </c>
      <c r="E13" s="8">
        <v>25013.917076395</v>
      </c>
      <c r="F13" s="69">
        <v>28655.6324670175</v>
      </c>
    </row>
    <row r="14" spans="2:6" ht="17.25" thickBot="1">
      <c r="B14" s="60" t="s">
        <v>59</v>
      </c>
      <c r="C14" s="120">
        <v>296624.4893522877</v>
      </c>
      <c r="D14" s="121">
        <v>100789.79091714312</v>
      </c>
      <c r="E14" s="121">
        <v>29483.628671825</v>
      </c>
      <c r="F14" s="122">
        <v>56128.48310145626</v>
      </c>
    </row>
    <row r="15" spans="2:6" ht="12.75">
      <c r="B15" s="150"/>
      <c r="C15" s="150"/>
      <c r="D15" s="150"/>
      <c r="E15" s="150"/>
      <c r="F15" s="150"/>
    </row>
    <row r="16" spans="2:6" ht="12.75">
      <c r="B16" s="26" t="s">
        <v>68</v>
      </c>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H36" sqref="H36"/>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6.851562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54" t="s">
        <v>62</v>
      </c>
      <c r="C3" s="155"/>
      <c r="D3" s="155"/>
      <c r="E3" s="155"/>
      <c r="F3" s="155"/>
      <c r="G3" s="155"/>
      <c r="H3" s="155"/>
      <c r="I3" s="155"/>
      <c r="J3" s="155"/>
      <c r="K3" s="155"/>
      <c r="L3" s="155"/>
      <c r="M3" s="155"/>
      <c r="N3" s="155"/>
      <c r="O3" s="155"/>
      <c r="P3" s="155"/>
      <c r="Q3" s="155"/>
      <c r="R3" s="156"/>
    </row>
    <row r="4" spans="2:18" s="18" customFormat="1" ht="12.75">
      <c r="B4" s="157" t="s">
        <v>80</v>
      </c>
      <c r="C4" s="157"/>
      <c r="D4" s="157"/>
      <c r="E4" s="157"/>
      <c r="F4" s="157"/>
      <c r="G4" s="157"/>
      <c r="H4" s="157"/>
      <c r="I4" s="157"/>
      <c r="J4" s="157"/>
      <c r="K4" s="157"/>
      <c r="L4" s="157"/>
      <c r="M4" s="157"/>
      <c r="N4" s="157"/>
      <c r="O4" s="157"/>
      <c r="P4" s="157"/>
      <c r="Q4" s="157"/>
      <c r="R4" s="157"/>
    </row>
    <row r="5" spans="1:18" s="18" customFormat="1" ht="12.75">
      <c r="A5" s="21"/>
      <c r="B5" s="158" t="s">
        <v>0</v>
      </c>
      <c r="C5" s="158"/>
      <c r="D5" s="158"/>
      <c r="E5" s="158"/>
      <c r="F5" s="158"/>
      <c r="G5" s="158"/>
      <c r="H5" s="158"/>
      <c r="I5" s="158"/>
      <c r="J5" s="158"/>
      <c r="K5" s="158"/>
      <c r="L5" s="158"/>
      <c r="M5" s="158"/>
      <c r="N5" s="158"/>
      <c r="O5" s="158"/>
      <c r="P5" s="158"/>
      <c r="Q5" s="158"/>
      <c r="R5" s="158"/>
    </row>
    <row r="6" spans="1:12" s="18" customFormat="1" ht="10.5" customHeight="1" thickBot="1">
      <c r="A6" s="22"/>
      <c r="B6" s="22"/>
      <c r="C6" s="22"/>
      <c r="D6" s="22"/>
      <c r="E6" s="22"/>
      <c r="F6" s="22"/>
      <c r="G6" s="22"/>
      <c r="H6" s="22"/>
      <c r="I6" s="22"/>
      <c r="J6" s="22"/>
      <c r="K6" s="22"/>
      <c r="L6" s="22"/>
    </row>
    <row r="7" spans="1:18" s="18" customFormat="1" ht="15" customHeight="1" thickBot="1">
      <c r="A7" s="22"/>
      <c r="B7" s="105" t="s">
        <v>61</v>
      </c>
      <c r="C7" s="151" t="s">
        <v>1</v>
      </c>
      <c r="D7" s="152"/>
      <c r="E7" s="152"/>
      <c r="F7" s="152"/>
      <c r="G7" s="152"/>
      <c r="H7" s="152"/>
      <c r="I7" s="152"/>
      <c r="J7" s="153"/>
      <c r="K7" s="151" t="s">
        <v>2</v>
      </c>
      <c r="L7" s="152"/>
      <c r="M7" s="152"/>
      <c r="N7" s="153"/>
      <c r="O7" s="151" t="s">
        <v>58</v>
      </c>
      <c r="P7" s="152"/>
      <c r="Q7" s="152"/>
      <c r="R7" s="153"/>
    </row>
    <row r="8" spans="1:18" s="18" customFormat="1" ht="27.75" thickBot="1">
      <c r="A8" s="22"/>
      <c r="B8" s="93" t="s">
        <v>3</v>
      </c>
      <c r="C8" s="94" t="s">
        <v>4</v>
      </c>
      <c r="D8" s="95" t="s">
        <v>40</v>
      </c>
      <c r="E8" s="96" t="s">
        <v>41</v>
      </c>
      <c r="F8" s="97" t="s">
        <v>40</v>
      </c>
      <c r="G8" s="96" t="s">
        <v>5</v>
      </c>
      <c r="H8" s="97" t="s">
        <v>40</v>
      </c>
      <c r="I8" s="96" t="s">
        <v>42</v>
      </c>
      <c r="J8" s="97" t="s">
        <v>40</v>
      </c>
      <c r="K8" s="75" t="s">
        <v>6</v>
      </c>
      <c r="L8" s="76" t="s">
        <v>40</v>
      </c>
      <c r="M8" s="77" t="s">
        <v>7</v>
      </c>
      <c r="N8" s="78" t="s">
        <v>40</v>
      </c>
      <c r="O8" s="98" t="s">
        <v>8</v>
      </c>
      <c r="P8" s="99" t="s">
        <v>9</v>
      </c>
      <c r="Q8" s="103" t="s">
        <v>10</v>
      </c>
      <c r="R8" s="100" t="s">
        <v>9</v>
      </c>
    </row>
    <row r="9" spans="1:18" s="18" customFormat="1" ht="15" customHeight="1">
      <c r="A9" s="22"/>
      <c r="B9" s="101" t="s">
        <v>50</v>
      </c>
      <c r="C9" s="79">
        <v>226974.98567229754</v>
      </c>
      <c r="D9" s="89">
        <v>0.08112742249077298</v>
      </c>
      <c r="E9" s="81">
        <v>910036</v>
      </c>
      <c r="F9" s="89">
        <v>0.06068510553982076</v>
      </c>
      <c r="G9" s="81">
        <v>45383.74786520853</v>
      </c>
      <c r="H9" s="89">
        <v>0.15503940925848325</v>
      </c>
      <c r="I9" s="81">
        <v>78121</v>
      </c>
      <c r="J9" s="89">
        <v>0.021389814996404466</v>
      </c>
      <c r="K9" s="91">
        <v>0.24941319428275094</v>
      </c>
      <c r="L9" s="89">
        <v>0.019272748192828093</v>
      </c>
      <c r="M9" s="91">
        <v>0.580941716890574</v>
      </c>
      <c r="N9" s="89">
        <v>0.13085072153627197</v>
      </c>
      <c r="O9" s="82">
        <f>C9/$C$25</f>
        <v>0.33292287902448103</v>
      </c>
      <c r="P9" s="117">
        <f>O9</f>
        <v>0.33292287902448103</v>
      </c>
      <c r="Q9" s="74">
        <f>G9/$G$25</f>
        <v>0.19694990183063266</v>
      </c>
      <c r="R9" s="83">
        <f>Q9</f>
        <v>0.19694990183063266</v>
      </c>
    </row>
    <row r="10" spans="1:18" s="18" customFormat="1" ht="15" customHeight="1">
      <c r="A10" s="22"/>
      <c r="B10" s="101" t="s">
        <v>14</v>
      </c>
      <c r="C10" s="84">
        <v>78001.09121857345</v>
      </c>
      <c r="D10" s="90">
        <v>0.1777973217347395</v>
      </c>
      <c r="E10" s="80">
        <v>477400</v>
      </c>
      <c r="F10" s="90">
        <v>0.18438027190632122</v>
      </c>
      <c r="G10" s="80">
        <v>12514.152957687416</v>
      </c>
      <c r="H10" s="90">
        <v>0.1870921173565523</v>
      </c>
      <c r="I10" s="80">
        <v>41659</v>
      </c>
      <c r="J10" s="90">
        <v>0.23859784741630485</v>
      </c>
      <c r="K10" s="92">
        <v>0.16338728784787065</v>
      </c>
      <c r="L10" s="90">
        <v>-0.0055581389927967795</v>
      </c>
      <c r="M10" s="92">
        <v>0.30039494365413033</v>
      </c>
      <c r="N10" s="90">
        <v>-0.04158390083366681</v>
      </c>
      <c r="O10" s="85">
        <f aca="true" t="shared" si="0" ref="O10:O23">C10/$C$25</f>
        <v>0.11441061568357704</v>
      </c>
      <c r="P10" s="118">
        <f>P9+O10</f>
        <v>0.44733349470805805</v>
      </c>
      <c r="Q10" s="73">
        <f aca="true" t="shared" si="1" ref="Q10:Q23">G10/$G$25</f>
        <v>0.054307132232229834</v>
      </c>
      <c r="R10" s="83">
        <f>R9+Q10</f>
        <v>0.2512570340628625</v>
      </c>
    </row>
    <row r="11" spans="1:18" s="18" customFormat="1" ht="15" customHeight="1">
      <c r="A11" s="22"/>
      <c r="B11" s="101" t="s">
        <v>12</v>
      </c>
      <c r="C11" s="84">
        <v>52981.161332977645</v>
      </c>
      <c r="D11" s="90">
        <v>-0.1366701622485017</v>
      </c>
      <c r="E11" s="80">
        <v>229609</v>
      </c>
      <c r="F11" s="90">
        <v>0.04555451833974633</v>
      </c>
      <c r="G11" s="80">
        <v>4699.216906670078</v>
      </c>
      <c r="H11" s="90">
        <v>0.55352226698137</v>
      </c>
      <c r="I11" s="80">
        <v>8458</v>
      </c>
      <c r="J11" s="90">
        <v>0.3961703532518983</v>
      </c>
      <c r="K11" s="92">
        <v>0.23074514210234637</v>
      </c>
      <c r="L11" s="90">
        <v>-0.174285202150535</v>
      </c>
      <c r="M11" s="92">
        <v>0.5555943375112412</v>
      </c>
      <c r="N11" s="90">
        <v>0.11270251754234328</v>
      </c>
      <c r="O11" s="85">
        <f t="shared" si="0"/>
        <v>0.07771182675830976</v>
      </c>
      <c r="P11" s="118">
        <f aca="true" t="shared" si="2" ref="P11:P24">P10+O11</f>
        <v>0.5250453214663678</v>
      </c>
      <c r="Q11" s="73">
        <f t="shared" si="1"/>
        <v>0.02039298982530756</v>
      </c>
      <c r="R11" s="83">
        <f aca="true" t="shared" si="3" ref="R11:R24">R10+Q11</f>
        <v>0.27165002388817006</v>
      </c>
    </row>
    <row r="12" spans="1:18" s="18" customFormat="1" ht="15" customHeight="1">
      <c r="A12" s="22"/>
      <c r="B12" s="101" t="s">
        <v>16</v>
      </c>
      <c r="C12" s="84">
        <v>75348.42487183856</v>
      </c>
      <c r="D12" s="90">
        <v>0.2173862727102025</v>
      </c>
      <c r="E12" s="80">
        <v>338096</v>
      </c>
      <c r="F12" s="90">
        <v>0.2213833115377113</v>
      </c>
      <c r="G12" s="80">
        <v>15764.089880831032</v>
      </c>
      <c r="H12" s="90">
        <v>0.13516764392313352</v>
      </c>
      <c r="I12" s="80">
        <v>50936</v>
      </c>
      <c r="J12" s="90">
        <v>0.06864719704598854</v>
      </c>
      <c r="K12" s="92">
        <v>0.2228610361312721</v>
      </c>
      <c r="L12" s="90">
        <v>-0.0032725507134009346</v>
      </c>
      <c r="M12" s="92">
        <v>0.30948817890747277</v>
      </c>
      <c r="N12" s="90">
        <v>0.0622473413686242</v>
      </c>
      <c r="O12" s="85">
        <f t="shared" si="0"/>
        <v>0.11051973178449671</v>
      </c>
      <c r="P12" s="118">
        <f t="shared" si="2"/>
        <v>0.6355650532508645</v>
      </c>
      <c r="Q12" s="73">
        <f t="shared" si="1"/>
        <v>0.06841074394517012</v>
      </c>
      <c r="R12" s="83">
        <f t="shared" si="3"/>
        <v>0.34006076783334016</v>
      </c>
    </row>
    <row r="13" spans="1:18" s="18" customFormat="1" ht="15" customHeight="1">
      <c r="A13" s="22"/>
      <c r="B13" s="101" t="s">
        <v>11</v>
      </c>
      <c r="C13" s="84">
        <v>59824.038249594676</v>
      </c>
      <c r="D13" s="90">
        <v>0.17493387231574964</v>
      </c>
      <c r="E13" s="80">
        <v>219953</v>
      </c>
      <c r="F13" s="90">
        <v>0.18556428748531206</v>
      </c>
      <c r="G13" s="80">
        <v>16245.170297012415</v>
      </c>
      <c r="H13" s="90">
        <v>0.11689355611452457</v>
      </c>
      <c r="I13" s="80">
        <v>35328</v>
      </c>
      <c r="J13" s="90">
        <v>0.15428347382866114</v>
      </c>
      <c r="K13" s="92">
        <v>0.2719855525934844</v>
      </c>
      <c r="L13" s="90">
        <v>-0.008966544692494471</v>
      </c>
      <c r="M13" s="92">
        <v>0.4598383802369909</v>
      </c>
      <c r="N13" s="90">
        <v>-0.032392318318581914</v>
      </c>
      <c r="O13" s="85">
        <f t="shared" si="0"/>
        <v>0.08774883712375796</v>
      </c>
      <c r="P13" s="118">
        <f t="shared" si="2"/>
        <v>0.7233138903746225</v>
      </c>
      <c r="Q13" s="73">
        <f t="shared" si="1"/>
        <v>0.07049846796965947</v>
      </c>
      <c r="R13" s="83">
        <f t="shared" si="3"/>
        <v>0.41055923580299963</v>
      </c>
    </row>
    <row r="14" spans="1:18" s="18" customFormat="1" ht="15" customHeight="1">
      <c r="A14" s="22"/>
      <c r="B14" s="101" t="s">
        <v>36</v>
      </c>
      <c r="C14" s="84">
        <v>25451.99885353745</v>
      </c>
      <c r="D14" s="90">
        <v>-0.05191924747552856</v>
      </c>
      <c r="E14" s="80">
        <v>56085</v>
      </c>
      <c r="F14" s="90">
        <v>0.03671047523983817</v>
      </c>
      <c r="G14" s="80">
        <v>2948.707477919163</v>
      </c>
      <c r="H14" s="90">
        <v>0.04720589139723863</v>
      </c>
      <c r="I14" s="80">
        <v>1842</v>
      </c>
      <c r="J14" s="90">
        <v>0.09512485136741966</v>
      </c>
      <c r="K14" s="92">
        <v>0.4538111590182304</v>
      </c>
      <c r="L14" s="90">
        <v>-0.08549129658872456</v>
      </c>
      <c r="M14" s="92">
        <v>1.6008183919213697</v>
      </c>
      <c r="N14" s="90">
        <v>-0.043756618170382566</v>
      </c>
      <c r="O14" s="85">
        <f t="shared" si="0"/>
        <v>0.037332540016023805</v>
      </c>
      <c r="P14" s="118">
        <f t="shared" si="2"/>
        <v>0.7606464303906463</v>
      </c>
      <c r="Q14" s="73">
        <f t="shared" si="1"/>
        <v>0.012796379224304577</v>
      </c>
      <c r="R14" s="83">
        <f t="shared" si="3"/>
        <v>0.42335561502730423</v>
      </c>
    </row>
    <row r="15" spans="1:18" s="18" customFormat="1" ht="15" customHeight="1">
      <c r="A15" s="22"/>
      <c r="B15" s="101" t="s">
        <v>17</v>
      </c>
      <c r="C15" s="84">
        <v>15722.364025879404</v>
      </c>
      <c r="D15" s="90">
        <v>-0.20003048710924143</v>
      </c>
      <c r="E15" s="80">
        <v>80546</v>
      </c>
      <c r="F15" s="90">
        <v>0.06873125812700698</v>
      </c>
      <c r="G15" s="80">
        <v>898.8533270121011</v>
      </c>
      <c r="H15" s="90">
        <v>0.23650580873617955</v>
      </c>
      <c r="I15" s="80">
        <v>2609</v>
      </c>
      <c r="J15" s="90">
        <v>0.05329027048849411</v>
      </c>
      <c r="K15" s="92">
        <v>0.1951973285560972</v>
      </c>
      <c r="L15" s="90">
        <v>-0.25147738797053965</v>
      </c>
      <c r="M15" s="92">
        <v>0.34452024799237296</v>
      </c>
      <c r="N15" s="90">
        <v>0.1739459134685768</v>
      </c>
      <c r="O15" s="85">
        <f t="shared" si="0"/>
        <v>0.023061284401286145</v>
      </c>
      <c r="P15" s="118">
        <f t="shared" si="2"/>
        <v>0.7837077147919325</v>
      </c>
      <c r="Q15" s="73">
        <f t="shared" si="1"/>
        <v>0.0039007151864353293</v>
      </c>
      <c r="R15" s="83">
        <f t="shared" si="3"/>
        <v>0.42725633021373954</v>
      </c>
    </row>
    <row r="16" spans="1:18" s="18" customFormat="1" ht="15" customHeight="1">
      <c r="A16" s="22"/>
      <c r="B16" s="104" t="s">
        <v>60</v>
      </c>
      <c r="C16" s="84">
        <v>21733.53881073885</v>
      </c>
      <c r="D16" s="90">
        <v>0.05759406637737374</v>
      </c>
      <c r="E16" s="80">
        <v>39331</v>
      </c>
      <c r="F16" s="90">
        <v>0.13117630140926084</v>
      </c>
      <c r="G16" s="80">
        <v>8510.908276266091</v>
      </c>
      <c r="H16" s="90">
        <v>0.3356792336407599</v>
      </c>
      <c r="I16" s="80">
        <v>22517</v>
      </c>
      <c r="J16" s="90">
        <v>0.14421464505310233</v>
      </c>
      <c r="K16" s="92">
        <v>0.5525803770750515</v>
      </c>
      <c r="L16" s="90">
        <v>-0.06504930746888504</v>
      </c>
      <c r="M16" s="92">
        <v>0.3779770074284359</v>
      </c>
      <c r="N16" s="90">
        <v>0.16733275475491904</v>
      </c>
      <c r="O16" s="85">
        <f t="shared" si="0"/>
        <v>0.03187836884681246</v>
      </c>
      <c r="P16" s="118">
        <f t="shared" si="2"/>
        <v>0.815586083638745</v>
      </c>
      <c r="Q16" s="73">
        <f t="shared" si="1"/>
        <v>0.036934423187758116</v>
      </c>
      <c r="R16" s="83">
        <f t="shared" si="3"/>
        <v>0.4641907534014977</v>
      </c>
    </row>
    <row r="17" spans="1:18" s="18" customFormat="1" ht="15" customHeight="1">
      <c r="A17" s="22"/>
      <c r="B17" s="101" t="s">
        <v>13</v>
      </c>
      <c r="C17" s="84">
        <v>18955.0354057171</v>
      </c>
      <c r="D17" s="90">
        <v>0.09485246865830899</v>
      </c>
      <c r="E17" s="80">
        <v>75244</v>
      </c>
      <c r="F17" s="90">
        <v>0.11092409679467297</v>
      </c>
      <c r="G17" s="80">
        <v>7184.528861174214</v>
      </c>
      <c r="H17" s="90">
        <v>0.06814604410236691</v>
      </c>
      <c r="I17" s="80">
        <v>29613</v>
      </c>
      <c r="J17" s="90">
        <v>0.08619741040971274</v>
      </c>
      <c r="K17" s="92">
        <v>0.2519142444011097</v>
      </c>
      <c r="L17" s="90">
        <v>-0.014466900288449325</v>
      </c>
      <c r="M17" s="92">
        <v>0.24261401618121145</v>
      </c>
      <c r="N17" s="90">
        <v>-0.016618863324795563</v>
      </c>
      <c r="O17" s="85">
        <f t="shared" si="0"/>
        <v>0.027802909384884333</v>
      </c>
      <c r="P17" s="118">
        <f t="shared" si="2"/>
        <v>0.8433889930236294</v>
      </c>
      <c r="Q17" s="73">
        <f t="shared" si="1"/>
        <v>0.03117839139487091</v>
      </c>
      <c r="R17" s="83">
        <f t="shared" si="3"/>
        <v>0.49536914479636857</v>
      </c>
    </row>
    <row r="18" spans="1:18" s="18" customFormat="1" ht="15" customHeight="1">
      <c r="A18" s="22"/>
      <c r="B18" s="101" t="s">
        <v>38</v>
      </c>
      <c r="C18" s="84">
        <v>19304.136972222328</v>
      </c>
      <c r="D18" s="90">
        <v>0.8106410000783797</v>
      </c>
      <c r="E18" s="80">
        <v>34367</v>
      </c>
      <c r="F18" s="90">
        <v>0.5134980402519047</v>
      </c>
      <c r="G18" s="80">
        <v>5701.84592395135</v>
      </c>
      <c r="H18" s="90">
        <v>0.02900371105592603</v>
      </c>
      <c r="I18" s="80">
        <v>13889</v>
      </c>
      <c r="J18" s="90">
        <v>0.08321634690375923</v>
      </c>
      <c r="K18" s="92">
        <v>0.5617056179539188</v>
      </c>
      <c r="L18" s="90">
        <v>0.19632860560362464</v>
      </c>
      <c r="M18" s="92">
        <v>0.41052962228751894</v>
      </c>
      <c r="N18" s="90">
        <v>-0.05004783762984488</v>
      </c>
      <c r="O18" s="85">
        <f t="shared" si="0"/>
        <v>0.028314965364307013</v>
      </c>
      <c r="P18" s="118">
        <f t="shared" si="2"/>
        <v>0.8717039583879364</v>
      </c>
      <c r="Q18" s="73">
        <f t="shared" si="1"/>
        <v>0.024744055918671574</v>
      </c>
      <c r="R18" s="83">
        <f t="shared" si="3"/>
        <v>0.5201132007150402</v>
      </c>
    </row>
    <row r="19" spans="1:18" s="18" customFormat="1" ht="15" customHeight="1">
      <c r="A19" s="22"/>
      <c r="B19" s="101" t="s">
        <v>47</v>
      </c>
      <c r="C19" s="84">
        <v>11669.99274401063</v>
      </c>
      <c r="D19" s="90">
        <v>0.33141700754264924</v>
      </c>
      <c r="E19" s="80">
        <v>35695</v>
      </c>
      <c r="F19" s="90">
        <v>0.3170128768033058</v>
      </c>
      <c r="G19" s="80">
        <v>756.0974065221985</v>
      </c>
      <c r="H19" s="90">
        <v>-0.24907758643692546</v>
      </c>
      <c r="I19" s="80">
        <v>1175</v>
      </c>
      <c r="J19" s="90">
        <v>-0.26378446115288223</v>
      </c>
      <c r="K19" s="92">
        <v>0.3269363424572245</v>
      </c>
      <c r="L19" s="90">
        <v>0.010936970315966521</v>
      </c>
      <c r="M19" s="92">
        <v>0.6434871544869775</v>
      </c>
      <c r="N19" s="90">
        <v>0.019976316635461178</v>
      </c>
      <c r="O19" s="85">
        <f t="shared" si="0"/>
        <v>0.01711733815522833</v>
      </c>
      <c r="P19" s="118">
        <f t="shared" si="2"/>
        <v>0.8888212965431647</v>
      </c>
      <c r="Q19" s="73">
        <f t="shared" si="1"/>
        <v>0.003281203448230437</v>
      </c>
      <c r="R19" s="83">
        <f t="shared" si="3"/>
        <v>0.5233944041632707</v>
      </c>
    </row>
    <row r="20" spans="1:18" s="18" customFormat="1" ht="15" customHeight="1">
      <c r="A20" s="22"/>
      <c r="B20" s="101" t="s">
        <v>39</v>
      </c>
      <c r="C20" s="84">
        <v>8303.257182698497</v>
      </c>
      <c r="D20" s="90">
        <v>-0.009405928367163363</v>
      </c>
      <c r="E20" s="80">
        <v>26710</v>
      </c>
      <c r="F20" s="90">
        <v>-0.043440891021738315</v>
      </c>
      <c r="G20" s="80">
        <v>25379.438556388173</v>
      </c>
      <c r="H20" s="90">
        <v>0.30985957631653793</v>
      </c>
      <c r="I20" s="80">
        <v>88997</v>
      </c>
      <c r="J20" s="90">
        <v>0.2706414814180267</v>
      </c>
      <c r="K20" s="92">
        <v>0.3108669854997565</v>
      </c>
      <c r="L20" s="90">
        <v>0.035580616331100545</v>
      </c>
      <c r="M20" s="92">
        <v>0.28517184350470437</v>
      </c>
      <c r="N20" s="90">
        <v>0.030864799766133988</v>
      </c>
      <c r="O20" s="85">
        <f t="shared" si="0"/>
        <v>0.012179070210564066</v>
      </c>
      <c r="P20" s="118">
        <f t="shared" si="2"/>
        <v>0.9010003667537287</v>
      </c>
      <c r="Q20" s="73">
        <f t="shared" si="1"/>
        <v>0.11013805970901512</v>
      </c>
      <c r="R20" s="83">
        <f t="shared" si="3"/>
        <v>0.6335324638722858</v>
      </c>
    </row>
    <row r="21" spans="1:18" s="18" customFormat="1" ht="15" customHeight="1">
      <c r="A21" s="22"/>
      <c r="B21" s="101" t="s">
        <v>51</v>
      </c>
      <c r="C21" s="84">
        <v>6874.540667977815</v>
      </c>
      <c r="D21" s="90">
        <v>0.020061612864875622</v>
      </c>
      <c r="E21" s="80">
        <v>20399</v>
      </c>
      <c r="F21" s="90">
        <v>0.05557567917205697</v>
      </c>
      <c r="G21" s="80">
        <v>2124.415168275833</v>
      </c>
      <c r="H21" s="90">
        <v>-0.49355582626046157</v>
      </c>
      <c r="I21" s="80">
        <v>2716</v>
      </c>
      <c r="J21" s="90">
        <v>0.014189693801344383</v>
      </c>
      <c r="K21" s="92">
        <v>0.3370038074404537</v>
      </c>
      <c r="L21" s="90">
        <v>-0.03364426351224459</v>
      </c>
      <c r="M21" s="92">
        <v>0.7821852607790254</v>
      </c>
      <c r="N21" s="90">
        <v>-0.5006415694865671</v>
      </c>
      <c r="O21" s="85">
        <f t="shared" si="0"/>
        <v>0.010083454193751666</v>
      </c>
      <c r="P21" s="118">
        <f t="shared" si="2"/>
        <v>0.9110838209474804</v>
      </c>
      <c r="Q21" s="73">
        <f t="shared" si="1"/>
        <v>0.009219233283291328</v>
      </c>
      <c r="R21" s="83">
        <f t="shared" si="3"/>
        <v>0.6427516971555771</v>
      </c>
    </row>
    <row r="22" spans="1:18" s="18" customFormat="1" ht="15" customHeight="1">
      <c r="A22" s="22"/>
      <c r="B22" s="101" t="s">
        <v>15</v>
      </c>
      <c r="C22" s="84">
        <v>7893.843898517906</v>
      </c>
      <c r="D22" s="90">
        <v>0.11647509957567426</v>
      </c>
      <c r="E22" s="80">
        <v>29888</v>
      </c>
      <c r="F22" s="90">
        <v>0.12606435084017775</v>
      </c>
      <c r="G22" s="80">
        <v>2180.2079265922766</v>
      </c>
      <c r="H22" s="90">
        <v>0.025767541155596874</v>
      </c>
      <c r="I22" s="80">
        <v>3177</v>
      </c>
      <c r="J22" s="90">
        <v>0.04816892114813598</v>
      </c>
      <c r="K22" s="92">
        <v>0.26411415613349526</v>
      </c>
      <c r="L22" s="90">
        <v>-0.008515722265205139</v>
      </c>
      <c r="M22" s="92">
        <v>0.6862473801045882</v>
      </c>
      <c r="N22" s="90">
        <v>-0.02137191777065972</v>
      </c>
      <c r="O22" s="85">
        <f t="shared" si="0"/>
        <v>0.011578550074494702</v>
      </c>
      <c r="P22" s="118">
        <f t="shared" si="2"/>
        <v>0.9226623710219751</v>
      </c>
      <c r="Q22" s="73">
        <f t="shared" si="1"/>
        <v>0.009461354720813846</v>
      </c>
      <c r="R22" s="83">
        <f t="shared" si="3"/>
        <v>0.652213051876391</v>
      </c>
    </row>
    <row r="23" spans="1:18" s="18" customFormat="1" ht="15" customHeight="1">
      <c r="A23" s="22"/>
      <c r="B23" s="101" t="s">
        <v>46</v>
      </c>
      <c r="C23" s="84">
        <v>6676.265276663065</v>
      </c>
      <c r="D23" s="90">
        <v>0.022692281959861393</v>
      </c>
      <c r="E23" s="80">
        <v>19112</v>
      </c>
      <c r="F23" s="90">
        <v>0.2080910240202276</v>
      </c>
      <c r="G23" s="80">
        <v>3315.045569002043</v>
      </c>
      <c r="H23" s="90">
        <v>0.12811391521525284</v>
      </c>
      <c r="I23" s="80">
        <v>11876</v>
      </c>
      <c r="J23" s="90">
        <v>0.23927788792653648</v>
      </c>
      <c r="K23" s="92">
        <v>0.34932321455959947</v>
      </c>
      <c r="L23" s="90">
        <v>-0.15346421616759076</v>
      </c>
      <c r="M23" s="92">
        <v>0.27913822574958264</v>
      </c>
      <c r="N23" s="90">
        <v>-0.0897006020960115</v>
      </c>
      <c r="O23" s="85">
        <f t="shared" si="0"/>
        <v>0.009792627370167164</v>
      </c>
      <c r="P23" s="118">
        <f t="shared" si="2"/>
        <v>0.9324549983921423</v>
      </c>
      <c r="Q23" s="73">
        <f t="shared" si="1"/>
        <v>0.014386160907604148</v>
      </c>
      <c r="R23" s="83">
        <f t="shared" si="3"/>
        <v>0.6665992127839951</v>
      </c>
    </row>
    <row r="24" spans="1:18" s="18" customFormat="1" ht="15" customHeight="1" thickBot="1">
      <c r="A24" s="22"/>
      <c r="B24" s="101" t="s">
        <v>45</v>
      </c>
      <c r="C24" s="110">
        <v>46049.7813100178</v>
      </c>
      <c r="D24" s="90">
        <v>0.021309832024962283</v>
      </c>
      <c r="E24" s="111">
        <v>123197</v>
      </c>
      <c r="F24" s="90">
        <v>0.10854463980420026</v>
      </c>
      <c r="G24" s="111">
        <v>76826.52859652156</v>
      </c>
      <c r="H24" s="90">
        <v>0.08280585385518413</v>
      </c>
      <c r="I24" s="111">
        <v>86276</v>
      </c>
      <c r="J24" s="90">
        <v>0.32675155317709303</v>
      </c>
      <c r="K24" s="92">
        <v>0.37378979447565935</v>
      </c>
      <c r="L24" s="90">
        <v>-0.07869309421282855</v>
      </c>
      <c r="M24" s="92">
        <v>0.8904739278191103</v>
      </c>
      <c r="N24" s="90">
        <v>-0.18384390281464869</v>
      </c>
      <c r="O24" s="85">
        <f>C24/$C$25</f>
        <v>0.06754500160785791</v>
      </c>
      <c r="P24" s="118">
        <f t="shared" si="2"/>
        <v>1.0000000000000002</v>
      </c>
      <c r="Q24" s="73">
        <f>G24/$G$25</f>
        <v>0.3334007872160051</v>
      </c>
      <c r="R24" s="83">
        <f t="shared" si="3"/>
        <v>1.0000000000000002</v>
      </c>
    </row>
    <row r="25" spans="1:18" s="18" customFormat="1" ht="15" customHeight="1" thickBot="1">
      <c r="A25" s="17"/>
      <c r="B25" s="102" t="s">
        <v>35</v>
      </c>
      <c r="C25" s="86">
        <v>681764.4564932627</v>
      </c>
      <c r="D25" s="116">
        <v>0.0769281344062227</v>
      </c>
      <c r="E25" s="86">
        <v>2715668</v>
      </c>
      <c r="F25" s="116">
        <v>0.14001160097866894</v>
      </c>
      <c r="G25" s="86">
        <v>230432.95499703445</v>
      </c>
      <c r="H25" s="116">
        <v>0.12792088579456373</v>
      </c>
      <c r="I25" s="86">
        <v>479189</v>
      </c>
      <c r="J25" s="116">
        <v>0.18449462800699323</v>
      </c>
      <c r="K25" s="119">
        <v>0.2510485289414106</v>
      </c>
      <c r="L25" s="116">
        <v>-0.030295373636980982</v>
      </c>
      <c r="M25" s="119">
        <v>0.4808811450117479</v>
      </c>
      <c r="N25" s="116">
        <v>-0.03305263777918699</v>
      </c>
      <c r="O25" s="87">
        <f>+SUM(O9:O24)</f>
        <v>1.0000000000000002</v>
      </c>
      <c r="P25" s="109"/>
      <c r="Q25" s="72">
        <f>+SUM(Q9:Q24)</f>
        <v>1.0000000000000002</v>
      </c>
      <c r="R25" s="88"/>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6"/>
      <c r="M27" s="16"/>
      <c r="N27" s="16"/>
      <c r="O27" s="16"/>
      <c r="P27" s="16"/>
      <c r="Q27" s="16"/>
      <c r="R27" s="16"/>
    </row>
    <row r="28" spans="1:18" s="18" customFormat="1" ht="15" customHeight="1">
      <c r="A28" s="17"/>
      <c r="B28" s="14" t="s">
        <v>44</v>
      </c>
      <c r="C28" s="17"/>
      <c r="D28" s="17"/>
      <c r="E28" s="17"/>
      <c r="F28" s="17"/>
      <c r="G28" s="17"/>
      <c r="H28" s="17"/>
      <c r="I28" s="17"/>
      <c r="J28" s="17"/>
      <c r="K28" s="17"/>
      <c r="L28" s="17"/>
      <c r="M28" s="17"/>
      <c r="N28" s="17"/>
      <c r="O28" s="17"/>
      <c r="P28" s="17"/>
      <c r="Q28" s="17"/>
      <c r="R28" s="17"/>
    </row>
    <row r="29" spans="1:12" s="18" customFormat="1" ht="15" customHeight="1">
      <c r="A29" s="17"/>
      <c r="B29" s="32"/>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Carmen Rosa  Atahui Contreras</cp:lastModifiedBy>
  <cp:lastPrinted>2008-11-06T17:23:13Z</cp:lastPrinted>
  <dcterms:created xsi:type="dcterms:W3CDTF">2008-05-12T16:14:57Z</dcterms:created>
  <dcterms:modified xsi:type="dcterms:W3CDTF">2018-01-05T01:55:20Z</dcterms:modified>
  <cp:category/>
  <cp:version/>
  <cp:contentType/>
  <cp:contentStatus/>
</cp:coreProperties>
</file>