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600" windowWidth="10605" windowHeight="8010" activeTab="0"/>
  </bookViews>
  <sheets>
    <sheet name="Empresas" sheetId="18" r:id="rId1"/>
    <sheet name="Fondos Transferidos" sheetId="6" r:id="rId2"/>
    <sheet name="Por países" sheetId="1" r:id="rId3"/>
  </sheets>
  <definedNames>
    <definedName name="_xlnm.Print_Area" localSheetId="0">'Empresas'!$B$2:$G$17</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<sst xmlns="http://schemas.openxmlformats.org/spreadsheetml/2006/main" count="94" uniqueCount="81">
  <si>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</si>
  <si>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</si>
  <si>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</si>
  <si>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</si>
  <si>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</si>
  <si>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</si>
  <si>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</si>
  <si>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</si>
  <si>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</si>
  <si>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</si>
  <si>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</si>
  <si>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</si>
  <si>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</si>
  <si>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</si>
  <si>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</si>
  <si>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</si>
  <si>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</si>
  <si>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</si>
  <si>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</si>
  <si>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</si>
  <si>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</si>
  <si>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</si>
  <si>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</si>
  <si>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</si>
  <si>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</si>
  <si>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</si>
  <si>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</si>
  <si>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</si>
  <si>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</si>
  <si>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</si>
  <si>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</si>
  <si>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</si>
  <si>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</si>
  <si>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</si>
  <si>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</si>
  <si>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</si>
  <si>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</si>
  <si>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</si>
  <si>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</si>
  <si>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</si>
  <si>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</si>
  <si>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</si>
  <si>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</si>
  <si>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</si>
  <si>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</si>
  <si>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</si>
  <si>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</si>
  <si>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</si>
  <si>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</si>
  <si>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</si>
  <si>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</si>
  <si>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</si>
  <si>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</si>
  <si>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</si>
  <si>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UNION EXPRESS S.A.</t>
  </si>
  <si>
    <t>ARGENPER S.A.</t>
  </si>
  <si>
    <t>RED PERU MUNDO S.A.</t>
  </si>
  <si>
    <t>JET PERU S.A.</t>
  </si>
  <si>
    <r>
      <t>PORCENTAJES TOTALES</t>
    </r>
    <r>
      <rPr>
        <b/>
        <vertAlign val="superscript"/>
        <sz val="10.5"/>
        <rFont val="Arial Narrow"/>
        <family val="2"/>
      </rPr>
      <t>1</t>
    </r>
    <r>
      <rPr>
        <b/>
        <sz val="10.5"/>
        <rFont val="Arial Narrow"/>
        <family val="2"/>
      </rPr>
      <t xml:space="preserve"> </t>
    </r>
  </si>
  <si>
    <t>Promedio Trimestre 2015</t>
  </si>
  <si>
    <t>Bolivia</t>
  </si>
  <si>
    <t>PAÍSES</t>
  </si>
  <si>
    <t>FONDOS INTERNACIONALES RECIBIDOS Y ENVIADOS POR PAÍS</t>
  </si>
  <si>
    <r>
      <t>WESTERN UNION PERU S.A.</t>
    </r>
    <r>
      <rPr>
        <b/>
        <vertAlign val="superscript"/>
        <sz val="10"/>
        <rFont val="Arial Narrow"/>
        <family val="2"/>
      </rPr>
      <t>1</t>
    </r>
  </si>
  <si>
    <t>AÑO 2017</t>
  </si>
  <si>
    <t>ENERO-MARZO 2017</t>
  </si>
  <si>
    <t>ENERO - MARZO 2017</t>
  </si>
  <si>
    <t>Enero - Marzo 2015</t>
  </si>
  <si>
    <t>Enero - Marzo 2016</t>
  </si>
  <si>
    <t>Promedio Trimestre 2016</t>
  </si>
  <si>
    <t>Fondos recibidos del interior
(Miles de Soles) (1)</t>
  </si>
  <si>
    <t>Fondos enviados al interior
(Miles de Soles) (1)</t>
  </si>
  <si>
    <t>(1) Cifras modificadas debido a la corrección de la información de ETF Western Union Perú S.A. a partir de enero de 2016</t>
  </si>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</sst>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S/.&quot;\ * #,##0.00_ ;_ &quot;S/.&quot;\ * \-#,##0.00_ ;_ &quot;S/.&quot;\ * &quot;-&quot;??_ ;_ @_ "/>
    <numFmt numFmtId="43" formatCode="_ * #,##0.00_ ;_ * \-#,##0.00_ ;_ * &quot;-&quot;??_ ;_ @_ "/>
    <numFmt numFmtId="164" formatCode="0.0%"/>
    <numFmt numFmtId="165" formatCode="#,##0.000"/>
    <numFmt numFmtId="166" formatCode="[$$-409]#,##0.0_ ;[Red]\-[$$-409]#,##0.0\ "/>
    <numFmt numFmtId="167" formatCode="_(* #,##0.00_);_(* \(#,##0.00\);_(* &quot;-&quot;??_);_(@_)"/>
  </numFmts>
  <fonts count="27">
    <font>
      <sz val="10"/>
      <name val="Arial"/>
      <family val="2"/>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theme="1"/>
      <name val="Calibri"/>
      <family val="2"/>
      <scheme val="minor"/>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0" tint="-0.1499900072813034"/>
        <bgColor indexed="64"/>
      </patternFill>
    </fill>
  </fills>
  <borders count="46">
    <border>
      <left/>
      <right/>
      <top/>
      <bottom/>
      <diagonal/>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medium"/>
      <bottom style="medium"/>
    </border>
    <border>
      <left/>
      <right/>
      <top style="medium"/>
      <bottom/>
    </border>
    <border>
      <left style="thin"/>
      <right/>
      <top/>
      <bottom style="thin"/>
    </border>
    <border>
      <left style="thin"/>
      <right/>
      <top style="thin"/>
      <bottom style="thin"/>
    </border>
    <border>
      <left style="thin"/>
      <right style="thin"/>
      <top style="medium"/>
      <bottom style="thin"/>
    </border>
    <border>
      <left style="medium"/>
      <right style="thin"/>
      <top style="thin"/>
      <bottom style="mediu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right/>
      <top style="medium"/>
      <bottom style="medium"/>
    </border>
    <border>
      <left style="medium"/>
      <right/>
      <top style="medium"/>
      <bottom/>
    </border>
    <border>
      <left style="thin"/>
      <right/>
      <top/>
      <bottom/>
    </border>
    <border>
      <left style="thin"/>
      <right/>
      <top style="medium"/>
      <bottom/>
    </border>
    <border>
      <left/>
      <right style="medium"/>
      <top/>
      <bottom/>
    </border>
    <border>
      <left style="medium"/>
      <right/>
      <top/>
      <bottom/>
    </border>
    <border>
      <left/>
      <right style="medium"/>
      <top style="medium"/>
      <bottom style="medium"/>
    </border>
    <border>
      <left style="thin"/>
      <right style="thin"/>
      <top style="medium"/>
      <bottom/>
    </border>
    <border>
      <left style="thin"/>
      <right style="thin"/>
      <top/>
      <bottom/>
    </border>
    <border>
      <left style="medium"/>
      <right style="medium"/>
      <top style="medium"/>
      <bottom style="medium"/>
    </border>
    <border>
      <left style="thin"/>
      <right/>
      <top style="medium"/>
      <bottom style="medium"/>
    </border>
    <border>
      <left style="medium"/>
      <right style="medium"/>
      <top style="medium"/>
      <bottom/>
    </border>
    <border>
      <left style="thin"/>
      <right/>
      <top/>
      <bottom style="medium"/>
    </border>
    <border>
      <left style="thin"/>
      <right style="medium"/>
      <top style="thin"/>
      <bottom style="thin"/>
    </border>
    <border>
      <left/>
      <right style="thin"/>
      <top style="medium"/>
      <bottom style="thin"/>
    </border>
    <border>
      <left style="thin"/>
      <right style="medium"/>
      <top style="medium"/>
      <bottom style="thin"/>
    </border>
    <border>
      <left/>
      <right style="medium"/>
      <top style="medium"/>
      <bottom/>
    </border>
    <border>
      <left style="medium"/>
      <right/>
      <top style="medium"/>
      <bottom style="thin"/>
    </border>
    <border>
      <left style="medium"/>
      <right/>
      <top style="thin"/>
      <bottom style="thin"/>
    </border>
    <border>
      <left style="thin"/>
      <right style="thin"/>
      <top/>
      <bottom style="medium"/>
    </border>
    <border>
      <left style="thin"/>
      <right style="medium"/>
      <top/>
      <bottom style="medium"/>
    </border>
    <border>
      <left style="medium"/>
      <right style="medium"/>
      <top/>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s>
  <cellStyleXfs count="3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0"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0" fillId="0" borderId="0">
      <alignment/>
      <protection/>
    </xf>
    <xf numFmtId="166" fontId="0" fillId="0" borderId="0">
      <alignment/>
      <protection/>
    </xf>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166" fontId="0" fillId="0" borderId="0">
      <alignment/>
      <protection/>
    </xf>
    <xf numFmtId="166" fontId="0"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0" fontId="24"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cellStyleXfs>
  <cellXfs count="164">
    <xf numFmtId="0" fontId="0" fillId="0" borderId="0" xfId="0"/>
    <xf numFmtId="0" fontId="3" fillId="0" borderId="1" xfId="0" applyFont="1" applyBorder="1" applyAlignment="1">
      <alignment horizontal="left"/>
    </xf>
    <xf numFmtId="0" fontId="3" fillId="0" borderId="2" xfId="0" applyFont="1" applyBorder="1" applyAlignment="1">
      <alignment horizontal="left"/>
    </xf>
    <xf numFmtId="3" fontId="3" fillId="0" borderId="3" xfId="0" applyNumberFormat="1" applyFont="1" applyBorder="1" applyAlignment="1">
      <alignment horizontal="right" indent="2"/>
    </xf>
    <xf numFmtId="3" fontId="3" fillId="0" borderId="4" xfId="0" applyNumberFormat="1" applyFont="1" applyBorder="1" applyAlignment="1">
      <alignment horizontal="right" indent="2"/>
    </xf>
    <xf numFmtId="3" fontId="3" fillId="0" borderId="5" xfId="0" applyNumberFormat="1" applyFont="1" applyBorder="1" applyAlignment="1">
      <alignment horizontal="right" indent="2"/>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3" fontId="3" fillId="0" borderId="3" xfId="0" applyNumberFormat="1" applyFont="1" applyFill="1" applyBorder="1" applyAlignment="1">
      <alignment horizontal="right" indent="2"/>
    </xf>
    <xf numFmtId="0" fontId="2" fillId="3" borderId="8" xfId="0" applyFont="1" applyFill="1" applyBorder="1" applyAlignment="1">
      <alignment horizontal="left"/>
    </xf>
    <xf numFmtId="3" fontId="2" fillId="3" borderId="6" xfId="0" applyNumberFormat="1" applyFont="1" applyFill="1" applyBorder="1" applyAlignment="1">
      <alignment horizontal="right" indent="2"/>
    </xf>
    <xf numFmtId="3" fontId="2" fillId="3" borderId="7" xfId="0" applyNumberFormat="1" applyFont="1" applyFill="1" applyBorder="1" applyAlignment="1">
      <alignment horizontal="right" indent="2"/>
    </xf>
    <xf numFmtId="0" fontId="2" fillId="3" borderId="9" xfId="0" applyFont="1" applyFill="1" applyBorder="1" applyAlignment="1">
      <alignment horizontal="center" vertical="center" wrapText="1"/>
    </xf>
    <xf numFmtId="0" fontId="16" fillId="4" borderId="0" xfId="0" applyNumberFormat="1" applyFont="1" applyFill="1" applyBorder="1" applyAlignment="1" applyProtection="1">
      <alignment/>
      <protection/>
    </xf>
    <xf numFmtId="0" fontId="15" fillId="4" borderId="0" xfId="0" applyNumberFormat="1" applyFont="1" applyFill="1" applyBorder="1" applyAlignment="1" applyProtection="1">
      <alignment/>
      <protection/>
    </xf>
    <xf numFmtId="0" fontId="18" fillId="4" borderId="0" xfId="0" applyFont="1" applyFill="1"/>
    <xf numFmtId="0" fontId="19" fillId="4" borderId="0" xfId="0" applyFont="1" applyFill="1"/>
    <xf numFmtId="0" fontId="12" fillId="4" borderId="0" xfId="0" applyNumberFormat="1" applyFont="1" applyFill="1" applyBorder="1" applyAlignment="1" applyProtection="1">
      <alignment/>
      <protection/>
    </xf>
    <xf numFmtId="0" fontId="0" fillId="4" borderId="0" xfId="0" applyFont="1" applyFill="1"/>
    <xf numFmtId="0" fontId="2" fillId="4" borderId="0" xfId="0" applyFont="1" applyFill="1"/>
    <xf numFmtId="0" fontId="3" fillId="4" borderId="0" xfId="0" applyFont="1" applyFill="1"/>
    <xf numFmtId="0" fontId="4" fillId="4" borderId="0" xfId="0" applyNumberFormat="1" applyFont="1" applyFill="1" applyBorder="1" applyAlignment="1" applyProtection="1">
      <alignment/>
      <protection/>
    </xf>
    <xf numFmtId="0" fontId="3" fillId="4" borderId="0" xfId="90" applyNumberFormat="1" applyFont="1" applyFill="1" applyBorder="1" applyAlignment="1" applyProtection="1">
      <alignment/>
      <protection/>
    </xf>
    <xf numFmtId="10" fontId="12" fillId="4" borderId="0" xfId="0" applyNumberFormat="1" applyFont="1" applyFill="1" applyBorder="1" applyAlignment="1" applyProtection="1">
      <alignment/>
      <protection/>
    </xf>
    <xf numFmtId="0" fontId="9" fillId="4" borderId="0" xfId="0" applyFont="1" applyFill="1" applyAlignment="1">
      <alignment horizontal="left"/>
    </xf>
    <xf numFmtId="0" fontId="9" fillId="4" borderId="0" xfId="0" applyFont="1" applyFill="1"/>
    <xf numFmtId="0" fontId="3" fillId="4" borderId="0" xfId="0" applyFont="1" applyFill="1" applyBorder="1" applyAlignment="1">
      <alignment horizontal="left"/>
    </xf>
    <xf numFmtId="3" fontId="3" fillId="4" borderId="0" xfId="0" applyNumberFormat="1" applyFont="1" applyFill="1" applyBorder="1" applyAlignment="1">
      <alignment horizontal="right" indent="2"/>
    </xf>
    <xf numFmtId="0" fontId="6" fillId="4" borderId="0" xfId="0" applyFont="1" applyFill="1" applyAlignment="1">
      <alignment horizontal="left"/>
    </xf>
    <xf numFmtId="3" fontId="9" fillId="4" borderId="0" xfId="0" applyNumberFormat="1" applyFont="1" applyFill="1"/>
    <xf numFmtId="3" fontId="9" fillId="4" borderId="0" xfId="0" applyNumberFormat="1" applyFont="1" applyFill="1" applyAlignment="1">
      <alignment horizontal="center"/>
    </xf>
    <xf numFmtId="0" fontId="11" fillId="4" borderId="0" xfId="0" applyFont="1" applyFill="1"/>
    <xf numFmtId="0" fontId="20" fillId="4" borderId="0" xfId="90" applyNumberFormat="1" applyFont="1" applyFill="1" applyBorder="1" applyAlignment="1" applyProtection="1" quotePrefix="1">
      <alignment/>
      <protection/>
    </xf>
    <xf numFmtId="0" fontId="3" fillId="4" borderId="10" xfId="0" applyFont="1" applyFill="1" applyBorder="1" applyAlignment="1">
      <alignment horizontal="left"/>
    </xf>
    <xf numFmtId="3" fontId="3" fillId="4" borderId="10" xfId="0" applyNumberFormat="1" applyFont="1" applyFill="1" applyBorder="1" applyAlignment="1">
      <alignment horizontal="right" indent="2"/>
    </xf>
    <xf numFmtId="0" fontId="3" fillId="4" borderId="0" xfId="177" applyFont="1" applyFill="1">
      <alignment/>
      <protection/>
    </xf>
    <xf numFmtId="0" fontId="3" fillId="4" borderId="0" xfId="177" applyFont="1" applyFill="1" applyAlignment="1">
      <alignment horizontal="left"/>
      <protection/>
    </xf>
    <xf numFmtId="0" fontId="2" fillId="4" borderId="0" xfId="177" applyFont="1" applyFill="1">
      <alignment/>
      <protection/>
    </xf>
    <xf numFmtId="0" fontId="2" fillId="4" borderId="0" xfId="177" applyFont="1" applyFill="1" applyAlignment="1">
      <alignment horizontal="center"/>
      <protection/>
    </xf>
    <xf numFmtId="14" fontId="3" fillId="4" borderId="3" xfId="177" applyNumberFormat="1" applyFont="1" applyFill="1" applyBorder="1" applyAlignment="1">
      <alignment horizontal="center" wrapText="1"/>
      <protection/>
    </xf>
    <xf numFmtId="0" fontId="3" fillId="4" borderId="3" xfId="177" applyFont="1" applyFill="1" applyBorder="1" applyAlignment="1">
      <alignment horizontal="center"/>
      <protection/>
    </xf>
    <xf numFmtId="0" fontId="3" fillId="4" borderId="11" xfId="177" applyFont="1" applyFill="1" applyBorder="1" applyAlignment="1">
      <alignment horizontal="center"/>
      <protection/>
    </xf>
    <xf numFmtId="14" fontId="3" fillId="4" borderId="5" xfId="177" applyNumberFormat="1" applyFont="1" applyFill="1" applyBorder="1" applyAlignment="1">
      <alignment horizontal="center" wrapText="1"/>
      <protection/>
    </xf>
    <xf numFmtId="0" fontId="3" fillId="4" borderId="5" xfId="177" applyFont="1" applyFill="1" applyBorder="1" applyAlignment="1">
      <alignment horizontal="center"/>
      <protection/>
    </xf>
    <xf numFmtId="0" fontId="3" fillId="4" borderId="12" xfId="177" applyFont="1" applyFill="1" applyBorder="1" applyAlignment="1">
      <alignment horizontal="center"/>
      <protection/>
    </xf>
    <xf numFmtId="0" fontId="3" fillId="4" borderId="5" xfId="177" applyFont="1" applyFill="1" applyBorder="1" applyAlignment="1">
      <alignment horizontal="center" wrapText="1"/>
      <protection/>
    </xf>
    <xf numFmtId="0" fontId="2" fillId="4" borderId="0" xfId="177" applyFont="1" applyFill="1" applyBorder="1" applyAlignment="1">
      <alignment horizontal="left" wrapText="1"/>
      <protection/>
    </xf>
    <xf numFmtId="14" fontId="3" fillId="4" borderId="0" xfId="177" applyNumberFormat="1" applyFont="1" applyFill="1" applyBorder="1" applyAlignment="1">
      <alignment horizontal="center" wrapText="1"/>
      <protection/>
    </xf>
    <xf numFmtId="0" fontId="6" fillId="4" borderId="0" xfId="177" applyFont="1" applyFill="1" applyBorder="1" applyAlignment="1">
      <alignment horizontal="center"/>
      <protection/>
    </xf>
    <xf numFmtId="0" fontId="3" fillId="4" borderId="0" xfId="177" applyFont="1" applyFill="1" applyBorder="1" applyAlignment="1">
      <alignment horizontal="center"/>
      <protection/>
    </xf>
    <xf numFmtId="0" fontId="3" fillId="4" borderId="0" xfId="177" applyFont="1" applyFill="1" applyBorder="1" applyAlignment="1">
      <alignment horizontal="left"/>
      <protection/>
    </xf>
    <xf numFmtId="0" fontId="6" fillId="4" borderId="0" xfId="177" applyFont="1" applyFill="1" applyBorder="1" applyAlignment="1">
      <alignment horizontal="left"/>
      <protection/>
    </xf>
    <xf numFmtId="0" fontId="6" fillId="4" borderId="0" xfId="177" applyFont="1" applyFill="1">
      <alignment/>
      <protection/>
    </xf>
    <xf numFmtId="0" fontId="7" fillId="4" borderId="0" xfId="177" applyFont="1" applyFill="1" applyAlignment="1">
      <alignment horizontal="left"/>
      <protection/>
    </xf>
    <xf numFmtId="0" fontId="5" fillId="4" borderId="0" xfId="177" applyFont="1" applyFill="1" applyAlignment="1">
      <alignment horizontal="left"/>
      <protection/>
    </xf>
    <xf numFmtId="0" fontId="8" fillId="4" borderId="0" xfId="177" applyFont="1" applyFill="1">
      <alignment/>
      <protection/>
    </xf>
    <xf numFmtId="0" fontId="3" fillId="4" borderId="0" xfId="177" applyFont="1" applyFill="1" applyBorder="1" applyAlignment="1">
      <alignment horizontal="left" wrapText="1"/>
      <protection/>
    </xf>
    <xf numFmtId="14" fontId="9" fillId="4" borderId="0" xfId="0" applyNumberFormat="1" applyFont="1" applyFill="1" applyAlignment="1">
      <alignment horizontal="left"/>
    </xf>
    <xf numFmtId="3" fontId="3" fillId="0" borderId="13" xfId="0" applyNumberFormat="1" applyFont="1" applyFill="1" applyBorder="1" applyAlignment="1">
      <alignment horizontal="right" indent="2"/>
    </xf>
    <xf numFmtId="0" fontId="3" fillId="0" borderId="2" xfId="0" applyFont="1" applyFill="1" applyBorder="1" applyAlignment="1">
      <alignment horizontal="left"/>
    </xf>
    <xf numFmtId="0" fontId="3" fillId="0" borderId="14" xfId="0" applyFont="1" applyFill="1" applyBorder="1" applyAlignment="1">
      <alignment horizontal="left"/>
    </xf>
    <xf numFmtId="3" fontId="2" fillId="4" borderId="15" xfId="177" applyNumberFormat="1" applyFont="1" applyFill="1" applyBorder="1" applyAlignment="1">
      <alignment horizontal="center"/>
      <protection/>
    </xf>
    <xf numFmtId="0" fontId="2" fillId="4" borderId="2" xfId="177" applyFont="1" applyFill="1" applyBorder="1" applyAlignment="1">
      <alignment horizontal="left" wrapText="1"/>
      <protection/>
    </xf>
    <xf numFmtId="3" fontId="2" fillId="4" borderId="0" xfId="177" applyNumberFormat="1" applyFont="1" applyFill="1" applyAlignment="1">
      <alignment horizontal="center"/>
      <protection/>
    </xf>
    <xf numFmtId="0" fontId="2" fillId="4" borderId="1" xfId="177" applyFont="1" applyFill="1" applyBorder="1" applyAlignment="1">
      <alignment horizontal="left" wrapText="1"/>
      <protection/>
    </xf>
    <xf numFmtId="0" fontId="3" fillId="4" borderId="3" xfId="177" applyFont="1" applyFill="1" applyBorder="1" applyAlignment="1">
      <alignment horizontal="center" wrapText="1"/>
      <protection/>
    </xf>
    <xf numFmtId="0" fontId="2" fillId="3" borderId="16" xfId="0" applyFont="1" applyFill="1" applyBorder="1" applyAlignment="1">
      <alignment horizontal="center" vertical="center" wrapText="1"/>
    </xf>
    <xf numFmtId="3" fontId="3" fillId="0" borderId="17" xfId="0" applyNumberFormat="1" applyFont="1" applyBorder="1" applyAlignment="1">
      <alignment horizontal="right" indent="2"/>
    </xf>
    <xf numFmtId="3" fontId="2" fillId="3" borderId="16" xfId="0" applyNumberFormat="1" applyFont="1" applyFill="1" applyBorder="1" applyAlignment="1">
      <alignment horizontal="right" indent="2"/>
    </xf>
    <xf numFmtId="3" fontId="3" fillId="4" borderId="4" xfId="0" applyNumberFormat="1" applyFont="1" applyFill="1" applyBorder="1" applyAlignment="1">
      <alignment horizontal="right" indent="2"/>
    </xf>
    <xf numFmtId="3" fontId="3" fillId="4" borderId="0" xfId="177" applyNumberFormat="1" applyFont="1" applyFill="1">
      <alignment/>
      <protection/>
    </xf>
    <xf numFmtId="0" fontId="2" fillId="4" borderId="0" xfId="177" applyFont="1" applyFill="1" applyAlignment="1">
      <alignment horizontal="center"/>
      <protection/>
    </xf>
    <xf numFmtId="10" fontId="13" fillId="5" borderId="9" xfId="90" applyNumberFormat="1" applyFont="1" applyFill="1" applyBorder="1" applyAlignment="1" applyProtection="1">
      <alignment horizontal="center"/>
      <protection/>
    </xf>
    <xf numFmtId="10" fontId="15" fillId="5" borderId="18" xfId="90" applyNumberFormat="1" applyFont="1" applyFill="1" applyBorder="1" applyAlignment="1" applyProtection="1">
      <alignment horizontal="center"/>
      <protection/>
    </xf>
    <xf numFmtId="10" fontId="15" fillId="5" borderId="19" xfId="90" applyNumberFormat="1" applyFont="1" applyFill="1" applyBorder="1" applyAlignment="1" applyProtection="1">
      <alignment horizontal="center"/>
      <protection/>
    </xf>
    <xf numFmtId="2" fontId="13" fillId="6" borderId="9" xfId="90" applyNumberFormat="1" applyFont="1" applyFill="1" applyBorder="1" applyAlignment="1" applyProtection="1">
      <alignment horizontal="center" vertical="center" wrapText="1"/>
      <protection/>
    </xf>
    <xf numFmtId="2" fontId="2" fillId="7" borderId="16" xfId="90" applyNumberFormat="1" applyFont="1" applyFill="1" applyBorder="1" applyAlignment="1" applyProtection="1">
      <alignment horizontal="center" vertical="center" wrapText="1"/>
      <protection/>
    </xf>
    <xf numFmtId="2" fontId="13" fillId="6" borderId="20" xfId="90" applyNumberFormat="1" applyFont="1" applyFill="1" applyBorder="1" applyAlignment="1" applyProtection="1">
      <alignment horizontal="center" vertical="center" wrapText="1"/>
      <protection/>
    </xf>
    <xf numFmtId="2" fontId="2" fillId="7" borderId="7" xfId="90" applyNumberFormat="1" applyFont="1" applyFill="1" applyBorder="1" applyAlignment="1" applyProtection="1">
      <alignment horizontal="center" vertical="center" wrapText="1"/>
      <protection/>
    </xf>
    <xf numFmtId="3" fontId="15" fillId="6" borderId="21" xfId="151" applyNumberFormat="1" applyFont="1" applyFill="1" applyBorder="1" applyAlignment="1" applyProtection="1">
      <alignment horizontal="center"/>
      <protection/>
    </xf>
    <xf numFmtId="3" fontId="15" fillId="6" borderId="22" xfId="151" applyNumberFormat="1" applyFont="1" applyFill="1" applyBorder="1" applyAlignment="1" applyProtection="1">
      <alignment horizontal="center"/>
      <protection/>
    </xf>
    <xf numFmtId="3" fontId="15" fillId="6" borderId="23" xfId="151" applyNumberFormat="1" applyFont="1" applyFill="1" applyBorder="1" applyAlignment="1" applyProtection="1">
      <alignment horizontal="center"/>
      <protection/>
    </xf>
    <xf numFmtId="10" fontId="15" fillId="8" borderId="19" xfId="90" applyNumberFormat="1" applyFont="1" applyFill="1" applyBorder="1" applyAlignment="1" applyProtection="1">
      <alignment horizontal="center"/>
      <protection/>
    </xf>
    <xf numFmtId="10" fontId="15" fillId="5" borderId="24" xfId="90" applyNumberFormat="1" applyFont="1" applyFill="1" applyBorder="1" applyAlignment="1" applyProtection="1">
      <alignment horizontal="center"/>
      <protection/>
    </xf>
    <xf numFmtId="3" fontId="15" fillId="6" borderId="25" xfId="151" applyNumberFormat="1" applyFont="1" applyFill="1" applyBorder="1" applyAlignment="1" applyProtection="1">
      <alignment horizontal="center"/>
      <protection/>
    </xf>
    <xf numFmtId="10" fontId="15" fillId="8" borderId="18" xfId="90" applyNumberFormat="1" applyFont="1" applyFill="1" applyBorder="1" applyAlignment="1" applyProtection="1">
      <alignment horizontal="center"/>
      <protection/>
    </xf>
    <xf numFmtId="3" fontId="13" fillId="6" borderId="8" xfId="151" applyNumberFormat="1" applyFont="1" applyFill="1" applyBorder="1" applyAlignment="1" applyProtection="1">
      <alignment horizontal="center"/>
      <protection/>
    </xf>
    <xf numFmtId="10" fontId="13" fillId="8" borderId="9" xfId="90" applyNumberFormat="1" applyFont="1" applyFill="1" applyBorder="1" applyAlignment="1" applyProtection="1">
      <alignment horizontal="center"/>
      <protection/>
    </xf>
    <xf numFmtId="10" fontId="13" fillId="5" borderId="26" xfId="90" applyNumberFormat="1" applyFont="1" applyFill="1" applyBorder="1" applyAlignment="1" applyProtection="1">
      <alignment horizontal="center"/>
      <protection/>
    </xf>
    <xf numFmtId="164" fontId="3" fillId="7" borderId="27" xfId="469" applyNumberFormat="1" applyFont="1" applyFill="1" applyBorder="1" applyAlignment="1" applyProtection="1">
      <alignment horizontal="center"/>
      <protection/>
    </xf>
    <xf numFmtId="164" fontId="3" fillId="7" borderId="28" xfId="469" applyNumberFormat="1" applyFont="1" applyFill="1" applyBorder="1" applyAlignment="1" applyProtection="1">
      <alignment horizontal="center"/>
      <protection/>
    </xf>
    <xf numFmtId="165" fontId="15" fillId="6" borderId="19" xfId="90" applyNumberFormat="1" applyFont="1" applyFill="1" applyBorder="1" applyAlignment="1" applyProtection="1">
      <alignment horizontal="center"/>
      <protection/>
    </xf>
    <xf numFmtId="165" fontId="15" fillId="6" borderId="18" xfId="90" applyNumberFormat="1" applyFont="1" applyFill="1" applyBorder="1" applyAlignment="1" applyProtection="1">
      <alignment horizontal="center"/>
      <protection/>
    </xf>
    <xf numFmtId="0" fontId="13" fillId="9" borderId="29" xfId="90" applyFont="1" applyFill="1" applyBorder="1" applyAlignment="1" applyProtection="1">
      <alignment horizontal="center" vertical="center" wrapText="1"/>
      <protection/>
    </xf>
    <xf numFmtId="0" fontId="13" fillId="6" borderId="8" xfId="90" applyFont="1" applyFill="1" applyBorder="1" applyAlignment="1" applyProtection="1">
      <alignment horizontal="center" vertical="center" wrapText="1"/>
      <protection/>
    </xf>
    <xf numFmtId="0" fontId="14" fillId="7" borderId="6" xfId="90" applyFont="1" applyFill="1" applyBorder="1" applyAlignment="1" applyProtection="1">
      <alignment horizontal="center" vertical="center" wrapText="1"/>
      <protection/>
    </xf>
    <xf numFmtId="0" fontId="13" fillId="6" borderId="30" xfId="90" applyFont="1" applyFill="1" applyBorder="1" applyAlignment="1" applyProtection="1">
      <alignment horizontal="center" vertical="center" wrapText="1"/>
      <protection/>
    </xf>
    <xf numFmtId="0" fontId="2" fillId="7" borderId="30" xfId="90" applyFont="1" applyFill="1" applyBorder="1" applyAlignment="1" applyProtection="1">
      <alignment horizontal="center" vertical="center" wrapText="1"/>
      <protection/>
    </xf>
    <xf numFmtId="0" fontId="13" fillId="8" borderId="9" xfId="90" applyFont="1" applyFill="1" applyBorder="1" applyAlignment="1" applyProtection="1">
      <alignment horizontal="center" vertical="center"/>
      <protection/>
    </xf>
    <xf numFmtId="0" fontId="13" fillId="8" borderId="20" xfId="90" applyFont="1" applyFill="1" applyBorder="1" applyAlignment="1" applyProtection="1">
      <alignment horizontal="center" vertical="center"/>
      <protection/>
    </xf>
    <xf numFmtId="0" fontId="13" fillId="5" borderId="26" xfId="90" applyFont="1" applyFill="1" applyBorder="1" applyAlignment="1" applyProtection="1">
      <alignment horizontal="center" vertical="center"/>
      <protection/>
    </xf>
    <xf numFmtId="0" fontId="15" fillId="9" borderId="25" xfId="151" applyFont="1" applyFill="1" applyBorder="1" applyAlignment="1" applyProtection="1">
      <alignment/>
      <protection/>
    </xf>
    <xf numFmtId="0" fontId="13" fillId="9" borderId="29" xfId="151" applyFont="1" applyFill="1" applyBorder="1" applyAlignment="1" applyProtection="1">
      <alignment/>
      <protection/>
    </xf>
    <xf numFmtId="0" fontId="13" fillId="5" borderId="19" xfId="90" applyFont="1" applyFill="1" applyBorder="1" applyAlignment="1" applyProtection="1">
      <alignment horizontal="center" vertical="center"/>
      <protection/>
    </xf>
    <xf numFmtId="0" fontId="15" fillId="9" borderId="25" xfId="151" applyFont="1" applyFill="1" applyBorder="1" applyAlignment="1" applyProtection="1">
      <alignment wrapText="1"/>
      <protection/>
    </xf>
    <xf numFmtId="0" fontId="13" fillId="9" borderId="31" xfId="90" applyFont="1" applyFill="1" applyBorder="1" applyAlignment="1" applyProtection="1">
      <alignment horizontal="center"/>
      <protection/>
    </xf>
    <xf numFmtId="3" fontId="3" fillId="0" borderId="17" xfId="0" applyNumberFormat="1" applyFont="1" applyFill="1" applyBorder="1" applyAlignment="1">
      <alignment horizontal="right" indent="2"/>
    </xf>
    <xf numFmtId="3" fontId="3" fillId="0" borderId="4" xfId="0" applyNumberFormat="1" applyFont="1" applyFill="1" applyBorder="1" applyAlignment="1">
      <alignment horizontal="right" indent="2"/>
    </xf>
    <xf numFmtId="3" fontId="3" fillId="0" borderId="5" xfId="0" applyNumberFormat="1" applyFont="1" applyFill="1" applyBorder="1" applyAlignment="1">
      <alignment horizontal="right" indent="2"/>
    </xf>
    <xf numFmtId="10" fontId="13" fillId="8" borderId="20" xfId="90" applyNumberFormat="1" applyFont="1" applyFill="1" applyBorder="1" applyAlignment="1" applyProtection="1">
      <alignment horizontal="center"/>
      <protection/>
    </xf>
    <xf numFmtId="3" fontId="15" fillId="6" borderId="15" xfId="151" applyNumberFormat="1" applyFont="1" applyFill="1" applyBorder="1" applyAlignment="1" applyProtection="1">
      <alignment horizontal="center"/>
      <protection/>
    </xf>
    <xf numFmtId="3" fontId="15" fillId="6" borderId="32" xfId="151" applyNumberFormat="1" applyFont="1" applyFill="1" applyBorder="1" applyAlignment="1" applyProtection="1">
      <alignment horizontal="center"/>
      <protection/>
    </xf>
    <xf numFmtId="3" fontId="3" fillId="0" borderId="5" xfId="177" applyNumberFormat="1" applyFont="1" applyFill="1" applyBorder="1" applyAlignment="1" applyProtection="1">
      <alignment horizontal="center"/>
      <protection/>
    </xf>
    <xf numFmtId="3" fontId="3" fillId="0" borderId="33" xfId="177" applyNumberFormat="1" applyFont="1" applyFill="1" applyBorder="1" applyAlignment="1" applyProtection="1">
      <alignment horizontal="center"/>
      <protection/>
    </xf>
    <xf numFmtId="3" fontId="3" fillId="4" borderId="5" xfId="0" applyNumberFormat="1" applyFont="1" applyFill="1" applyBorder="1" applyAlignment="1">
      <alignment horizontal="right" indent="2"/>
    </xf>
    <xf numFmtId="3" fontId="3" fillId="4" borderId="33" xfId="0" applyNumberFormat="1" applyFont="1" applyFill="1" applyBorder="1" applyAlignment="1">
      <alignment horizontal="right" indent="2"/>
    </xf>
    <xf numFmtId="3" fontId="3" fillId="0" borderId="34" xfId="0" applyNumberFormat="1" applyFont="1" applyBorder="1" applyAlignment="1">
      <alignment horizontal="right" indent="2"/>
    </xf>
    <xf numFmtId="3" fontId="3" fillId="0" borderId="35" xfId="0" applyNumberFormat="1" applyFont="1" applyBorder="1" applyAlignment="1">
      <alignment horizontal="right" indent="2"/>
    </xf>
    <xf numFmtId="164" fontId="3" fillId="7" borderId="7" xfId="469" applyNumberFormat="1" applyFont="1" applyFill="1" applyBorder="1" applyAlignment="1" applyProtection="1">
      <alignment horizontal="center"/>
      <protection/>
    </xf>
    <xf numFmtId="10" fontId="15" fillId="8" borderId="36" xfId="90" applyNumberFormat="1" applyFont="1" applyFill="1" applyBorder="1" applyAlignment="1" applyProtection="1">
      <alignment horizontal="center"/>
      <protection/>
    </xf>
    <xf numFmtId="10" fontId="15" fillId="8" borderId="24" xfId="90" applyNumberFormat="1" applyFont="1" applyFill="1" applyBorder="1" applyAlignment="1" applyProtection="1">
      <alignment horizontal="center"/>
      <protection/>
    </xf>
    <xf numFmtId="165" fontId="15" fillId="6" borderId="9" xfId="90" applyNumberFormat="1" applyFont="1" applyFill="1" applyBorder="1" applyAlignment="1" applyProtection="1">
      <alignment horizontal="center"/>
      <protection/>
    </xf>
    <xf numFmtId="0" fontId="3" fillId="0" borderId="37" xfId="0" applyFont="1" applyFill="1" applyBorder="1" applyAlignment="1">
      <alignment horizontal="left"/>
    </xf>
    <xf numFmtId="0" fontId="3" fillId="0" borderId="38" xfId="0" applyFont="1" applyFill="1" applyBorder="1" applyAlignment="1">
      <alignment horizontal="left"/>
    </xf>
    <xf numFmtId="3" fontId="3" fillId="0" borderId="39" xfId="0" applyNumberFormat="1" applyFont="1" applyBorder="1" applyAlignment="1">
      <alignment horizontal="right" indent="2"/>
    </xf>
    <xf numFmtId="3" fontId="3" fillId="0" borderId="39" xfId="0" applyNumberFormat="1" applyFont="1" applyFill="1" applyBorder="1" applyAlignment="1">
      <alignment horizontal="right" indent="2"/>
    </xf>
    <xf numFmtId="3" fontId="3" fillId="4" borderId="40" xfId="0" applyNumberFormat="1" applyFont="1" applyFill="1" applyBorder="1" applyAlignment="1">
      <alignment horizontal="right" indent="2"/>
    </xf>
    <xf numFmtId="3" fontId="2" fillId="4" borderId="41" xfId="177" applyNumberFormat="1" applyFont="1" applyFill="1" applyBorder="1" applyAlignment="1">
      <alignment horizontal="center"/>
      <protection/>
    </xf>
    <xf numFmtId="0" fontId="2" fillId="4" borderId="14" xfId="177" applyFont="1" applyFill="1" applyBorder="1" applyAlignment="1">
      <alignment horizontal="left" wrapText="1"/>
      <protection/>
    </xf>
    <xf numFmtId="14" fontId="3" fillId="4" borderId="42" xfId="177" applyNumberFormat="1" applyFont="1" applyFill="1" applyBorder="1" applyAlignment="1">
      <alignment horizontal="center" wrapText="1"/>
      <protection/>
    </xf>
    <xf numFmtId="0" fontId="3" fillId="4" borderId="42" xfId="177" applyFont="1" applyFill="1" applyBorder="1" applyAlignment="1">
      <alignment horizontal="center"/>
      <protection/>
    </xf>
    <xf numFmtId="3" fontId="3" fillId="0" borderId="42" xfId="177" applyNumberFormat="1" applyFont="1" applyFill="1" applyBorder="1" applyAlignment="1" applyProtection="1">
      <alignment horizontal="center"/>
      <protection/>
    </xf>
    <xf numFmtId="3" fontId="3" fillId="0" borderId="43" xfId="177" applyNumberFormat="1" applyFont="1" applyFill="1" applyBorder="1" applyAlignment="1" applyProtection="1">
      <alignment horizontal="center"/>
      <protection/>
    </xf>
    <xf numFmtId="3" fontId="3" fillId="0" borderId="3" xfId="177" applyNumberFormat="1" applyFont="1" applyFill="1" applyBorder="1" applyAlignment="1" applyProtection="1">
      <alignment horizontal="center"/>
      <protection/>
    </xf>
    <xf numFmtId="3" fontId="3" fillId="0" borderId="4" xfId="177" applyNumberFormat="1" applyFont="1" applyFill="1" applyBorder="1" applyAlignment="1" applyProtection="1">
      <alignment horizontal="center"/>
      <protection/>
    </xf>
    <xf numFmtId="0" fontId="5" fillId="3" borderId="9" xfId="177" applyFont="1" applyFill="1" applyBorder="1" applyAlignment="1">
      <alignment horizontal="center" vertical="center" wrapText="1"/>
      <protection/>
    </xf>
    <xf numFmtId="0" fontId="2" fillId="3" borderId="6" xfId="177" applyFont="1" applyFill="1" applyBorder="1" applyAlignment="1">
      <alignment horizontal="center" vertical="center" wrapText="1"/>
      <protection/>
    </xf>
    <xf numFmtId="0" fontId="2" fillId="3" borderId="7" xfId="177" applyFont="1" applyFill="1" applyBorder="1" applyAlignment="1">
      <alignment horizontal="center" vertical="center" wrapText="1"/>
      <protection/>
    </xf>
    <xf numFmtId="0" fontId="3" fillId="4" borderId="12" xfId="177" applyFont="1" applyFill="1" applyBorder="1" applyAlignment="1">
      <alignment horizontal="left" vertical="center" wrapText="1"/>
      <protection/>
    </xf>
    <xf numFmtId="0" fontId="2" fillId="4" borderId="44" xfId="177" applyFont="1" applyFill="1" applyBorder="1" applyAlignment="1">
      <alignment horizontal="left" vertical="center" wrapText="1"/>
      <protection/>
    </xf>
    <xf numFmtId="0" fontId="2" fillId="4" borderId="45" xfId="177" applyFont="1" applyFill="1" applyBorder="1" applyAlignment="1">
      <alignment horizontal="left" vertical="center" wrapText="1"/>
      <protection/>
    </xf>
    <xf numFmtId="0" fontId="3" fillId="4" borderId="12" xfId="177" applyFont="1" applyFill="1" applyBorder="1" applyAlignment="1">
      <alignment horizontal="justify" vertical="justify" wrapText="1"/>
      <protection/>
    </xf>
    <xf numFmtId="0" fontId="2" fillId="4" borderId="44" xfId="177" applyFont="1" applyFill="1" applyBorder="1" applyAlignment="1">
      <alignment horizontal="justify" vertical="justify" wrapText="1"/>
      <protection/>
    </xf>
    <xf numFmtId="0" fontId="2" fillId="4" borderId="45" xfId="177" applyFont="1" applyFill="1" applyBorder="1" applyAlignment="1">
      <alignment horizontal="justify" vertical="justify" wrapText="1"/>
      <protection/>
    </xf>
    <xf numFmtId="0" fontId="3" fillId="4" borderId="0" xfId="177" applyFont="1" applyFill="1" applyBorder="1" applyAlignment="1">
      <alignment horizontal="left" wrapText="1"/>
      <protection/>
    </xf>
    <xf numFmtId="0" fontId="5" fillId="4" borderId="8" xfId="177" applyFont="1" applyFill="1" applyBorder="1" applyAlignment="1">
      <alignment horizontal="center"/>
      <protection/>
    </xf>
    <xf numFmtId="0" fontId="5" fillId="4" borderId="20" xfId="177" applyFont="1" applyFill="1" applyBorder="1" applyAlignment="1">
      <alignment horizontal="center"/>
      <protection/>
    </xf>
    <xf numFmtId="0" fontId="5" fillId="4" borderId="26" xfId="177" applyFont="1" applyFill="1" applyBorder="1" applyAlignment="1">
      <alignment horizontal="center"/>
      <protection/>
    </xf>
    <xf numFmtId="0" fontId="2" fillId="4" borderId="0" xfId="177" applyFont="1" applyFill="1" applyAlignment="1">
      <alignment horizontal="center"/>
      <protection/>
    </xf>
    <xf numFmtId="0" fontId="3"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3" fillId="4" borderId="44" xfId="177" applyFont="1" applyFill="1" applyBorder="1" applyAlignment="1">
      <alignment horizontal="justify" vertical="justify" wrapText="1"/>
      <protection/>
    </xf>
    <xf numFmtId="0" fontId="3" fillId="4" borderId="45" xfId="177" applyFont="1" applyFill="1" applyBorder="1" applyAlignment="1">
      <alignment horizontal="justify" vertical="justify" wrapText="1"/>
      <protection/>
    </xf>
    <xf numFmtId="0" fontId="3" fillId="4" borderId="0" xfId="177" applyFont="1" applyFill="1" applyAlignment="1">
      <alignment horizontal="justify" vertical="justify" wrapText="1"/>
      <protection/>
    </xf>
    <xf numFmtId="0" fontId="2" fillId="4" borderId="0" xfId="0" applyFont="1" applyFill="1" applyAlignment="1">
      <alignment horizontal="center"/>
    </xf>
    <xf numFmtId="0" fontId="10" fillId="4" borderId="0" xfId="0" applyFont="1" applyFill="1" applyAlignment="1">
      <alignment horizontal="left" vertical="center" wrapText="1"/>
    </xf>
    <xf numFmtId="0" fontId="13" fillId="9" borderId="8" xfId="90" applyFont="1" applyFill="1" applyBorder="1" applyAlignment="1" applyProtection="1">
      <alignment horizontal="center"/>
      <protection/>
    </xf>
    <xf numFmtId="0" fontId="13" fillId="9" borderId="20" xfId="90" applyFont="1" applyFill="1" applyBorder="1" applyAlignment="1" applyProtection="1">
      <alignment horizontal="center"/>
      <protection/>
    </xf>
    <xf numFmtId="0" fontId="13" fillId="9" borderId="26" xfId="90" applyFont="1" applyFill="1" applyBorder="1" applyAlignment="1" applyProtection="1">
      <alignment horizontal="center"/>
      <protection/>
    </xf>
    <xf numFmtId="0" fontId="2" fillId="3" borderId="8" xfId="0" applyFont="1" applyFill="1" applyBorder="1" applyAlignment="1">
      <alignment horizontal="center"/>
    </xf>
    <xf numFmtId="0" fontId="2" fillId="3" borderId="20" xfId="0" applyFont="1" applyFill="1" applyBorder="1" applyAlignment="1">
      <alignment horizontal="center"/>
    </xf>
    <xf numFmtId="0" fontId="2" fillId="3" borderId="26" xfId="0" applyFont="1" applyFill="1" applyBorder="1" applyAlignment="1">
      <alignment horizontal="center"/>
    </xf>
    <xf numFmtId="0" fontId="2" fillId="4" borderId="10" xfId="0" applyFont="1" applyFill="1" applyBorder="1" applyAlignment="1">
      <alignment horizontal="center"/>
    </xf>
    <xf numFmtId="0" fontId="2" fillId="4" borderId="0" xfId="0" applyNumberFormat="1" applyFont="1" applyFill="1" applyBorder="1" applyAlignment="1" applyProtection="1">
      <alignment horizontal="center"/>
      <protection/>
    </xf>
  </cellXfs>
  <cellStyles count="3255">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tabSelected="1" zoomScale="110" zoomScaleNormal="110" workbookViewId="0" topLeftCell="A1">
      <selection activeCell="B1" sqref="B1"/>
    </sheetView>
  </sheetViews>
  <sheetFormatPr defaultColWidth="11.421875" defaultRowHeight="12.75"/>
  <cols>
    <col min="1" max="1" width="4.140625" style="35" customWidth="1"/>
    <col min="2" max="2" width="38.8515625" style="36" customWidth="1"/>
    <col min="3" max="3" width="12.28125" style="35" customWidth="1"/>
    <col min="4" max="4" width="15.00390625" style="35" customWidth="1"/>
    <col min="5" max="5" width="19.421875" style="35" customWidth="1"/>
    <col min="6" max="6" width="20.140625" style="35" customWidth="1"/>
    <col min="7" max="7" width="18.7109375" style="35" customWidth="1"/>
    <col min="8" max="8" width="11.421875" style="35" customWidth="1"/>
    <col min="9" max="9" width="6.28125" style="35" customWidth="1"/>
    <col min="10" max="16384" width="11.421875" style="35" customWidth="1"/>
  </cols>
  <sheetData>
    <row r="1" ht="13.5" thickBot="1">
      <c r="B1" s="35"/>
    </row>
    <row r="2" spans="1:255" ht="16.5" thickBot="1">
      <c r="A2" s="37"/>
      <c r="B2" s="145" t="s">
        <v>37</v>
      </c>
      <c r="C2" s="146"/>
      <c r="D2" s="146"/>
      <c r="E2" s="146"/>
      <c r="F2" s="146"/>
      <c r="G2" s="14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row>
    <row r="3" spans="1:255" ht="12.75">
      <c r="A3" s="37"/>
      <c r="B3" s="148" t="s">
        <v>65</v>
      </c>
      <c r="C3" s="148"/>
      <c r="D3" s="148"/>
      <c r="E3" s="148"/>
      <c r="F3" s="148"/>
      <c r="G3" s="148"/>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row>
    <row r="4" ht="7.5" customHeight="1" thickBot="1"/>
    <row r="5" spans="2:7" s="38" customFormat="1" ht="39" thickBot="1">
      <c r="B5" s="135" t="s">
        <v>80</v>
      </c>
      <c r="C5" s="136" t="s">
        <v>18</v>
      </c>
      <c r="D5" s="136" t="s">
        <v>19</v>
      </c>
      <c r="E5" s="136" t="s">
        <v>20</v>
      </c>
      <c r="F5" s="136" t="s">
        <v>79</v>
      </c>
      <c r="G5" s="137" t="s">
        <v>49</v>
      </c>
    </row>
    <row r="6" spans="1:11" ht="15">
      <c r="A6" s="35">
        <v>1</v>
      </c>
      <c r="B6" s="64" t="s">
        <v>63</v>
      </c>
      <c r="C6" s="39">
        <v>35921</v>
      </c>
      <c r="D6" s="40" t="s">
        <v>21</v>
      </c>
      <c r="E6" s="41" t="s">
        <v>22</v>
      </c>
      <c r="F6" s="133">
        <v>192282.38679329766</v>
      </c>
      <c r="G6" s="134">
        <v>89060.42890497757</v>
      </c>
      <c r="H6" s="63"/>
      <c r="I6" s="38"/>
      <c r="J6" s="38"/>
      <c r="K6" s="38"/>
    </row>
    <row r="7" spans="1:11" ht="15">
      <c r="A7" s="35">
        <v>2</v>
      </c>
      <c r="B7" s="62" t="s">
        <v>57</v>
      </c>
      <c r="C7" s="42">
        <v>36552</v>
      </c>
      <c r="D7" s="43" t="s">
        <v>52</v>
      </c>
      <c r="E7" s="44" t="s">
        <v>22</v>
      </c>
      <c r="F7" s="112">
        <v>49233.72</v>
      </c>
      <c r="G7" s="113">
        <v>6536.0999999999985</v>
      </c>
      <c r="H7" s="63"/>
      <c r="I7" s="38"/>
      <c r="J7" s="38"/>
      <c r="K7" s="38"/>
    </row>
    <row r="8" spans="1:11" ht="12.75">
      <c r="A8" s="35">
        <v>3</v>
      </c>
      <c r="B8" s="62" t="s">
        <v>55</v>
      </c>
      <c r="C8" s="45" t="s">
        <v>24</v>
      </c>
      <c r="D8" s="43" t="s">
        <v>25</v>
      </c>
      <c r="E8" s="44" t="s">
        <v>22</v>
      </c>
      <c r="F8" s="112">
        <v>48465.93</v>
      </c>
      <c r="G8" s="113">
        <v>7448.050000000001</v>
      </c>
      <c r="H8" s="63"/>
      <c r="I8" s="71"/>
      <c r="J8" s="71"/>
      <c r="K8" s="71"/>
    </row>
    <row r="9" spans="1:8" ht="12.75" customHeight="1">
      <c r="A9" s="35">
        <v>4</v>
      </c>
      <c r="B9" s="62" t="s">
        <v>54</v>
      </c>
      <c r="C9" s="42">
        <v>37502</v>
      </c>
      <c r="D9" s="43" t="s">
        <v>25</v>
      </c>
      <c r="E9" s="44" t="s">
        <v>26</v>
      </c>
      <c r="F9" s="112">
        <v>16359.967300053044</v>
      </c>
      <c r="G9" s="113">
        <v>104.635759195865</v>
      </c>
      <c r="H9" s="63"/>
    </row>
    <row r="10" spans="1:11" ht="12.75">
      <c r="A10" s="35">
        <v>5</v>
      </c>
      <c r="B10" s="64" t="s">
        <v>48</v>
      </c>
      <c r="C10" s="39">
        <v>37672</v>
      </c>
      <c r="D10" s="65" t="s">
        <v>23</v>
      </c>
      <c r="E10" s="65" t="s">
        <v>22</v>
      </c>
      <c r="F10" s="112">
        <v>10868.960000000001</v>
      </c>
      <c r="G10" s="113">
        <v>6489.389999999999</v>
      </c>
      <c r="H10" s="63"/>
      <c r="I10" s="38"/>
      <c r="J10" s="38"/>
      <c r="K10" s="38"/>
    </row>
    <row r="11" spans="1:11" ht="13.5" thickBot="1">
      <c r="A11" s="35">
        <v>6</v>
      </c>
      <c r="B11" s="128" t="s">
        <v>56</v>
      </c>
      <c r="C11" s="129">
        <v>37414</v>
      </c>
      <c r="D11" s="130" t="s">
        <v>25</v>
      </c>
      <c r="E11" s="130" t="s">
        <v>26</v>
      </c>
      <c r="F11" s="131">
        <v>7985.16</v>
      </c>
      <c r="G11" s="132">
        <v>1232.94</v>
      </c>
      <c r="H11" s="63"/>
      <c r="I11" s="38"/>
      <c r="J11" s="38"/>
      <c r="K11" s="38"/>
    </row>
    <row r="12" spans="2:11" ht="13.5" thickBot="1">
      <c r="B12" s="46"/>
      <c r="C12" s="47"/>
      <c r="D12" s="48"/>
      <c r="E12" s="49"/>
      <c r="F12" s="61">
        <f>+SUM(F6:F11)</f>
        <v>325196.1240933507</v>
      </c>
      <c r="G12" s="127">
        <f>+SUM(G6:G11)</f>
        <v>110871.54466417345</v>
      </c>
      <c r="H12" s="38"/>
      <c r="I12" s="38"/>
      <c r="J12" s="38"/>
      <c r="K12" s="38"/>
    </row>
    <row r="13" spans="2:11" ht="12.75">
      <c r="B13" s="35"/>
      <c r="F13" s="70"/>
      <c r="G13" s="70"/>
      <c r="H13" s="38"/>
      <c r="I13" s="38"/>
      <c r="J13" s="38"/>
      <c r="K13" s="38"/>
    </row>
    <row r="14" spans="2:11" ht="12.75" customHeight="1">
      <c r="B14" s="153" t="s">
        <v>73</v>
      </c>
      <c r="C14" s="153"/>
      <c r="D14" s="153"/>
      <c r="E14" s="153"/>
      <c r="F14" s="153"/>
      <c r="G14" s="153"/>
      <c r="H14" s="71"/>
      <c r="I14" s="71"/>
      <c r="J14" s="71"/>
      <c r="K14" s="71"/>
    </row>
    <row r="15" spans="2:11" ht="14.25" customHeight="1">
      <c r="B15" s="153"/>
      <c r="C15" s="153"/>
      <c r="D15" s="153"/>
      <c r="E15" s="153"/>
      <c r="F15" s="153"/>
      <c r="G15" s="153"/>
      <c r="H15" s="71"/>
      <c r="I15" s="71"/>
      <c r="J15" s="71"/>
      <c r="K15" s="71"/>
    </row>
    <row r="16" spans="2:11" ht="12.75" customHeight="1">
      <c r="B16" s="149" t="s">
        <v>53</v>
      </c>
      <c r="C16" s="150"/>
      <c r="D16" s="150"/>
      <c r="E16" s="150"/>
      <c r="F16" s="150"/>
      <c r="G16" s="150"/>
      <c r="H16" s="38"/>
      <c r="I16" s="38"/>
      <c r="J16" s="38"/>
      <c r="K16" s="38"/>
    </row>
    <row r="17" spans="2:11" ht="12.75" customHeight="1">
      <c r="B17" s="150"/>
      <c r="C17" s="150"/>
      <c r="D17" s="150"/>
      <c r="E17" s="150"/>
      <c r="F17" s="150"/>
      <c r="G17" s="150"/>
      <c r="H17" s="38"/>
      <c r="I17" s="38"/>
      <c r="J17" s="38"/>
      <c r="K17" s="38"/>
    </row>
    <row r="18" spans="2:11" ht="12.75">
      <c r="B18" s="35"/>
      <c r="C18" s="50"/>
      <c r="D18" s="50"/>
      <c r="E18" s="50"/>
      <c r="F18" s="50"/>
      <c r="G18" s="50"/>
      <c r="H18" s="38"/>
      <c r="I18" s="38"/>
      <c r="J18" s="38"/>
      <c r="K18" s="38"/>
    </row>
    <row r="19" spans="2:11" ht="12.75">
      <c r="B19" s="37" t="s">
        <v>27</v>
      </c>
      <c r="C19" s="50"/>
      <c r="D19" s="50"/>
      <c r="E19" s="50"/>
      <c r="F19" s="50"/>
      <c r="G19" s="50"/>
      <c r="H19" s="38"/>
      <c r="I19" s="38"/>
      <c r="J19" s="38"/>
      <c r="K19" s="38"/>
    </row>
    <row r="20" spans="2:7" ht="26.25" customHeight="1">
      <c r="B20" s="141" t="s">
        <v>74</v>
      </c>
      <c r="C20" s="151"/>
      <c r="D20" s="151"/>
      <c r="E20" s="151"/>
      <c r="F20" s="151"/>
      <c r="G20" s="152"/>
    </row>
    <row r="21" spans="2:7" ht="27.75" customHeight="1">
      <c r="B21" s="141" t="s">
        <v>75</v>
      </c>
      <c r="C21" s="151"/>
      <c r="D21" s="151"/>
      <c r="E21" s="151"/>
      <c r="F21" s="151"/>
      <c r="G21" s="152"/>
    </row>
    <row r="22" spans="2:7" ht="27" customHeight="1">
      <c r="B22" s="138" t="s">
        <v>76</v>
      </c>
      <c r="C22" s="139"/>
      <c r="D22" s="139"/>
      <c r="E22" s="139"/>
      <c r="F22" s="139"/>
      <c r="G22" s="140"/>
    </row>
    <row r="23" spans="2:7" ht="40.5" customHeight="1">
      <c r="B23" s="141" t="s">
        <v>77</v>
      </c>
      <c r="C23" s="142"/>
      <c r="D23" s="142"/>
      <c r="E23" s="142"/>
      <c r="F23" s="142"/>
      <c r="G23" s="143"/>
    </row>
    <row r="24" spans="2:7" ht="26.25" customHeight="1">
      <c r="B24" s="141" t="s">
        <v>78</v>
      </c>
      <c r="C24" s="142"/>
      <c r="D24" s="142"/>
      <c r="E24" s="142"/>
      <c r="F24" s="142"/>
      <c r="G24" s="143"/>
    </row>
    <row r="25" spans="2:7" ht="12.75">
      <c r="B25" s="35"/>
      <c r="C25" s="51"/>
      <c r="D25" s="51"/>
      <c r="E25" s="51"/>
      <c r="F25" s="51"/>
      <c r="G25" s="51"/>
    </row>
    <row r="26" spans="2:7" ht="12.75">
      <c r="B26" s="52"/>
      <c r="C26" s="51"/>
      <c r="D26" s="51"/>
      <c r="E26" s="51"/>
      <c r="F26" s="51"/>
      <c r="G26" s="51"/>
    </row>
    <row r="27" spans="2:8" ht="15.75">
      <c r="B27" s="53"/>
      <c r="C27" s="54"/>
      <c r="D27" s="54"/>
      <c r="E27" s="54"/>
      <c r="F27" s="54"/>
      <c r="G27" s="54"/>
      <c r="H27" s="55"/>
    </row>
    <row r="28" spans="2:7" ht="12.75">
      <c r="B28" s="56"/>
      <c r="C28" s="144"/>
      <c r="D28" s="144"/>
      <c r="E28" s="144"/>
      <c r="F28" s="144"/>
      <c r="G28" s="144"/>
    </row>
  </sheetData>
  <mergeCells count="10">
    <mergeCell ref="B22:G22"/>
    <mergeCell ref="B23:G23"/>
    <mergeCell ref="B24:G24"/>
    <mergeCell ref="C28:G28"/>
    <mergeCell ref="B2:G2"/>
    <mergeCell ref="B3:G3"/>
    <mergeCell ref="B16:G17"/>
    <mergeCell ref="B21:G21"/>
    <mergeCell ref="B14:G15"/>
    <mergeCell ref="B20:G20"/>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zoomScale="90" zoomScaleNormal="90" workbookViewId="0" topLeftCell="A1">
      <selection activeCell="B18" sqref="B18"/>
    </sheetView>
  </sheetViews>
  <sheetFormatPr defaultColWidth="11.421875" defaultRowHeight="12.75"/>
  <cols>
    <col min="1" max="1" width="4.140625" style="25" customWidth="1"/>
    <col min="2" max="2" width="25.00390625" style="24" customWidth="1"/>
    <col min="3" max="3" width="21.00390625" style="25" customWidth="1"/>
    <col min="4" max="4" width="17.57421875" style="25" customWidth="1"/>
    <col min="5" max="5" width="17.28125" style="25" customWidth="1"/>
    <col min="6" max="6" width="18.7109375" style="25" customWidth="1"/>
    <col min="7" max="7" width="13.57421875" style="25" customWidth="1"/>
    <col min="8" max="16384" width="11.421875" style="25" customWidth="1"/>
  </cols>
  <sheetData>
    <row r="1" ht="10.5" customHeight="1">
      <c r="B1" s="57"/>
    </row>
    <row r="2" spans="2:6" ht="12.75">
      <c r="B2" s="154" t="s">
        <v>28</v>
      </c>
      <c r="C2" s="154"/>
      <c r="D2" s="154"/>
      <c r="E2" s="154"/>
      <c r="F2" s="154"/>
    </row>
    <row r="3" ht="16.5" customHeight="1" thickBot="1"/>
    <row r="4" spans="2:6" ht="39" thickBot="1">
      <c r="B4" s="12" t="s">
        <v>64</v>
      </c>
      <c r="C4" s="6" t="s">
        <v>29</v>
      </c>
      <c r="D4" s="6" t="s">
        <v>30</v>
      </c>
      <c r="E4" s="66" t="s">
        <v>70</v>
      </c>
      <c r="F4" s="7" t="s">
        <v>71</v>
      </c>
    </row>
    <row r="5" spans="2:6" ht="12.75">
      <c r="B5" s="1" t="s">
        <v>31</v>
      </c>
      <c r="C5" s="8">
        <v>325196.184568128</v>
      </c>
      <c r="D5" s="8">
        <v>110871.51200994547</v>
      </c>
      <c r="E5" s="67">
        <v>6950.4141249912</v>
      </c>
      <c r="F5" s="4">
        <v>7811.13181837999</v>
      </c>
    </row>
    <row r="6" spans="2:7" ht="12.75">
      <c r="B6" s="2" t="s">
        <v>32</v>
      </c>
      <c r="C6" s="108"/>
      <c r="D6" s="8"/>
      <c r="E6" s="67"/>
      <c r="F6" s="4"/>
      <c r="G6" s="29"/>
    </row>
    <row r="7" spans="2:7" ht="12.75">
      <c r="B7" s="2" t="s">
        <v>33</v>
      </c>
      <c r="C7" s="108"/>
      <c r="D7" s="8"/>
      <c r="E7" s="106"/>
      <c r="F7" s="107"/>
      <c r="G7" s="29"/>
    </row>
    <row r="8" spans="2:6" ht="17.25" thickBot="1">
      <c r="B8" s="2" t="s">
        <v>34</v>
      </c>
      <c r="C8" s="5"/>
      <c r="D8" s="8"/>
      <c r="E8" s="67"/>
      <c r="F8" s="4"/>
    </row>
    <row r="9" spans="2:6" ht="17.25" thickBot="1">
      <c r="B9" s="9" t="s">
        <v>35</v>
      </c>
      <c r="C9" s="10">
        <f>SUM(C5:C8)</f>
        <v>325196.184568128</v>
      </c>
      <c r="D9" s="10">
        <f>SUM(D5:D8)</f>
        <v>110871.51200994547</v>
      </c>
      <c r="E9" s="68">
        <f>SUM(E5:E8)</f>
        <v>6950.4141249912</v>
      </c>
      <c r="F9" s="11">
        <f>SUM(F5:F8)</f>
        <v>7811.13181837999</v>
      </c>
    </row>
    <row r="10" spans="2:6" ht="17.25" thickBot="1">
      <c r="B10" s="33"/>
      <c r="C10" s="34"/>
      <c r="D10" s="34"/>
      <c r="E10" s="34"/>
      <c r="F10" s="34"/>
    </row>
    <row r="11" spans="2:6" ht="12.75">
      <c r="B11" s="122" t="s">
        <v>68</v>
      </c>
      <c r="C11" s="58">
        <v>301966.39288957923</v>
      </c>
      <c r="D11" s="58">
        <v>98297.14563319582</v>
      </c>
      <c r="E11" s="116">
        <v>7329.32137667637</v>
      </c>
      <c r="F11" s="117">
        <v>8392.5721610064</v>
      </c>
    </row>
    <row r="12" spans="2:6" ht="12.75">
      <c r="B12" s="123" t="s">
        <v>67</v>
      </c>
      <c r="C12" s="5">
        <v>276877.164201032</v>
      </c>
      <c r="D12" s="108">
        <v>92926.28813899128</v>
      </c>
      <c r="E12" s="114">
        <v>27120.8643849</v>
      </c>
      <c r="F12" s="115">
        <v>51867.382151425</v>
      </c>
    </row>
    <row r="13" spans="2:6" ht="12.75">
      <c r="B13" s="59" t="s">
        <v>69</v>
      </c>
      <c r="C13" s="3">
        <v>328200.2286871643</v>
      </c>
      <c r="D13" s="8">
        <v>110343.17507082594</v>
      </c>
      <c r="E13" s="8">
        <v>7410.446006019378</v>
      </c>
      <c r="F13" s="69">
        <v>8488.12502804135</v>
      </c>
    </row>
    <row r="14" spans="2:6" ht="17.25" thickBot="1">
      <c r="B14" s="60" t="s">
        <v>59</v>
      </c>
      <c r="C14" s="124">
        <v>296624.4893522877</v>
      </c>
      <c r="D14" s="125">
        <v>100789.79091714312</v>
      </c>
      <c r="E14" s="125">
        <v>29483.628671825</v>
      </c>
      <c r="F14" s="126">
        <v>56128.48310145626</v>
      </c>
    </row>
    <row r="15" spans="2:6" ht="12.75">
      <c r="B15" s="155"/>
      <c r="C15" s="155"/>
      <c r="D15" s="155"/>
      <c r="E15" s="155"/>
      <c r="F15" s="155"/>
    </row>
    <row r="16" spans="2:6" ht="12.75">
      <c r="B16" s="26" t="s">
        <v>72</v>
      </c>
      <c r="C16" s="27"/>
      <c r="D16" s="27"/>
      <c r="E16" s="27"/>
      <c r="F16" s="27"/>
    </row>
    <row r="17" spans="2:8" ht="12.75">
      <c r="B17" s="28"/>
      <c r="C17" s="29"/>
      <c r="D17" s="29"/>
      <c r="E17" s="30"/>
      <c r="G17" s="31"/>
      <c r="H17" s="29"/>
    </row>
    <row r="18" ht="12.75">
      <c r="C18" s="29"/>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election activeCell="G25" sqref="G25"/>
    </sheetView>
  </sheetViews>
  <sheetFormatPr defaultColWidth="11.421875" defaultRowHeight="12.75"/>
  <cols>
    <col min="1" max="1" width="9.7109375" style="17" customWidth="1"/>
    <col min="2" max="2" width="12.00390625" style="17" customWidth="1"/>
    <col min="3" max="3" width="7.7109375" style="17" bestFit="1" customWidth="1"/>
    <col min="4" max="4" width="9.140625" style="17" bestFit="1" customWidth="1"/>
    <col min="5" max="5" width="10.57421875" style="17" bestFit="1" customWidth="1"/>
    <col min="6" max="6" width="9.140625" style="17" bestFit="1" customWidth="1"/>
    <col min="7" max="7" width="7.8515625" style="17" bestFit="1" customWidth="1"/>
    <col min="8" max="8" width="9.8515625" style="17" bestFit="1" customWidth="1"/>
    <col min="9" max="9" width="10.57421875" style="17" bestFit="1" customWidth="1"/>
    <col min="10" max="10" width="8.140625" style="17" bestFit="1" customWidth="1"/>
    <col min="11" max="11" width="7.7109375" style="17" bestFit="1" customWidth="1"/>
    <col min="12" max="12" width="6.8515625" style="17" bestFit="1" customWidth="1"/>
    <col min="13" max="13" width="7.140625" style="17" bestFit="1" customWidth="1"/>
    <col min="14" max="14" width="6.8515625" style="17" bestFit="1" customWidth="1"/>
    <col min="15" max="15" width="10.421875" style="17" bestFit="1" customWidth="1"/>
    <col min="16" max="16" width="11.57421875" style="17" bestFit="1" customWidth="1"/>
    <col min="17" max="17" width="9.8515625" style="17" bestFit="1" customWidth="1"/>
    <col min="18" max="18" width="11.57421875" style="17" bestFit="1" customWidth="1"/>
    <col min="19" max="16384" width="11.421875" style="17" customWidth="1"/>
  </cols>
  <sheetData>
    <row r="1" s="18" customFormat="1" ht="10.5" customHeight="1">
      <c r="L1" s="19"/>
    </row>
    <row r="2" spans="2:12" s="18" customFormat="1" ht="10.5" customHeight="1" thickBot="1">
      <c r="B2" s="20"/>
      <c r="C2" s="20"/>
      <c r="D2" s="20"/>
      <c r="E2" s="20"/>
      <c r="F2" s="20"/>
      <c r="G2" s="20"/>
      <c r="H2" s="20"/>
      <c r="I2" s="20"/>
      <c r="J2" s="20"/>
      <c r="K2" s="20"/>
      <c r="L2" s="20"/>
    </row>
    <row r="3" spans="2:18" s="18" customFormat="1" ht="13.5" thickBot="1">
      <c r="B3" s="159" t="s">
        <v>62</v>
      </c>
      <c r="C3" s="160"/>
      <c r="D3" s="160"/>
      <c r="E3" s="160"/>
      <c r="F3" s="160"/>
      <c r="G3" s="160"/>
      <c r="H3" s="160"/>
      <c r="I3" s="160"/>
      <c r="J3" s="160"/>
      <c r="K3" s="160"/>
      <c r="L3" s="160"/>
      <c r="M3" s="160"/>
      <c r="N3" s="160"/>
      <c r="O3" s="160"/>
      <c r="P3" s="160"/>
      <c r="Q3" s="160"/>
      <c r="R3" s="161"/>
    </row>
    <row r="4" spans="2:18" s="18" customFormat="1" ht="12.75">
      <c r="B4" s="162" t="s">
        <v>66</v>
      </c>
      <c r="C4" s="162"/>
      <c r="D4" s="162"/>
      <c r="E4" s="162"/>
      <c r="F4" s="162"/>
      <c r="G4" s="162"/>
      <c r="H4" s="162"/>
      <c r="I4" s="162"/>
      <c r="J4" s="162"/>
      <c r="K4" s="162"/>
      <c r="L4" s="162"/>
      <c r="M4" s="162"/>
      <c r="N4" s="162"/>
      <c r="O4" s="162"/>
      <c r="P4" s="162"/>
      <c r="Q4" s="162"/>
      <c r="R4" s="162"/>
    </row>
    <row r="5" spans="1:18" s="18" customFormat="1" ht="12.75">
      <c r="A5" s="21"/>
      <c r="B5" s="163" t="s">
        <v>0</v>
      </c>
      <c r="C5" s="163"/>
      <c r="D5" s="163"/>
      <c r="E5" s="163"/>
      <c r="F5" s="163"/>
      <c r="G5" s="163"/>
      <c r="H5" s="163"/>
      <c r="I5" s="163"/>
      <c r="J5" s="163"/>
      <c r="K5" s="163"/>
      <c r="L5" s="163"/>
      <c r="M5" s="163"/>
      <c r="N5" s="163"/>
      <c r="O5" s="163"/>
      <c r="P5" s="163"/>
      <c r="Q5" s="163"/>
      <c r="R5" s="163"/>
    </row>
    <row r="6" spans="1:12" s="18" customFormat="1" ht="10.5" customHeight="1" thickBot="1">
      <c r="A6" s="22"/>
      <c r="B6" s="22"/>
      <c r="C6" s="22"/>
      <c r="D6" s="22"/>
      <c r="E6" s="22"/>
      <c r="F6" s="22"/>
      <c r="G6" s="22"/>
      <c r="H6" s="22"/>
      <c r="I6" s="22"/>
      <c r="J6" s="22"/>
      <c r="K6" s="22"/>
      <c r="L6" s="22"/>
    </row>
    <row r="7" spans="1:18" s="18" customFormat="1" ht="15" customHeight="1" thickBot="1">
      <c r="A7" s="22"/>
      <c r="B7" s="105" t="s">
        <v>61</v>
      </c>
      <c r="C7" s="156" t="s">
        <v>1</v>
      </c>
      <c r="D7" s="157"/>
      <c r="E7" s="157"/>
      <c r="F7" s="157"/>
      <c r="G7" s="157"/>
      <c r="H7" s="157"/>
      <c r="I7" s="157"/>
      <c r="J7" s="158"/>
      <c r="K7" s="156" t="s">
        <v>2</v>
      </c>
      <c r="L7" s="157"/>
      <c r="M7" s="157"/>
      <c r="N7" s="158"/>
      <c r="O7" s="156" t="s">
        <v>58</v>
      </c>
      <c r="P7" s="157"/>
      <c r="Q7" s="157"/>
      <c r="R7" s="158"/>
    </row>
    <row r="8" spans="1:18" s="18" customFormat="1" ht="27.75" thickBot="1">
      <c r="A8" s="22"/>
      <c r="B8" s="93" t="s">
        <v>3</v>
      </c>
      <c r="C8" s="94" t="s">
        <v>4</v>
      </c>
      <c r="D8" s="95" t="s">
        <v>40</v>
      </c>
      <c r="E8" s="96" t="s">
        <v>41</v>
      </c>
      <c r="F8" s="97" t="s">
        <v>40</v>
      </c>
      <c r="G8" s="96" t="s">
        <v>5</v>
      </c>
      <c r="H8" s="97" t="s">
        <v>40</v>
      </c>
      <c r="I8" s="96" t="s">
        <v>42</v>
      </c>
      <c r="J8" s="97" t="s">
        <v>40</v>
      </c>
      <c r="K8" s="75" t="s">
        <v>6</v>
      </c>
      <c r="L8" s="76" t="s">
        <v>40</v>
      </c>
      <c r="M8" s="77" t="s">
        <v>7</v>
      </c>
      <c r="N8" s="78" t="s">
        <v>40</v>
      </c>
      <c r="O8" s="98" t="s">
        <v>8</v>
      </c>
      <c r="P8" s="99" t="s">
        <v>9</v>
      </c>
      <c r="Q8" s="103" t="s">
        <v>10</v>
      </c>
      <c r="R8" s="100" t="s">
        <v>9</v>
      </c>
    </row>
    <row r="9" spans="1:18" s="18" customFormat="1" ht="15" customHeight="1">
      <c r="A9" s="22"/>
      <c r="B9" s="101" t="s">
        <v>50</v>
      </c>
      <c r="C9" s="79">
        <v>110288.3547231471</v>
      </c>
      <c r="D9" s="89">
        <v>0.08433992369984278</v>
      </c>
      <c r="E9" s="81">
        <v>436798</v>
      </c>
      <c r="F9" s="89">
        <v>0.06130729943678537</v>
      </c>
      <c r="G9" s="81">
        <v>24008.201835620435</v>
      </c>
      <c r="H9" s="89">
        <v>0.2698250118285488</v>
      </c>
      <c r="I9" s="81">
        <v>40354</v>
      </c>
      <c r="J9" s="89">
        <v>0.06946174436169938</v>
      </c>
      <c r="K9" s="91">
        <v>0.25249281068857254</v>
      </c>
      <c r="L9" s="89">
        <v>0.021702125553344054</v>
      </c>
      <c r="M9" s="91">
        <v>0.5949398284090904</v>
      </c>
      <c r="N9" s="89">
        <v>0.18734963501329815</v>
      </c>
      <c r="O9" s="82">
        <f>C9/$C$25</f>
        <v>0.3391440612060499</v>
      </c>
      <c r="P9" s="119">
        <f>O9</f>
        <v>0.3391440612060499</v>
      </c>
      <c r="Q9" s="74">
        <f>G9/$G$25</f>
        <v>0.21654076327079255</v>
      </c>
      <c r="R9" s="83">
        <f>Q9</f>
        <v>0.21654076327079255</v>
      </c>
    </row>
    <row r="10" spans="1:18" s="18" customFormat="1" ht="15" customHeight="1">
      <c r="A10" s="22"/>
      <c r="B10" s="101" t="s">
        <v>14</v>
      </c>
      <c r="C10" s="84">
        <v>36254.63170201794</v>
      </c>
      <c r="D10" s="90">
        <v>0.16540902006269276</v>
      </c>
      <c r="E10" s="80">
        <v>228633</v>
      </c>
      <c r="F10" s="90">
        <v>0.2221200669235992</v>
      </c>
      <c r="G10" s="80">
        <v>6075.806685950776</v>
      </c>
      <c r="H10" s="90">
        <v>0.21497134956053254</v>
      </c>
      <c r="I10" s="80">
        <v>19742</v>
      </c>
      <c r="J10" s="90">
        <v>0.23318133549878195</v>
      </c>
      <c r="K10" s="92">
        <v>0.15857129855278085</v>
      </c>
      <c r="L10" s="90">
        <v>-0.04640382593803816</v>
      </c>
      <c r="M10" s="92">
        <v>0.3077604440254673</v>
      </c>
      <c r="N10" s="90">
        <v>-0.014766673330231628</v>
      </c>
      <c r="O10" s="85">
        <f aca="true" t="shared" si="0" ref="O10:O23">C10/$C$25</f>
        <v>0.11148541533525483</v>
      </c>
      <c r="P10" s="120">
        <f>P9+O10</f>
        <v>0.4506294765413047</v>
      </c>
      <c r="Q10" s="73">
        <f aca="true" t="shared" si="1" ref="Q10:Q23">G10/$G$25</f>
        <v>0.05480043138047726</v>
      </c>
      <c r="R10" s="83">
        <f>R9+Q10</f>
        <v>0.2713411946512698</v>
      </c>
    </row>
    <row r="11" spans="1:18" s="18" customFormat="1" ht="15" customHeight="1">
      <c r="A11" s="22"/>
      <c r="B11" s="101" t="s">
        <v>12</v>
      </c>
      <c r="C11" s="84">
        <v>24359.281549719693</v>
      </c>
      <c r="D11" s="90">
        <v>-0.19851229394104608</v>
      </c>
      <c r="E11" s="80">
        <v>115358</v>
      </c>
      <c r="F11" s="90">
        <v>0.08908442061139321</v>
      </c>
      <c r="G11" s="80">
        <v>2148.694298770527</v>
      </c>
      <c r="H11" s="90">
        <v>0.5397222656391396</v>
      </c>
      <c r="I11" s="80">
        <v>3720</v>
      </c>
      <c r="J11" s="90">
        <v>0.3006993006993006</v>
      </c>
      <c r="K11" s="92">
        <v>0.21116248157665435</v>
      </c>
      <c r="L11" s="90">
        <v>-0.2640720123339819</v>
      </c>
      <c r="M11" s="92">
        <v>0.5776059942931524</v>
      </c>
      <c r="N11" s="90">
        <v>0.1837649676688009</v>
      </c>
      <c r="O11" s="85">
        <f t="shared" si="0"/>
        <v>0.07490641866561158</v>
      </c>
      <c r="P11" s="120">
        <f aca="true" t="shared" si="2" ref="P11:P24">P10+O11</f>
        <v>0.5255358952069162</v>
      </c>
      <c r="Q11" s="73">
        <f t="shared" si="1"/>
        <v>0.01938003964966026</v>
      </c>
      <c r="R11" s="83">
        <f aca="true" t="shared" si="3" ref="R11:R24">R10+Q11</f>
        <v>0.2907212343009301</v>
      </c>
    </row>
    <row r="12" spans="1:18" s="18" customFormat="1" ht="15" customHeight="1">
      <c r="A12" s="22"/>
      <c r="B12" s="101" t="s">
        <v>16</v>
      </c>
      <c r="C12" s="84">
        <v>36390.93040534167</v>
      </c>
      <c r="D12" s="90">
        <v>0.2724698874449647</v>
      </c>
      <c r="E12" s="80">
        <v>162692</v>
      </c>
      <c r="F12" s="90">
        <v>0.3345802058980354</v>
      </c>
      <c r="G12" s="80">
        <v>7363.145295157801</v>
      </c>
      <c r="H12" s="90">
        <v>0.14839913018944761</v>
      </c>
      <c r="I12" s="80">
        <v>23321</v>
      </c>
      <c r="J12" s="90">
        <v>0.08915561367457503</v>
      </c>
      <c r="K12" s="92">
        <v>0.22367990070403998</v>
      </c>
      <c r="L12" s="90">
        <v>-0.04653921748470469</v>
      </c>
      <c r="M12" s="92">
        <v>0.3157302557848206</v>
      </c>
      <c r="N12" s="90">
        <v>0.0543939872053707</v>
      </c>
      <c r="O12" s="85">
        <f t="shared" si="0"/>
        <v>0.11190454295664663</v>
      </c>
      <c r="P12" s="120">
        <f t="shared" si="2"/>
        <v>0.6374404381635629</v>
      </c>
      <c r="Q12" s="73">
        <f t="shared" si="1"/>
        <v>0.06641151691425753</v>
      </c>
      <c r="R12" s="83">
        <f t="shared" si="3"/>
        <v>0.3571327512151876</v>
      </c>
    </row>
    <row r="13" spans="1:18" s="18" customFormat="1" ht="15" customHeight="1">
      <c r="A13" s="22"/>
      <c r="B13" s="101" t="s">
        <v>11</v>
      </c>
      <c r="C13" s="84">
        <v>28408.636371363857</v>
      </c>
      <c r="D13" s="90">
        <v>0.13965482825346798</v>
      </c>
      <c r="E13" s="80">
        <v>106041</v>
      </c>
      <c r="F13" s="90">
        <v>0.18810782951642535</v>
      </c>
      <c r="G13" s="80">
        <v>7719.760020532034</v>
      </c>
      <c r="H13" s="90">
        <v>0.09380396574949179</v>
      </c>
      <c r="I13" s="80">
        <v>16569</v>
      </c>
      <c r="J13" s="90">
        <v>0.11658467551721818</v>
      </c>
      <c r="K13" s="92">
        <v>0.26790238088441126</v>
      </c>
      <c r="L13" s="90">
        <v>-0.04078165302780512</v>
      </c>
      <c r="M13" s="92">
        <v>0.46591586821968944</v>
      </c>
      <c r="N13" s="90">
        <v>-0.02040213363771448</v>
      </c>
      <c r="O13" s="85">
        <f t="shared" si="0"/>
        <v>0.08735845535546957</v>
      </c>
      <c r="P13" s="120">
        <f t="shared" si="2"/>
        <v>0.7247988935190325</v>
      </c>
      <c r="Q13" s="73">
        <f t="shared" si="1"/>
        <v>0.06962798540926862</v>
      </c>
      <c r="R13" s="83">
        <f t="shared" si="3"/>
        <v>0.42676073662445624</v>
      </c>
    </row>
    <row r="14" spans="1:18" s="18" customFormat="1" ht="15" customHeight="1">
      <c r="A14" s="22"/>
      <c r="B14" s="101" t="s">
        <v>36</v>
      </c>
      <c r="C14" s="84">
        <v>12258.5073768206</v>
      </c>
      <c r="D14" s="90">
        <v>-0.04944395301979343</v>
      </c>
      <c r="E14" s="80">
        <v>26727</v>
      </c>
      <c r="F14" s="90">
        <v>0.021322939355726156</v>
      </c>
      <c r="G14" s="80">
        <v>1586.377968716974</v>
      </c>
      <c r="H14" s="90">
        <v>0.02815016697014827</v>
      </c>
      <c r="I14" s="80">
        <v>950</v>
      </c>
      <c r="J14" s="90">
        <v>0.1613691931540342</v>
      </c>
      <c r="K14" s="92">
        <v>0.4586563167142066</v>
      </c>
      <c r="L14" s="90">
        <v>-0.06928943789332798</v>
      </c>
      <c r="M14" s="92">
        <v>1.6698715460178675</v>
      </c>
      <c r="N14" s="90">
        <v>-0.11470859307201964</v>
      </c>
      <c r="O14" s="85">
        <f t="shared" si="0"/>
        <v>0.037695729404391164</v>
      </c>
      <c r="P14" s="120">
        <f t="shared" si="2"/>
        <v>0.7624946229234236</v>
      </c>
      <c r="Q14" s="73">
        <f t="shared" si="1"/>
        <v>0.01430825592578436</v>
      </c>
      <c r="R14" s="83">
        <f t="shared" si="3"/>
        <v>0.4410689925502406</v>
      </c>
    </row>
    <row r="15" spans="1:18" s="18" customFormat="1" ht="15" customHeight="1">
      <c r="A15" s="22"/>
      <c r="B15" s="101" t="s">
        <v>17</v>
      </c>
      <c r="C15" s="84">
        <v>6117.5829229558</v>
      </c>
      <c r="D15" s="90">
        <v>-0.37625198253227854</v>
      </c>
      <c r="E15" s="80">
        <v>37973</v>
      </c>
      <c r="F15" s="90">
        <v>0.03223964987631511</v>
      </c>
      <c r="G15" s="80">
        <v>407.9392758953581</v>
      </c>
      <c r="H15" s="90">
        <v>0.1187525160236611</v>
      </c>
      <c r="I15" s="80">
        <v>1229</v>
      </c>
      <c r="J15" s="90">
        <v>-0.006467259498787348</v>
      </c>
      <c r="K15" s="92">
        <v>0.16110349255933953</v>
      </c>
      <c r="L15" s="90">
        <v>-0.39573332845482134</v>
      </c>
      <c r="M15" s="92">
        <v>0.33192780788881865</v>
      </c>
      <c r="N15" s="90">
        <v>0.1260348757699501</v>
      </c>
      <c r="O15" s="85">
        <f t="shared" si="0"/>
        <v>0.018811976318480382</v>
      </c>
      <c r="P15" s="120">
        <f t="shared" si="2"/>
        <v>0.781306599241904</v>
      </c>
      <c r="Q15" s="73">
        <f t="shared" si="1"/>
        <v>0.003679387684897495</v>
      </c>
      <c r="R15" s="83">
        <f t="shared" si="3"/>
        <v>0.44474838023513813</v>
      </c>
    </row>
    <row r="16" spans="1:18" s="18" customFormat="1" ht="15" customHeight="1">
      <c r="A16" s="22"/>
      <c r="B16" s="104" t="s">
        <v>60</v>
      </c>
      <c r="C16" s="84">
        <v>10239.839490667771</v>
      </c>
      <c r="D16" s="90">
        <v>0.05616272781902398</v>
      </c>
      <c r="E16" s="80">
        <v>18823</v>
      </c>
      <c r="F16" s="90">
        <v>0.1568434638313565</v>
      </c>
      <c r="G16" s="80">
        <v>4113.80742572318</v>
      </c>
      <c r="H16" s="90">
        <v>0.36157131844590484</v>
      </c>
      <c r="I16" s="80">
        <v>10525</v>
      </c>
      <c r="J16" s="90">
        <v>0.20244487604249972</v>
      </c>
      <c r="K16" s="92">
        <v>0.5440067731322197</v>
      </c>
      <c r="L16" s="90">
        <v>-0.08703056131629716</v>
      </c>
      <c r="M16" s="92">
        <v>0.3908605630140789</v>
      </c>
      <c r="N16" s="90">
        <v>0.1323357482524472</v>
      </c>
      <c r="O16" s="85">
        <f t="shared" si="0"/>
        <v>0.031488190749429115</v>
      </c>
      <c r="P16" s="120">
        <f t="shared" si="2"/>
        <v>0.8127947899913331</v>
      </c>
      <c r="Q16" s="73">
        <f t="shared" si="1"/>
        <v>0.037104278196856924</v>
      </c>
      <c r="R16" s="83">
        <f t="shared" si="3"/>
        <v>0.48185265843199504</v>
      </c>
    </row>
    <row r="17" spans="1:18" s="18" customFormat="1" ht="15" customHeight="1">
      <c r="A17" s="22"/>
      <c r="B17" s="101" t="s">
        <v>13</v>
      </c>
      <c r="C17" s="84">
        <v>9133.72460875794</v>
      </c>
      <c r="D17" s="90">
        <v>0.0928759385488791</v>
      </c>
      <c r="E17" s="80">
        <v>36382</v>
      </c>
      <c r="F17" s="90">
        <v>0.1154648025508953</v>
      </c>
      <c r="G17" s="80">
        <v>3573.1778614246414</v>
      </c>
      <c r="H17" s="90">
        <v>0.12299755720666572</v>
      </c>
      <c r="I17" s="80">
        <v>14447</v>
      </c>
      <c r="J17" s="90">
        <v>0.14813637447349604</v>
      </c>
      <c r="K17" s="92">
        <v>0.25105064616453027</v>
      </c>
      <c r="L17" s="90">
        <v>-0.02025062911026776</v>
      </c>
      <c r="M17" s="92">
        <v>0.24733009354361746</v>
      </c>
      <c r="N17" s="90">
        <v>-0.021895323435213165</v>
      </c>
      <c r="O17" s="85">
        <f t="shared" si="0"/>
        <v>0.028086813567286616</v>
      </c>
      <c r="P17" s="120">
        <f t="shared" si="2"/>
        <v>0.8408816035586197</v>
      </c>
      <c r="Q17" s="73">
        <f t="shared" si="1"/>
        <v>0.032228097160829895</v>
      </c>
      <c r="R17" s="83">
        <f t="shared" si="3"/>
        <v>0.514080755592825</v>
      </c>
    </row>
    <row r="18" spans="1:18" s="18" customFormat="1" ht="15" customHeight="1">
      <c r="A18" s="22"/>
      <c r="B18" s="101" t="s">
        <v>38</v>
      </c>
      <c r="C18" s="84">
        <v>9862.936463220289</v>
      </c>
      <c r="D18" s="90">
        <v>1.0446147181296372</v>
      </c>
      <c r="E18" s="80">
        <v>16375</v>
      </c>
      <c r="F18" s="90">
        <v>0.5757313317936874</v>
      </c>
      <c r="G18" s="80">
        <v>2830.1654721543664</v>
      </c>
      <c r="H18" s="90">
        <v>0.08262888653845901</v>
      </c>
      <c r="I18" s="80">
        <v>6818</v>
      </c>
      <c r="J18" s="90">
        <v>0.12248929864998348</v>
      </c>
      <c r="K18" s="92">
        <v>0.6023167305783382</v>
      </c>
      <c r="L18" s="90">
        <v>0.29756556646126353</v>
      </c>
      <c r="M18" s="92">
        <v>0.4151020053027818</v>
      </c>
      <c r="N18" s="90">
        <v>-0.035510727950337495</v>
      </c>
      <c r="O18" s="85">
        <f t="shared" si="0"/>
        <v>0.030329188752071662</v>
      </c>
      <c r="P18" s="120">
        <f t="shared" si="2"/>
        <v>0.8712107923106914</v>
      </c>
      <c r="Q18" s="73">
        <f t="shared" si="1"/>
        <v>0.0255265344618056</v>
      </c>
      <c r="R18" s="83">
        <f t="shared" si="3"/>
        <v>0.5396072900546306</v>
      </c>
    </row>
    <row r="19" spans="1:18" s="18" customFormat="1" ht="15" customHeight="1">
      <c r="A19" s="22"/>
      <c r="B19" s="101" t="s">
        <v>47</v>
      </c>
      <c r="C19" s="84">
        <v>4894.523064530114</v>
      </c>
      <c r="D19" s="90">
        <v>0.0859853723033166</v>
      </c>
      <c r="E19" s="80">
        <v>16099</v>
      </c>
      <c r="F19" s="90">
        <v>0.19641795481569568</v>
      </c>
      <c r="G19" s="80">
        <v>416.690763691707</v>
      </c>
      <c r="H19" s="90">
        <v>-0.35792509141977846</v>
      </c>
      <c r="I19" s="80">
        <v>563</v>
      </c>
      <c r="J19" s="90">
        <v>-0.4523346303501945</v>
      </c>
      <c r="K19" s="92">
        <v>0.30402652739487634</v>
      </c>
      <c r="L19" s="90">
        <v>-0.09230267906618861</v>
      </c>
      <c r="M19" s="92">
        <v>0.7401256903937957</v>
      </c>
      <c r="N19" s="90">
        <v>0.17238544586228732</v>
      </c>
      <c r="O19" s="85">
        <f t="shared" si="0"/>
        <v>0.015050985518265576</v>
      </c>
      <c r="P19" s="120">
        <f t="shared" si="2"/>
        <v>0.886261777828957</v>
      </c>
      <c r="Q19" s="73">
        <f t="shared" si="1"/>
        <v>0.0037583212868453415</v>
      </c>
      <c r="R19" s="83">
        <f t="shared" si="3"/>
        <v>0.543365611341476</v>
      </c>
    </row>
    <row r="20" spans="1:18" s="18" customFormat="1" ht="15" customHeight="1">
      <c r="A20" s="22"/>
      <c r="B20" s="101" t="s">
        <v>39</v>
      </c>
      <c r="C20" s="84">
        <v>4110.115748018949</v>
      </c>
      <c r="D20" s="90">
        <v>0.15433147396384572</v>
      </c>
      <c r="E20" s="80">
        <v>13253</v>
      </c>
      <c r="F20" s="90">
        <v>0.06117383297301626</v>
      </c>
      <c r="G20" s="80">
        <v>12133.497835532235</v>
      </c>
      <c r="H20" s="90">
        <v>0.3301919889711944</v>
      </c>
      <c r="I20" s="80">
        <v>42518</v>
      </c>
      <c r="J20" s="90">
        <v>0.30419312291034006</v>
      </c>
      <c r="K20" s="92">
        <v>0.31012719746615475</v>
      </c>
      <c r="L20" s="90">
        <v>0.08778735217192124</v>
      </c>
      <c r="M20" s="92">
        <v>0.2853732027737014</v>
      </c>
      <c r="N20" s="90">
        <v>0.01993482836563132</v>
      </c>
      <c r="O20" s="85">
        <f t="shared" si="0"/>
        <v>0.012638880599036938</v>
      </c>
      <c r="P20" s="120">
        <f t="shared" si="2"/>
        <v>0.8989006584279939</v>
      </c>
      <c r="Q20" s="73">
        <f t="shared" si="1"/>
        <v>0.10943747059608809</v>
      </c>
      <c r="R20" s="83">
        <f t="shared" si="3"/>
        <v>0.6528030819375641</v>
      </c>
    </row>
    <row r="21" spans="1:18" s="18" customFormat="1" ht="15" customHeight="1">
      <c r="A21" s="22"/>
      <c r="B21" s="101" t="s">
        <v>51</v>
      </c>
      <c r="C21" s="84">
        <v>3388.3680985404153</v>
      </c>
      <c r="D21" s="90">
        <v>0.023608788876432918</v>
      </c>
      <c r="E21" s="80">
        <v>10032</v>
      </c>
      <c r="F21" s="90">
        <v>0.06734759016916692</v>
      </c>
      <c r="G21" s="80">
        <v>973.984439945185</v>
      </c>
      <c r="H21" s="90">
        <v>-0.6748642335716887</v>
      </c>
      <c r="I21" s="80">
        <v>1334</v>
      </c>
      <c r="J21" s="90">
        <v>-0.011851851851851891</v>
      </c>
      <c r="K21" s="92">
        <v>0.3377559906838532</v>
      </c>
      <c r="L21" s="90">
        <v>-0.04097896664178691</v>
      </c>
      <c r="M21" s="92">
        <v>0.7301232683247264</v>
      </c>
      <c r="N21" s="90">
        <v>-0.6709645542142277</v>
      </c>
      <c r="O21" s="85">
        <f t="shared" si="0"/>
        <v>0.010419458343400577</v>
      </c>
      <c r="P21" s="120">
        <f t="shared" si="2"/>
        <v>0.9093201167713945</v>
      </c>
      <c r="Q21" s="73">
        <f t="shared" si="1"/>
        <v>0.008784803438576865</v>
      </c>
      <c r="R21" s="83">
        <f t="shared" si="3"/>
        <v>0.661587885376141</v>
      </c>
    </row>
    <row r="22" spans="1:18" s="18" customFormat="1" ht="15" customHeight="1">
      <c r="A22" s="22"/>
      <c r="B22" s="101" t="s">
        <v>15</v>
      </c>
      <c r="C22" s="84">
        <v>3685.8346833254964</v>
      </c>
      <c r="D22" s="90">
        <v>0.12727186937228008</v>
      </c>
      <c r="E22" s="80">
        <v>13905</v>
      </c>
      <c r="F22" s="90">
        <v>0.131591796875</v>
      </c>
      <c r="G22" s="80">
        <v>1183.468581168977</v>
      </c>
      <c r="H22" s="90">
        <v>-0.040406661408226796</v>
      </c>
      <c r="I22" s="80">
        <v>1613</v>
      </c>
      <c r="J22" s="90">
        <v>0.04468911917098439</v>
      </c>
      <c r="K22" s="92">
        <v>0.2650726129683924</v>
      </c>
      <c r="L22" s="90">
        <v>-0.003817567001324851</v>
      </c>
      <c r="M22" s="92">
        <v>0.7337064979348896</v>
      </c>
      <c r="N22" s="90">
        <v>-0.08145560149677755</v>
      </c>
      <c r="O22" s="85">
        <f t="shared" si="0"/>
        <v>0.011334187970933345</v>
      </c>
      <c r="P22" s="120">
        <f t="shared" si="2"/>
        <v>0.9206543047423278</v>
      </c>
      <c r="Q22" s="73">
        <f t="shared" si="1"/>
        <v>0.010674235064664913</v>
      </c>
      <c r="R22" s="83">
        <f t="shared" si="3"/>
        <v>0.6722621204408059</v>
      </c>
    </row>
    <row r="23" spans="1:18" s="18" customFormat="1" ht="15" customHeight="1">
      <c r="A23" s="22"/>
      <c r="B23" s="101" t="s">
        <v>46</v>
      </c>
      <c r="C23" s="84">
        <v>3087.0334569850056</v>
      </c>
      <c r="D23" s="90">
        <v>-0.053150228882793304</v>
      </c>
      <c r="E23" s="80">
        <v>8862</v>
      </c>
      <c r="F23" s="90">
        <v>0.222344827586207</v>
      </c>
      <c r="G23" s="80">
        <v>1531.963551944858</v>
      </c>
      <c r="H23" s="90">
        <v>0.1523818897731435</v>
      </c>
      <c r="I23" s="80">
        <v>5743</v>
      </c>
      <c r="J23" s="90">
        <v>0.2859381997313031</v>
      </c>
      <c r="K23" s="92">
        <v>0.34834500755867814</v>
      </c>
      <c r="L23" s="90">
        <v>-0.2253824373053771</v>
      </c>
      <c r="M23" s="92">
        <v>0.26675318682654675</v>
      </c>
      <c r="N23" s="90">
        <v>-0.10385904235994103</v>
      </c>
      <c r="O23" s="85">
        <f t="shared" si="0"/>
        <v>0.009492834182801667</v>
      </c>
      <c r="P23" s="120">
        <f t="shared" si="2"/>
        <v>0.9301471389251295</v>
      </c>
      <c r="Q23" s="73">
        <f t="shared" si="1"/>
        <v>0.013817467843384662</v>
      </c>
      <c r="R23" s="83">
        <f t="shared" si="3"/>
        <v>0.6860795882841906</v>
      </c>
    </row>
    <row r="24" spans="1:18" s="18" customFormat="1" ht="15" customHeight="1" thickBot="1">
      <c r="A24" s="22"/>
      <c r="B24" s="101" t="s">
        <v>45</v>
      </c>
      <c r="C24" s="110">
        <v>22715.883902715403</v>
      </c>
      <c r="D24" s="90">
        <v>0.04487367043134949</v>
      </c>
      <c r="E24" s="111">
        <v>59019</v>
      </c>
      <c r="F24" s="90">
        <v>0.1008132204275003</v>
      </c>
      <c r="G24" s="111">
        <v>34804.83069771642</v>
      </c>
      <c r="H24" s="90">
        <v>0.0398491698336092</v>
      </c>
      <c r="I24" s="111">
        <v>38876</v>
      </c>
      <c r="J24" s="90">
        <v>0.3199782697270135</v>
      </c>
      <c r="K24" s="92">
        <v>0.38489103344203396</v>
      </c>
      <c r="L24" s="90">
        <v>-0.05081656811355051</v>
      </c>
      <c r="M24" s="92">
        <v>0.8952780815340163</v>
      </c>
      <c r="N24" s="90">
        <v>-0.21222250874731308</v>
      </c>
      <c r="O24" s="85">
        <f>C24/$C$25</f>
        <v>0.06985286107487053</v>
      </c>
      <c r="P24" s="120">
        <f t="shared" si="2"/>
        <v>1</v>
      </c>
      <c r="Q24" s="73">
        <f>G24/$G$25</f>
        <v>0.3139204117158097</v>
      </c>
      <c r="R24" s="83">
        <f t="shared" si="3"/>
        <v>1.0000000000000002</v>
      </c>
    </row>
    <row r="25" spans="1:18" s="18" customFormat="1" ht="15" customHeight="1" thickBot="1">
      <c r="A25" s="17"/>
      <c r="B25" s="102" t="s">
        <v>35</v>
      </c>
      <c r="C25" s="86">
        <v>325196.184568128</v>
      </c>
      <c r="D25" s="118">
        <v>0.0769281344062227</v>
      </c>
      <c r="E25" s="86">
        <v>1306972</v>
      </c>
      <c r="F25" s="118">
        <v>0.14001160097866894</v>
      </c>
      <c r="G25" s="86">
        <v>110871.51200994547</v>
      </c>
      <c r="H25" s="118">
        <v>0.12792088579456373</v>
      </c>
      <c r="I25" s="86">
        <v>228322</v>
      </c>
      <c r="J25" s="118">
        <v>0.18449462800699323</v>
      </c>
      <c r="K25" s="121">
        <v>0.24881648923475638</v>
      </c>
      <c r="L25" s="118">
        <v>-0.05533581107270391</v>
      </c>
      <c r="M25" s="121">
        <v>0.485592768151757</v>
      </c>
      <c r="N25" s="118">
        <v>-0.0477619238405661</v>
      </c>
      <c r="O25" s="87">
        <f>+SUM(O9:O24)</f>
        <v>1</v>
      </c>
      <c r="P25" s="109"/>
      <c r="Q25" s="72">
        <f>+SUM(Q9:Q24)</f>
        <v>1.0000000000000002</v>
      </c>
      <c r="R25" s="88"/>
    </row>
    <row r="26" spans="1:18" s="18" customFormat="1" ht="10.5" customHeight="1">
      <c r="A26" s="17"/>
      <c r="B26" s="13"/>
      <c r="C26" s="13"/>
      <c r="D26" s="13"/>
      <c r="E26" s="13"/>
      <c r="F26" s="13"/>
      <c r="G26" s="13"/>
      <c r="H26" s="13"/>
      <c r="I26" s="13"/>
      <c r="J26" s="13"/>
      <c r="K26" s="13"/>
      <c r="L26" s="13"/>
      <c r="M26" s="13"/>
      <c r="N26" s="13"/>
      <c r="O26" s="13"/>
      <c r="P26" s="13"/>
      <c r="Q26" s="13"/>
      <c r="R26" s="13"/>
    </row>
    <row r="27" spans="1:18" s="18" customFormat="1" ht="15" customHeight="1">
      <c r="A27" s="17"/>
      <c r="B27" s="14" t="s">
        <v>43</v>
      </c>
      <c r="C27" s="15"/>
      <c r="D27" s="15"/>
      <c r="E27" s="15"/>
      <c r="F27" s="16"/>
      <c r="G27" s="16"/>
      <c r="H27" s="16"/>
      <c r="I27" s="16"/>
      <c r="J27" s="16"/>
      <c r="K27" s="16"/>
      <c r="L27" s="16"/>
      <c r="M27" s="16"/>
      <c r="N27" s="16"/>
      <c r="O27" s="16"/>
      <c r="P27" s="16"/>
      <c r="Q27" s="16"/>
      <c r="R27" s="16"/>
    </row>
    <row r="28" spans="1:18" s="18" customFormat="1" ht="15" customHeight="1">
      <c r="A28" s="17"/>
      <c r="B28" s="14" t="s">
        <v>44</v>
      </c>
      <c r="C28" s="17"/>
      <c r="D28" s="17"/>
      <c r="E28" s="17"/>
      <c r="F28" s="17"/>
      <c r="G28" s="17"/>
      <c r="H28" s="17"/>
      <c r="I28" s="17"/>
      <c r="J28" s="17"/>
      <c r="K28" s="17"/>
      <c r="L28" s="17"/>
      <c r="M28" s="17"/>
      <c r="N28" s="17"/>
      <c r="O28" s="17"/>
      <c r="P28" s="17"/>
      <c r="Q28" s="17"/>
      <c r="R28" s="17"/>
    </row>
    <row r="29" spans="1:12" s="18" customFormat="1" ht="15" customHeight="1">
      <c r="A29" s="17"/>
      <c r="B29" s="32"/>
      <c r="C29" s="22"/>
      <c r="D29" s="22"/>
      <c r="E29" s="22"/>
      <c r="F29" s="22"/>
      <c r="G29" s="22"/>
      <c r="H29" s="22"/>
      <c r="I29" s="22"/>
      <c r="J29" s="22"/>
      <c r="K29" s="22"/>
      <c r="L29" s="22"/>
    </row>
    <row r="30" spans="10:28" ht="12.75">
      <c r="J30" s="23"/>
      <c r="T30" s="18"/>
      <c r="U30" s="18"/>
      <c r="V30" s="18"/>
      <c r="W30" s="18"/>
      <c r="X30" s="18"/>
      <c r="Y30" s="18"/>
      <c r="Z30" s="18"/>
      <c r="AA30" s="18"/>
      <c r="AB30" s="18"/>
    </row>
    <row r="31" spans="10:28" ht="12.75">
      <c r="J31" s="23"/>
      <c r="T31" s="18"/>
      <c r="U31" s="18"/>
      <c r="V31" s="18"/>
      <c r="W31" s="18"/>
      <c r="X31" s="18"/>
      <c r="Y31" s="18"/>
      <c r="Z31" s="18"/>
      <c r="AA31" s="18"/>
      <c r="AB31" s="18"/>
    </row>
    <row r="32" spans="9:10" ht="12.75">
      <c r="I32" s="23"/>
      <c r="J32" s="23"/>
    </row>
    <row r="33" spans="9:10" ht="12.75">
      <c r="I33" s="23"/>
      <c r="J33" s="23"/>
    </row>
    <row r="34" ht="12.75">
      <c r="J34" s="23"/>
    </row>
    <row r="35" ht="12.75">
      <c r="J35" s="23"/>
    </row>
    <row r="36" ht="12.75">
      <c r="J36" s="23"/>
    </row>
    <row r="37" ht="12.75">
      <c r="J37" s="23"/>
    </row>
    <row r="38" ht="12.75">
      <c r="J38" s="23"/>
    </row>
    <row r="39" ht="12.75">
      <c r="J39" s="23"/>
    </row>
    <row r="40" ht="12.75">
      <c r="J40" s="23"/>
    </row>
    <row r="41" ht="12.75">
      <c r="J41" s="23"/>
    </row>
    <row r="42" ht="12.75">
      <c r="J42" s="23"/>
    </row>
    <row r="43" ht="12.75">
      <c r="J43" s="23"/>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Wilhem Roosvelt Guardia Vásquez</cp:lastModifiedBy>
  <cp:lastPrinted>2008-11-06T17:23:13Z</cp:lastPrinted>
  <dcterms:created xsi:type="dcterms:W3CDTF">2008-05-12T16:14:57Z</dcterms:created>
  <dcterms:modified xsi:type="dcterms:W3CDTF">2017-08-18T23:23:10Z</dcterms:modified>
  <cp:category/>
  <cp:version/>
  <cp:contentType/>
  <cp:contentStatus/>
</cp:coreProperties>
</file>