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60" windowWidth="10605" windowHeight="795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<sst xmlns="http://schemas.openxmlformats.org/spreadsheetml/2006/main" count="95" uniqueCount="82">
  <si>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</si>
  <si>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</si>
  <si>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</si>
  <si>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</si>
  <si>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</si>
  <si>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</si>
  <si>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</si>
  <si>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</si>
  <si>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</si>
  <si>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</si>
  <si>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</si>
  <si>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</si>
  <si>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</si>
  <si>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</si>
  <si>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</si>
  <si>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</si>
  <si>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</si>
  <si>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</si>
  <si>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</si>
  <si>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</si>
  <si>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</si>
  <si>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</si>
  <si>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</si>
  <si>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</si>
  <si>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</si>
  <si>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</si>
  <si>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</si>
  <si>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</si>
  <si>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</si>
  <si>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</si>
  <si>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</si>
  <si>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</si>
  <si>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</si>
  <si>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</si>
  <si>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</si>
  <si>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</si>
  <si>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</si>
  <si>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</si>
  <si>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</si>
  <si>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</si>
  <si>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</si>
  <si>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</si>
  <si>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</si>
  <si>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</si>
  <si>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</si>
  <si>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</si>
  <si>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</si>
  <si>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</si>
  <si>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</si>
  <si>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</si>
  <si>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</si>
  <si>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</si>
  <si>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</si>
  <si>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</si>
  <si>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</si>
  <si>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</si>
  <si>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</si>
  <si>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</si>
  <si>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</si>
  <si>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</si>
  <si>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</si>
  <si>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</si>
  <si>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</si>
  <si>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Enero - Marzo 2016</t>
  </si>
  <si>
    <t>Promedio Trimestre 2016</t>
  </si>
  <si>
    <t>Fondos recibidos del interior
(Miles de Soles) (1)</t>
  </si>
  <si>
    <t>Fondos enviados al interior
(Miles de Soles) (1)</t>
  </si>
  <si>
    <t>(1) Cifras modificadas debido a la corrección de la información de ETF Western Union Perú S.A. a partir de enero de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</si>
  <si>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</si>
  <si>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</si>
  <si>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</si>
  <si>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</si>
  <si>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</si>
  <si>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</si>
  <si>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</si>
  <si>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</si>
  <si>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ENERO-MARZO 2018</t>
  </si>
  <si>
    <t>Enero - Marzo 2017</t>
  </si>
  <si>
    <t>Promedio Trimestre 2017</t>
  </si>
  <si>
    <t>ENERO - MARZO 2018</t>
  </si>
  <si>
    <t>AÑO 2018</t>
  </si>
  <si>
    <t>(3) Mediante Resolución SBS N° 800-2018 de fecha 28.02.2018, esta Superintendecia le autorizó a la empresa Unión Express S.A el cese de sus operaciones.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</si>
</sst>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 numFmtId="168" formatCode="#,##0.00000000"/>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9" tint="0.7999799847602844"/>
        <bgColor indexed="64"/>
      </patternFill>
    </fill>
  </fills>
  <borders count="45">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style="medium"/>
      <right/>
      <top style="medium"/>
      <bottom/>
    </border>
    <border>
      <left/>
      <right style="medium"/>
      <top/>
      <bottom/>
    </border>
    <border>
      <left style="medium"/>
      <right/>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style="thin"/>
      <right style="medium"/>
      <top style="thin"/>
      <bottom style="thin"/>
    </border>
    <border>
      <left/>
      <right style="thin"/>
      <top style="medium"/>
      <bottom style="thin"/>
    </border>
    <border>
      <left style="thin"/>
      <right style="medium"/>
      <top style="medium"/>
      <bottom style="thin"/>
    </border>
    <border>
      <left/>
      <right style="medium"/>
      <top style="medium"/>
      <bottom/>
    </border>
    <border>
      <left style="medium"/>
      <right/>
      <top style="medium"/>
      <bottom style="thin"/>
    </border>
    <border>
      <left style="medium"/>
      <right/>
      <top style="thin"/>
      <bottom style="thin"/>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border>
    <border>
      <left style="medium"/>
      <right style="medium"/>
      <top/>
      <bottom/>
    </border>
    <border>
      <left/>
      <right/>
      <top/>
      <bottom style="medium"/>
    </border>
    <border>
      <left style="thin"/>
      <right style="thin"/>
      <top style="medium"/>
      <bottom/>
    </border>
    <border>
      <left/>
      <right style="thin"/>
      <top style="medium"/>
      <bottom/>
    </border>
    <border>
      <left/>
      <right style="thin"/>
      <top/>
      <bottom/>
    </border>
    <border>
      <left style="thin"/>
      <right style="medium"/>
      <top style="medium"/>
      <bottom/>
    </border>
    <border>
      <left/>
      <right/>
      <top style="thin"/>
      <bottom style="thin"/>
    </border>
    <border>
      <left/>
      <right style="thin"/>
      <top style="thin"/>
      <bottom style="thin"/>
    </border>
  </borders>
  <cellStyleXfs count="32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166"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cellStyleXfs>
  <cellXfs count="172">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3" fontId="4" fillId="0" borderId="5" xfId="0" applyNumberFormat="1" applyFont="1" applyBorder="1" applyAlignment="1">
      <alignment horizontal="right" indent="2"/>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3" xfId="0" applyNumberFormat="1" applyFont="1" applyFill="1" applyBorder="1" applyAlignment="1">
      <alignment horizontal="right" indent="2"/>
    </xf>
    <xf numFmtId="0" fontId="3" fillId="3" borderId="8" xfId="0" applyFont="1" applyFill="1" applyBorder="1" applyAlignment="1">
      <alignment horizontal="left"/>
    </xf>
    <xf numFmtId="3" fontId="3" fillId="3" borderId="6" xfId="0" applyNumberFormat="1" applyFont="1" applyFill="1" applyBorder="1" applyAlignment="1">
      <alignment horizontal="right" indent="2"/>
    </xf>
    <xf numFmtId="3" fontId="3" fillId="3" borderId="7"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3" fontId="4" fillId="4" borderId="10" xfId="0" applyNumberFormat="1" applyFont="1" applyFill="1" applyBorder="1" applyAlignment="1">
      <alignment horizontal="right" indent="2"/>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0" fontId="4" fillId="4" borderId="11" xfId="177" applyFont="1" applyFill="1" applyBorder="1" applyAlignment="1">
      <alignment horizontal="center"/>
      <protection/>
    </xf>
    <xf numFmtId="14" fontId="4" fillId="4" borderId="5" xfId="177" applyNumberFormat="1" applyFont="1" applyFill="1" applyBorder="1" applyAlignment="1">
      <alignment horizontal="center" wrapText="1"/>
      <protection/>
    </xf>
    <xf numFmtId="0" fontId="4" fillId="4" borderId="5" xfId="177" applyFont="1" applyFill="1" applyBorder="1" applyAlignment="1">
      <alignment horizontal="center"/>
      <protection/>
    </xf>
    <xf numFmtId="0" fontId="4" fillId="4" borderId="12" xfId="177" applyFont="1" applyFill="1" applyBorder="1" applyAlignment="1">
      <alignment horizontal="center"/>
      <protection/>
    </xf>
    <xf numFmtId="0" fontId="4" fillId="4" borderId="5"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4" fillId="0" borderId="13" xfId="0" applyNumberFormat="1" applyFont="1" applyFill="1" applyBorder="1" applyAlignment="1">
      <alignment horizontal="right" indent="2"/>
    </xf>
    <xf numFmtId="3" fontId="3" fillId="4" borderId="14"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3" xfId="177" applyFont="1" applyFill="1" applyBorder="1" applyAlignment="1">
      <alignment horizontal="center" wrapText="1"/>
      <protection/>
    </xf>
    <xf numFmtId="0" fontId="3" fillId="3" borderId="15" xfId="0" applyFont="1" applyFill="1" applyBorder="1" applyAlignment="1">
      <alignment horizontal="center" vertical="center" wrapText="1"/>
    </xf>
    <xf numFmtId="3" fontId="4" fillId="0" borderId="16" xfId="0" applyNumberFormat="1" applyFont="1" applyBorder="1" applyAlignment="1">
      <alignment horizontal="right" indent="2"/>
    </xf>
    <xf numFmtId="3" fontId="3" fillId="3" borderId="15" xfId="0" applyNumberFormat="1" applyFont="1" applyFill="1" applyBorder="1" applyAlignment="1">
      <alignment horizontal="right" indent="2"/>
    </xf>
    <xf numFmtId="3" fontId="4" fillId="4" borderId="4"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7" xfId="90" applyNumberFormat="1" applyFont="1" applyFill="1" applyBorder="1" applyAlignment="1" applyProtection="1">
      <alignment horizontal="center"/>
      <protection/>
    </xf>
    <xf numFmtId="10" fontId="16" fillId="5" borderId="18" xfId="90" applyNumberFormat="1" applyFont="1" applyFill="1" applyBorder="1" applyAlignment="1" applyProtection="1">
      <alignment horizontal="center"/>
      <protection/>
    </xf>
    <xf numFmtId="3" fontId="16" fillId="6" borderId="19" xfId="151" applyNumberFormat="1" applyFont="1" applyFill="1" applyBorder="1" applyAlignment="1" applyProtection="1">
      <alignment horizontal="center"/>
      <protection/>
    </xf>
    <xf numFmtId="10" fontId="16" fillId="5" borderId="20" xfId="90" applyNumberFormat="1" applyFont="1" applyFill="1" applyBorder="1" applyAlignment="1" applyProtection="1">
      <alignment horizontal="center"/>
      <protection/>
    </xf>
    <xf numFmtId="3" fontId="16" fillId="6" borderId="21" xfId="151" applyNumberFormat="1" applyFont="1" applyFill="1" applyBorder="1" applyAlignment="1" applyProtection="1">
      <alignment horizontal="center"/>
      <protection/>
    </xf>
    <xf numFmtId="3" fontId="14" fillId="6" borderId="8" xfId="151" applyNumberFormat="1" applyFont="1" applyFill="1" applyBorder="1" applyAlignment="1" applyProtection="1">
      <alignment horizontal="center"/>
      <protection/>
    </xf>
    <xf numFmtId="10" fontId="14" fillId="5" borderId="22" xfId="90" applyNumberFormat="1" applyFont="1" applyFill="1" applyBorder="1" applyAlignment="1" applyProtection="1">
      <alignment horizontal="center"/>
      <protection/>
    </xf>
    <xf numFmtId="0" fontId="14" fillId="7" borderId="23" xfId="90" applyFont="1" applyFill="1" applyBorder="1" applyAlignment="1" applyProtection="1">
      <alignment horizontal="center" vertical="center" wrapText="1"/>
      <protection/>
    </xf>
    <xf numFmtId="0" fontId="14" fillId="8" borderId="9" xfId="90" applyFont="1" applyFill="1" applyBorder="1" applyAlignment="1" applyProtection="1">
      <alignment horizontal="center" vertical="center"/>
      <protection/>
    </xf>
    <xf numFmtId="0" fontId="14" fillId="8" borderId="24" xfId="90" applyFont="1" applyFill="1" applyBorder="1" applyAlignment="1" applyProtection="1">
      <alignment horizontal="center" vertical="center"/>
      <protection/>
    </xf>
    <xf numFmtId="0" fontId="14" fillId="5" borderId="22" xfId="90" applyFont="1" applyFill="1" applyBorder="1" applyAlignment="1" applyProtection="1">
      <alignment horizontal="center" vertical="center"/>
      <protection/>
    </xf>
    <xf numFmtId="0" fontId="16" fillId="7" borderId="21" xfId="151" applyFont="1" applyFill="1" applyBorder="1" applyAlignment="1" applyProtection="1">
      <alignment/>
      <protection/>
    </xf>
    <xf numFmtId="0" fontId="14" fillId="7" borderId="23" xfId="151" applyFont="1" applyFill="1" applyBorder="1" applyAlignment="1" applyProtection="1">
      <alignment/>
      <protection/>
    </xf>
    <xf numFmtId="0" fontId="14" fillId="5" borderId="18" xfId="90" applyFont="1" applyFill="1" applyBorder="1" applyAlignment="1" applyProtection="1">
      <alignment horizontal="center" vertical="center"/>
      <protection/>
    </xf>
    <xf numFmtId="0" fontId="16" fillId="7" borderId="21" xfId="151" applyFont="1" applyFill="1" applyBorder="1" applyAlignment="1" applyProtection="1">
      <alignment wrapText="1"/>
      <protection/>
    </xf>
    <xf numFmtId="0" fontId="14" fillId="7" borderId="25" xfId="90" applyFont="1" applyFill="1" applyBorder="1" applyAlignment="1" applyProtection="1">
      <alignment horizontal="center"/>
      <protection/>
    </xf>
    <xf numFmtId="3" fontId="4" fillId="0" borderId="16" xfId="0" applyNumberFormat="1" applyFont="1" applyFill="1" applyBorder="1" applyAlignment="1">
      <alignment horizontal="right" indent="2"/>
    </xf>
    <xf numFmtId="3" fontId="4" fillId="0" borderId="4" xfId="0" applyNumberFormat="1" applyFont="1" applyFill="1" applyBorder="1" applyAlignment="1">
      <alignment horizontal="right" indent="2"/>
    </xf>
    <xf numFmtId="3" fontId="4" fillId="0" borderId="5" xfId="0" applyNumberFormat="1" applyFont="1" applyFill="1" applyBorder="1" applyAlignment="1">
      <alignment horizontal="right" indent="2"/>
    </xf>
    <xf numFmtId="10" fontId="14" fillId="8" borderId="24" xfId="90" applyNumberFormat="1" applyFont="1" applyFill="1" applyBorder="1" applyAlignment="1" applyProtection="1">
      <alignment horizontal="center"/>
      <protection/>
    </xf>
    <xf numFmtId="3" fontId="4" fillId="0" borderId="5" xfId="177" applyNumberFormat="1" applyFont="1" applyFill="1" applyBorder="1" applyAlignment="1" applyProtection="1">
      <alignment horizontal="center"/>
      <protection/>
    </xf>
    <xf numFmtId="3" fontId="4" fillId="0" borderId="26" xfId="177" applyNumberFormat="1" applyFont="1" applyFill="1" applyBorder="1" applyAlignment="1" applyProtection="1">
      <alignment horizontal="center"/>
      <protection/>
    </xf>
    <xf numFmtId="3" fontId="4" fillId="4" borderId="5" xfId="0" applyNumberFormat="1" applyFont="1" applyFill="1" applyBorder="1" applyAlignment="1">
      <alignment horizontal="right" indent="2"/>
    </xf>
    <xf numFmtId="3" fontId="4" fillId="4" borderId="26" xfId="0" applyNumberFormat="1" applyFont="1" applyFill="1" applyBorder="1" applyAlignment="1">
      <alignment horizontal="right" indent="2"/>
    </xf>
    <xf numFmtId="3" fontId="4" fillId="0" borderId="27" xfId="0" applyNumberFormat="1" applyFont="1" applyBorder="1" applyAlignment="1">
      <alignment horizontal="right" indent="2"/>
    </xf>
    <xf numFmtId="3" fontId="4" fillId="0" borderId="28" xfId="0" applyNumberFormat="1" applyFont="1" applyBorder="1" applyAlignment="1">
      <alignment horizontal="right" indent="2"/>
    </xf>
    <xf numFmtId="10" fontId="16" fillId="8" borderId="29" xfId="90" applyNumberFormat="1" applyFont="1" applyFill="1" applyBorder="1" applyAlignment="1" applyProtection="1">
      <alignment horizontal="center"/>
      <protection/>
    </xf>
    <xf numFmtId="10" fontId="16" fillId="8" borderId="20" xfId="90" applyNumberFormat="1" applyFont="1" applyFill="1" applyBorder="1" applyAlignment="1" applyProtection="1">
      <alignment horizontal="center"/>
      <protection/>
    </xf>
    <xf numFmtId="0" fontId="4" fillId="0" borderId="30" xfId="0" applyFont="1" applyFill="1" applyBorder="1" applyAlignment="1">
      <alignment horizontal="left"/>
    </xf>
    <xf numFmtId="0" fontId="4" fillId="0" borderId="31" xfId="0" applyFont="1" applyFill="1" applyBorder="1" applyAlignment="1">
      <alignment horizontal="left"/>
    </xf>
    <xf numFmtId="3" fontId="3" fillId="4" borderId="32" xfId="177" applyNumberFormat="1" applyFont="1" applyFill="1" applyBorder="1" applyAlignment="1">
      <alignment horizontal="center"/>
      <protection/>
    </xf>
    <xf numFmtId="0" fontId="3" fillId="4" borderId="33" xfId="177" applyFont="1" applyFill="1" applyBorder="1" applyAlignment="1">
      <alignment horizontal="left" wrapText="1"/>
      <protection/>
    </xf>
    <xf numFmtId="14" fontId="4" fillId="4" borderId="34" xfId="177" applyNumberFormat="1" applyFont="1" applyFill="1" applyBorder="1" applyAlignment="1">
      <alignment horizontal="center" wrapText="1"/>
      <protection/>
    </xf>
    <xf numFmtId="0" fontId="4" fillId="4" borderId="34" xfId="177" applyFont="1" applyFill="1" applyBorder="1" applyAlignment="1">
      <alignment horizontal="center"/>
      <protection/>
    </xf>
    <xf numFmtId="3" fontId="4" fillId="0" borderId="34" xfId="177" applyNumberFormat="1" applyFont="1" applyFill="1" applyBorder="1" applyAlignment="1" applyProtection="1">
      <alignment horizontal="center"/>
      <protection/>
    </xf>
    <xf numFmtId="3" fontId="4" fillId="0" borderId="35" xfId="177" applyNumberFormat="1" applyFont="1" applyFill="1" applyBorder="1" applyAlignment="1" applyProtection="1">
      <alignment horizontal="center"/>
      <protection/>
    </xf>
    <xf numFmtId="3" fontId="4" fillId="0" borderId="3" xfId="177" applyNumberFormat="1" applyFont="1" applyFill="1" applyBorder="1" applyAlignment="1" applyProtection="1">
      <alignment horizontal="center"/>
      <protection/>
    </xf>
    <xf numFmtId="3" fontId="4" fillId="0" borderId="4" xfId="177" applyNumberFormat="1" applyFont="1" applyFill="1" applyBorder="1" applyAlignment="1" applyProtection="1">
      <alignment horizontal="center"/>
      <protection/>
    </xf>
    <xf numFmtId="0" fontId="6" fillId="3" borderId="9"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0" fontId="3" fillId="3" borderId="7" xfId="177" applyFont="1" applyFill="1" applyBorder="1" applyAlignment="1">
      <alignment horizontal="center" vertical="center" wrapText="1"/>
      <protection/>
    </xf>
    <xf numFmtId="0" fontId="3" fillId="4" borderId="0" xfId="177" applyFont="1" applyFill="1" applyAlignment="1">
      <alignment horizontal="center"/>
      <protection/>
    </xf>
    <xf numFmtId="168" fontId="3" fillId="4" borderId="0" xfId="177" applyNumberFormat="1" applyFont="1" applyFill="1" applyAlignment="1">
      <alignment horizontal="center"/>
      <protection/>
    </xf>
    <xf numFmtId="0" fontId="4" fillId="4" borderId="2" xfId="0" applyFont="1" applyFill="1" applyBorder="1" applyAlignment="1">
      <alignment horizontal="left"/>
    </xf>
    <xf numFmtId="0" fontId="14" fillId="6" borderId="19" xfId="90" applyFont="1" applyFill="1" applyBorder="1" applyAlignment="1" applyProtection="1">
      <alignment horizontal="center" vertical="center" wrapText="1"/>
      <protection/>
    </xf>
    <xf numFmtId="3" fontId="16" fillId="6" borderId="0" xfId="151" applyNumberFormat="1" applyFont="1" applyFill="1" applyBorder="1" applyAlignment="1" applyProtection="1">
      <alignment horizontal="center"/>
      <protection/>
    </xf>
    <xf numFmtId="0" fontId="14" fillId="6" borderId="36" xfId="90" applyFont="1" applyFill="1" applyBorder="1" applyAlignment="1" applyProtection="1">
      <alignment horizontal="center" vertical="center" wrapText="1"/>
      <protection/>
    </xf>
    <xf numFmtId="0" fontId="16" fillId="7" borderId="37" xfId="151" applyFont="1" applyFill="1" applyBorder="1" applyAlignment="1" applyProtection="1">
      <alignment/>
      <protection/>
    </xf>
    <xf numFmtId="0" fontId="16" fillId="7" borderId="32" xfId="151" applyFont="1" applyFill="1" applyBorder="1" applyAlignment="1" applyProtection="1">
      <alignment/>
      <protection/>
    </xf>
    <xf numFmtId="164" fontId="4" fillId="9" borderId="37" xfId="469" applyNumberFormat="1" applyFont="1" applyFill="1" applyBorder="1" applyAlignment="1" applyProtection="1">
      <alignment horizontal="center"/>
      <protection/>
    </xf>
    <xf numFmtId="3" fontId="16" fillId="6" borderId="38" xfId="151" applyNumberFormat="1" applyFont="1" applyFill="1" applyBorder="1" applyAlignment="1" applyProtection="1">
      <alignment horizontal="center"/>
      <protection/>
    </xf>
    <xf numFmtId="164" fontId="4" fillId="9" borderId="25" xfId="469" applyNumberFormat="1" applyFont="1" applyFill="1" applyBorder="1" applyAlignment="1" applyProtection="1">
      <alignment horizontal="center"/>
      <protection/>
    </xf>
    <xf numFmtId="164" fontId="4" fillId="9" borderId="23" xfId="469" applyNumberFormat="1" applyFont="1" applyFill="1" applyBorder="1" applyAlignment="1" applyProtection="1">
      <alignment horizontal="center"/>
      <protection/>
    </xf>
    <xf numFmtId="0" fontId="14" fillId="6" borderId="6" xfId="90" applyFont="1" applyFill="1" applyBorder="1" applyAlignment="1" applyProtection="1">
      <alignment horizontal="center" vertical="center" wrapText="1"/>
      <protection/>
    </xf>
    <xf numFmtId="2" fontId="14" fillId="6" borderId="18" xfId="90" applyNumberFormat="1" applyFont="1" applyFill="1" applyBorder="1" applyAlignment="1" applyProtection="1">
      <alignment horizontal="center" vertical="center" wrapText="1"/>
      <protection/>
    </xf>
    <xf numFmtId="165" fontId="16" fillId="6" borderId="0" xfId="90" applyNumberFormat="1" applyFont="1" applyFill="1" applyBorder="1" applyAlignment="1" applyProtection="1">
      <alignment horizontal="center"/>
      <protection/>
    </xf>
    <xf numFmtId="2" fontId="14" fillId="6" borderId="10" xfId="90" applyNumberFormat="1" applyFont="1" applyFill="1" applyBorder="1" applyAlignment="1" applyProtection="1">
      <alignment horizontal="center" vertical="center" wrapText="1"/>
      <protection/>
    </xf>
    <xf numFmtId="3" fontId="14" fillId="6" borderId="38" xfId="151" applyNumberFormat="1" applyFont="1" applyFill="1" applyBorder="1" applyAlignment="1" applyProtection="1">
      <alignment horizontal="center"/>
      <protection/>
    </xf>
    <xf numFmtId="0" fontId="15" fillId="9" borderId="39" xfId="90" applyFont="1" applyFill="1" applyBorder="1" applyAlignment="1" applyProtection="1">
      <alignment horizontal="center" vertical="center" wrapText="1"/>
      <protection/>
    </xf>
    <xf numFmtId="3" fontId="16" fillId="6" borderId="10" xfId="151" applyNumberFormat="1" applyFont="1" applyFill="1" applyBorder="1" applyAlignment="1" applyProtection="1">
      <alignment horizontal="center"/>
      <protection/>
    </xf>
    <xf numFmtId="0" fontId="3" fillId="9" borderId="36" xfId="90" applyFont="1" applyFill="1" applyBorder="1" applyAlignment="1" applyProtection="1">
      <alignment horizontal="center" vertical="center" wrapText="1"/>
      <protection/>
    </xf>
    <xf numFmtId="10" fontId="13" fillId="4" borderId="0" xfId="3269" applyNumberFormat="1" applyFont="1" applyFill="1" applyBorder="1" applyAlignment="1" applyProtection="1">
      <alignment/>
      <protection/>
    </xf>
    <xf numFmtId="0" fontId="17" fillId="4" borderId="10" xfId="0" applyNumberFormat="1" applyFont="1" applyFill="1" applyBorder="1" applyAlignment="1" applyProtection="1">
      <alignment/>
      <protection/>
    </xf>
    <xf numFmtId="165" fontId="16" fillId="6" borderId="10" xfId="90" applyNumberFormat="1" applyFont="1" applyFill="1" applyBorder="1" applyAlignment="1" applyProtection="1">
      <alignment horizontal="center"/>
      <protection/>
    </xf>
    <xf numFmtId="165" fontId="16" fillId="6" borderId="24" xfId="90" applyNumberFormat="1" applyFont="1" applyFill="1" applyBorder="1" applyAlignment="1" applyProtection="1">
      <alignment horizontal="center"/>
      <protection/>
    </xf>
    <xf numFmtId="2" fontId="3" fillId="9" borderId="40" xfId="90" applyNumberFormat="1" applyFont="1" applyFill="1" applyBorder="1" applyAlignment="1" applyProtection="1">
      <alignment horizontal="center" vertical="center" wrapText="1"/>
      <protection/>
    </xf>
    <xf numFmtId="10" fontId="20" fillId="4" borderId="0" xfId="3269" applyNumberFormat="1" applyFont="1" applyFill="1"/>
    <xf numFmtId="10" fontId="16" fillId="8" borderId="40" xfId="90" applyNumberFormat="1" applyFont="1" applyFill="1" applyBorder="1" applyAlignment="1" applyProtection="1">
      <alignment horizontal="center"/>
      <protection/>
    </xf>
    <xf numFmtId="10" fontId="16" fillId="8" borderId="41" xfId="90" applyNumberFormat="1" applyFont="1" applyFill="1" applyBorder="1" applyAlignment="1" applyProtection="1">
      <alignment horizontal="center"/>
      <protection/>
    </xf>
    <xf numFmtId="10" fontId="14" fillId="8" borderId="15" xfId="90" applyNumberFormat="1" applyFont="1" applyFill="1" applyBorder="1" applyAlignment="1" applyProtection="1">
      <alignment horizontal="center"/>
      <protection/>
    </xf>
    <xf numFmtId="2" fontId="3" fillId="9" borderId="42" xfId="90" applyNumberFormat="1" applyFont="1" applyFill="1" applyBorder="1" applyAlignment="1" applyProtection="1">
      <alignment horizontal="center" vertical="center" wrapText="1"/>
      <protection/>
    </xf>
    <xf numFmtId="3" fontId="4" fillId="4" borderId="16" xfId="0" applyNumberFormat="1" applyFont="1" applyFill="1" applyBorder="1" applyAlignment="1">
      <alignment horizontal="right" indent="2"/>
    </xf>
    <xf numFmtId="3" fontId="4" fillId="4" borderId="3" xfId="0" applyNumberFormat="1" applyFont="1" applyFill="1" applyBorder="1" applyAlignment="1">
      <alignment horizontal="right" indent="2"/>
    </xf>
    <xf numFmtId="0" fontId="4" fillId="4" borderId="12" xfId="177" applyFont="1" applyFill="1" applyBorder="1" applyAlignment="1">
      <alignment horizontal="left" vertical="center" wrapText="1"/>
      <protection/>
    </xf>
    <xf numFmtId="0" fontId="3" fillId="4" borderId="43" xfId="177" applyFont="1" applyFill="1" applyBorder="1" applyAlignment="1">
      <alignment horizontal="left" vertical="center" wrapText="1"/>
      <protection/>
    </xf>
    <xf numFmtId="0" fontId="3" fillId="4" borderId="44" xfId="177" applyFont="1" applyFill="1" applyBorder="1" applyAlignment="1">
      <alignment horizontal="left" vertical="center" wrapText="1"/>
      <protection/>
    </xf>
    <xf numFmtId="0" fontId="4" fillId="4" borderId="12" xfId="177" applyFont="1" applyFill="1" applyBorder="1" applyAlignment="1">
      <alignment horizontal="justify" vertical="justify" wrapText="1"/>
      <protection/>
    </xf>
    <xf numFmtId="0" fontId="3" fillId="4" borderId="43" xfId="177" applyFont="1" applyFill="1" applyBorder="1" applyAlignment="1">
      <alignment horizontal="justify" vertical="justify" wrapText="1"/>
      <protection/>
    </xf>
    <xf numFmtId="0" fontId="3" fillId="4" borderId="44"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24" xfId="177" applyFont="1" applyFill="1" applyBorder="1" applyAlignment="1">
      <alignment horizontal="center"/>
      <protection/>
    </xf>
    <xf numFmtId="0" fontId="6" fillId="4" borderId="22"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43" xfId="177" applyFont="1" applyFill="1" applyBorder="1" applyAlignment="1">
      <alignment horizontal="justify" vertical="justify" wrapText="1"/>
      <protection/>
    </xf>
    <xf numFmtId="0" fontId="4" fillId="4" borderId="44" xfId="177" applyFont="1" applyFill="1" applyBorder="1" applyAlignment="1">
      <alignment horizontal="justify" vertical="justify" wrapText="1"/>
      <protection/>
    </xf>
    <xf numFmtId="0" fontId="4" fillId="4" borderId="0" xfId="177" applyFont="1" applyFill="1" applyAlignment="1">
      <alignment horizontal="justify" vertical="justify" wrapText="1"/>
      <protection/>
    </xf>
    <xf numFmtId="0" fontId="4" fillId="4" borderId="0" xfId="177" applyFont="1" applyFill="1" applyAlignment="1">
      <alignment horizontal="left" vertical="top"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7" borderId="8" xfId="90" applyFont="1" applyFill="1" applyBorder="1" applyAlignment="1" applyProtection="1">
      <alignment horizontal="center"/>
      <protection/>
    </xf>
    <xf numFmtId="0" fontId="14" fillId="7" borderId="24" xfId="90" applyFont="1" applyFill="1" applyBorder="1" applyAlignment="1" applyProtection="1">
      <alignment horizontal="center"/>
      <protection/>
    </xf>
    <xf numFmtId="0" fontId="14" fillId="7" borderId="22"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24" xfId="0" applyFont="1" applyFill="1" applyBorder="1" applyAlignment="1">
      <alignment horizontal="center"/>
    </xf>
    <xf numFmtId="0" fontId="3" fillId="3" borderId="22"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57">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0"/>
  <sheetViews>
    <sheetView tabSelected="1" zoomScale="110" zoomScaleNormal="110" workbookViewId="0" topLeftCell="A1">
      <selection activeCell="B20" sqref="B20"/>
    </sheetView>
  </sheetViews>
  <sheetFormatPr defaultColWidth="11.421875" defaultRowHeight="12.75"/>
  <cols>
    <col min="1" max="1" width="4.140625" style="35" customWidth="1"/>
    <col min="2" max="2" width="38.8515625" style="36" customWidth="1"/>
    <col min="3" max="3" width="12.28125" style="35" customWidth="1"/>
    <col min="4" max="4" width="15.00390625" style="35" customWidth="1"/>
    <col min="5" max="5" width="19.421875" style="35" customWidth="1"/>
    <col min="6" max="6" width="20.140625" style="35" customWidth="1"/>
    <col min="7" max="7" width="18.7109375" style="35" customWidth="1"/>
    <col min="8" max="8" width="14.421875" style="35" bestFit="1" customWidth="1"/>
    <col min="9" max="9" width="6.7109375" style="35" bestFit="1" customWidth="1"/>
    <col min="10" max="16384" width="11.421875" style="35" customWidth="1"/>
  </cols>
  <sheetData>
    <row r="1" ht="13.5" thickBot="1">
      <c r="B1" s="35"/>
    </row>
    <row r="2" spans="1:255" ht="16.5" thickBot="1">
      <c r="A2" s="37"/>
      <c r="B2" s="151" t="s">
        <v>37</v>
      </c>
      <c r="C2" s="152"/>
      <c r="D2" s="152"/>
      <c r="E2" s="152"/>
      <c r="F2" s="152"/>
      <c r="G2" s="153"/>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255" ht="12.75">
      <c r="A3" s="37"/>
      <c r="B3" s="154" t="s">
        <v>76</v>
      </c>
      <c r="C3" s="154"/>
      <c r="D3" s="154"/>
      <c r="E3" s="154"/>
      <c r="F3" s="154"/>
      <c r="G3" s="154"/>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row>
    <row r="4" ht="7.5" customHeight="1" thickBot="1"/>
    <row r="5" spans="2:7" s="38" customFormat="1" ht="39" thickBot="1">
      <c r="B5" s="109" t="s">
        <v>75</v>
      </c>
      <c r="C5" s="110" t="s">
        <v>18</v>
      </c>
      <c r="D5" s="110" t="s">
        <v>19</v>
      </c>
      <c r="E5" s="110" t="s">
        <v>20</v>
      </c>
      <c r="F5" s="110" t="s">
        <v>74</v>
      </c>
      <c r="G5" s="111" t="s">
        <v>49</v>
      </c>
    </row>
    <row r="6" spans="1:11" ht="15">
      <c r="A6" s="35">
        <v>1</v>
      </c>
      <c r="B6" s="62" t="s">
        <v>62</v>
      </c>
      <c r="C6" s="39">
        <v>35921</v>
      </c>
      <c r="D6" s="40" t="s">
        <v>21</v>
      </c>
      <c r="E6" s="41" t="s">
        <v>22</v>
      </c>
      <c r="F6" s="107">
        <v>204338.7761047224</v>
      </c>
      <c r="G6" s="108">
        <v>114286.82936287383</v>
      </c>
      <c r="H6" s="113"/>
      <c r="I6" s="61"/>
      <c r="J6" s="38"/>
      <c r="K6" s="38"/>
    </row>
    <row r="7" spans="1:11" ht="15">
      <c r="A7" s="35">
        <v>2</v>
      </c>
      <c r="B7" s="60" t="s">
        <v>57</v>
      </c>
      <c r="C7" s="42">
        <v>36552</v>
      </c>
      <c r="D7" s="43" t="s">
        <v>52</v>
      </c>
      <c r="E7" s="44" t="s">
        <v>22</v>
      </c>
      <c r="F7" s="91">
        <v>52425.59</v>
      </c>
      <c r="G7" s="92">
        <v>11074.61</v>
      </c>
      <c r="H7" s="61"/>
      <c r="I7" s="61"/>
      <c r="J7" s="38"/>
      <c r="K7" s="38"/>
    </row>
    <row r="8" spans="1:11" ht="12.75">
      <c r="A8" s="35">
        <v>3</v>
      </c>
      <c r="B8" s="60" t="s">
        <v>55</v>
      </c>
      <c r="C8" s="45" t="s">
        <v>24</v>
      </c>
      <c r="D8" s="43" t="s">
        <v>25</v>
      </c>
      <c r="E8" s="44" t="s">
        <v>22</v>
      </c>
      <c r="F8" s="91">
        <v>62143.49541</v>
      </c>
      <c r="G8" s="92">
        <v>8440.918520000001</v>
      </c>
      <c r="H8" s="61"/>
      <c r="I8" s="61"/>
      <c r="J8" s="69"/>
      <c r="K8" s="69"/>
    </row>
    <row r="9" spans="1:8" ht="12.75" customHeight="1">
      <c r="A9" s="35">
        <v>4</v>
      </c>
      <c r="B9" s="60" t="s">
        <v>54</v>
      </c>
      <c r="C9" s="42">
        <v>37502</v>
      </c>
      <c r="D9" s="43" t="s">
        <v>25</v>
      </c>
      <c r="E9" s="44" t="s">
        <v>26</v>
      </c>
      <c r="F9" s="91"/>
      <c r="G9" s="92"/>
      <c r="H9" s="61"/>
    </row>
    <row r="10" spans="1:11" ht="12.75">
      <c r="A10" s="35">
        <v>5</v>
      </c>
      <c r="B10" s="62" t="s">
        <v>48</v>
      </c>
      <c r="C10" s="39">
        <v>37672</v>
      </c>
      <c r="D10" s="63" t="s">
        <v>23</v>
      </c>
      <c r="E10" s="63" t="s">
        <v>22</v>
      </c>
      <c r="F10" s="91">
        <v>11989.35</v>
      </c>
      <c r="G10" s="92">
        <v>5353.4400000000005</v>
      </c>
      <c r="H10" s="61"/>
      <c r="I10" s="61"/>
      <c r="J10" s="38"/>
      <c r="K10" s="38"/>
    </row>
    <row r="11" spans="1:11" ht="13.5" thickBot="1">
      <c r="A11" s="35">
        <v>6</v>
      </c>
      <c r="B11" s="102" t="s">
        <v>56</v>
      </c>
      <c r="C11" s="103">
        <v>37414</v>
      </c>
      <c r="D11" s="104" t="s">
        <v>25</v>
      </c>
      <c r="E11" s="104" t="s">
        <v>26</v>
      </c>
      <c r="F11" s="105">
        <v>8812.32</v>
      </c>
      <c r="G11" s="106">
        <v>1547.1</v>
      </c>
      <c r="H11" s="61"/>
      <c r="I11" s="61"/>
      <c r="J11" s="38"/>
      <c r="K11" s="38"/>
    </row>
    <row r="12" spans="2:11" ht="13.5" thickBot="1">
      <c r="B12" s="46"/>
      <c r="C12" s="47"/>
      <c r="D12" s="48"/>
      <c r="E12" s="49"/>
      <c r="F12" s="59">
        <v>339709.5315147224</v>
      </c>
      <c r="G12" s="101">
        <v>140702.89788287383</v>
      </c>
      <c r="H12" s="38"/>
      <c r="I12" s="38"/>
      <c r="J12" s="38"/>
      <c r="K12" s="38"/>
    </row>
    <row r="13" spans="2:11" ht="12.75">
      <c r="B13" s="35"/>
      <c r="F13" s="68"/>
      <c r="G13" s="68"/>
      <c r="H13" s="38"/>
      <c r="I13" s="38"/>
      <c r="J13" s="38"/>
      <c r="K13" s="38"/>
    </row>
    <row r="14" spans="2:11" ht="12.75" customHeight="1">
      <c r="B14" s="159" t="s">
        <v>68</v>
      </c>
      <c r="C14" s="159"/>
      <c r="D14" s="159"/>
      <c r="E14" s="159"/>
      <c r="F14" s="159"/>
      <c r="G14" s="159"/>
      <c r="H14" s="69"/>
      <c r="I14" s="69"/>
      <c r="J14" s="69"/>
      <c r="K14" s="69"/>
    </row>
    <row r="15" spans="2:11" ht="14.25" customHeight="1">
      <c r="B15" s="159"/>
      <c r="C15" s="159"/>
      <c r="D15" s="159"/>
      <c r="E15" s="159"/>
      <c r="F15" s="159"/>
      <c r="G15" s="159"/>
      <c r="H15" s="69"/>
      <c r="I15" s="69"/>
      <c r="J15" s="69"/>
      <c r="K15" s="69"/>
    </row>
    <row r="16" spans="2:11" ht="12.75" customHeight="1">
      <c r="B16" s="155" t="s">
        <v>53</v>
      </c>
      <c r="C16" s="156"/>
      <c r="D16" s="156"/>
      <c r="E16" s="156"/>
      <c r="F16" s="156"/>
      <c r="G16" s="156"/>
      <c r="H16" s="38"/>
      <c r="I16" s="38"/>
      <c r="J16" s="38"/>
      <c r="K16" s="38"/>
    </row>
    <row r="17" spans="2:11" ht="12.75" customHeight="1">
      <c r="B17" s="156"/>
      <c r="C17" s="156"/>
      <c r="D17" s="156"/>
      <c r="E17" s="156"/>
      <c r="F17" s="156"/>
      <c r="G17" s="156"/>
      <c r="H17" s="38"/>
      <c r="I17" s="38"/>
      <c r="J17" s="38"/>
      <c r="K17" s="38"/>
    </row>
    <row r="18" spans="2:11" ht="12.75" customHeight="1">
      <c r="B18" s="160" t="s">
        <v>81</v>
      </c>
      <c r="C18" s="161"/>
      <c r="D18" s="161"/>
      <c r="E18" s="161"/>
      <c r="F18" s="161"/>
      <c r="G18" s="161"/>
      <c r="H18" s="112"/>
      <c r="I18" s="112"/>
      <c r="J18" s="112"/>
      <c r="K18" s="112"/>
    </row>
    <row r="19" spans="2:11" ht="12.75" customHeight="1">
      <c r="B19" s="161"/>
      <c r="C19" s="161"/>
      <c r="D19" s="161"/>
      <c r="E19" s="161"/>
      <c r="F19" s="161"/>
      <c r="G19" s="161"/>
      <c r="H19" s="112"/>
      <c r="I19" s="112"/>
      <c r="J19" s="112"/>
      <c r="K19" s="112"/>
    </row>
    <row r="20" spans="2:11" ht="12.75">
      <c r="B20" s="35"/>
      <c r="C20" s="50"/>
      <c r="D20" s="50"/>
      <c r="E20" s="50"/>
      <c r="F20" s="50"/>
      <c r="G20" s="50"/>
      <c r="H20" s="38"/>
      <c r="I20" s="38"/>
      <c r="J20" s="38"/>
      <c r="K20" s="38"/>
    </row>
    <row r="21" spans="2:11" ht="12.75">
      <c r="B21" s="37" t="s">
        <v>27</v>
      </c>
      <c r="C21" s="50"/>
      <c r="D21" s="50"/>
      <c r="E21" s="50"/>
      <c r="F21" s="50"/>
      <c r="G21" s="50"/>
      <c r="H21" s="38"/>
      <c r="I21" s="38"/>
      <c r="J21" s="38"/>
      <c r="K21" s="38"/>
    </row>
    <row r="22" spans="2:7" ht="26.25" customHeight="1">
      <c r="B22" s="147" t="s">
        <v>69</v>
      </c>
      <c r="C22" s="157"/>
      <c r="D22" s="157"/>
      <c r="E22" s="157"/>
      <c r="F22" s="157"/>
      <c r="G22" s="158"/>
    </row>
    <row r="23" spans="2:7" ht="27.75" customHeight="1">
      <c r="B23" s="147" t="s">
        <v>70</v>
      </c>
      <c r="C23" s="157"/>
      <c r="D23" s="157"/>
      <c r="E23" s="157"/>
      <c r="F23" s="157"/>
      <c r="G23" s="158"/>
    </row>
    <row r="24" spans="2:7" ht="27" customHeight="1">
      <c r="B24" s="144" t="s">
        <v>71</v>
      </c>
      <c r="C24" s="145"/>
      <c r="D24" s="145"/>
      <c r="E24" s="145"/>
      <c r="F24" s="145"/>
      <c r="G24" s="146"/>
    </row>
    <row r="25" spans="2:7" ht="40.5" customHeight="1">
      <c r="B25" s="147" t="s">
        <v>72</v>
      </c>
      <c r="C25" s="148"/>
      <c r="D25" s="148"/>
      <c r="E25" s="148"/>
      <c r="F25" s="148"/>
      <c r="G25" s="149"/>
    </row>
    <row r="26" spans="2:7" ht="26.25" customHeight="1">
      <c r="B26" s="147" t="s">
        <v>73</v>
      </c>
      <c r="C26" s="148"/>
      <c r="D26" s="148"/>
      <c r="E26" s="148"/>
      <c r="F26" s="148"/>
      <c r="G26" s="149"/>
    </row>
    <row r="27" spans="2:7" ht="12.75">
      <c r="B27" s="35"/>
      <c r="C27" s="51"/>
      <c r="D27" s="51"/>
      <c r="E27" s="51"/>
      <c r="F27" s="51"/>
      <c r="G27" s="51"/>
    </row>
    <row r="28" spans="2:7" ht="12.75">
      <c r="B28" s="52"/>
      <c r="C28" s="51"/>
      <c r="D28" s="51"/>
      <c r="E28" s="51"/>
      <c r="F28" s="51"/>
      <c r="G28" s="51"/>
    </row>
    <row r="29" spans="2:8" ht="15.75">
      <c r="B29" s="53"/>
      <c r="C29" s="54"/>
      <c r="D29" s="54"/>
      <c r="E29" s="54"/>
      <c r="F29" s="54"/>
      <c r="G29" s="54"/>
      <c r="H29" s="55"/>
    </row>
    <row r="30" spans="2:7" ht="12.75">
      <c r="B30" s="56"/>
      <c r="C30" s="150"/>
      <c r="D30" s="150"/>
      <c r="E30" s="150"/>
      <c r="F30" s="150"/>
      <c r="G30" s="150"/>
    </row>
  </sheetData>
  <mergeCells count="11">
    <mergeCell ref="B24:G24"/>
    <mergeCell ref="B25:G25"/>
    <mergeCell ref="B26:G26"/>
    <mergeCell ref="C30:G30"/>
    <mergeCell ref="B2:G2"/>
    <mergeCell ref="B3:G3"/>
    <mergeCell ref="B16:G17"/>
    <mergeCell ref="B23:G23"/>
    <mergeCell ref="B14:G15"/>
    <mergeCell ref="B22:G22"/>
    <mergeCell ref="B18:G19"/>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B39" sqref="B39"/>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7"/>
    </row>
    <row r="2" spans="2:6" ht="12.75">
      <c r="B2" s="162" t="s">
        <v>28</v>
      </c>
      <c r="C2" s="162"/>
      <c r="D2" s="162"/>
      <c r="E2" s="162"/>
      <c r="F2" s="162"/>
    </row>
    <row r="3" ht="16.5" customHeight="1" thickBot="1"/>
    <row r="4" spans="2:6" ht="39" thickBot="1">
      <c r="B4" s="12" t="s">
        <v>80</v>
      </c>
      <c r="C4" s="6" t="s">
        <v>29</v>
      </c>
      <c r="D4" s="6" t="s">
        <v>30</v>
      </c>
      <c r="E4" s="64" t="s">
        <v>65</v>
      </c>
      <c r="F4" s="7" t="s">
        <v>66</v>
      </c>
    </row>
    <row r="5" spans="2:6" ht="12.75">
      <c r="B5" s="1" t="s">
        <v>31</v>
      </c>
      <c r="C5" s="8">
        <v>339709.601348982</v>
      </c>
      <c r="D5" s="8">
        <v>140702.96549934684</v>
      </c>
      <c r="E5" s="142">
        <v>24216</v>
      </c>
      <c r="F5" s="67">
        <v>20345</v>
      </c>
    </row>
    <row r="6" spans="2:7" ht="12.75">
      <c r="B6" s="2" t="s">
        <v>32</v>
      </c>
      <c r="C6" s="89"/>
      <c r="D6" s="8"/>
      <c r="E6" s="65"/>
      <c r="F6" s="4"/>
      <c r="G6" s="29"/>
    </row>
    <row r="7" spans="2:7" ht="12.75">
      <c r="B7" s="2" t="s">
        <v>33</v>
      </c>
      <c r="C7" s="89"/>
      <c r="D7" s="8"/>
      <c r="E7" s="87"/>
      <c r="F7" s="88"/>
      <c r="G7" s="29"/>
    </row>
    <row r="8" spans="2:6" ht="17.25" thickBot="1">
      <c r="B8" s="2" t="s">
        <v>34</v>
      </c>
      <c r="C8" s="5"/>
      <c r="D8" s="8"/>
      <c r="E8" s="65"/>
      <c r="F8" s="4"/>
    </row>
    <row r="9" spans="2:6" ht="17.25" thickBot="1">
      <c r="B9" s="9" t="s">
        <v>35</v>
      </c>
      <c r="C9" s="10">
        <f>SUM(C5:C8)</f>
        <v>339709.601348982</v>
      </c>
      <c r="D9" s="10">
        <f>SUM(D5:D8)</f>
        <v>140702.96549934684</v>
      </c>
      <c r="E9" s="66">
        <f>SUM(E5:E8)</f>
        <v>24216</v>
      </c>
      <c r="F9" s="11">
        <f>SUM(F5:F8)</f>
        <v>20345</v>
      </c>
    </row>
    <row r="10" spans="2:6" ht="17.25" thickBot="1">
      <c r="B10" s="33"/>
      <c r="C10" s="34"/>
      <c r="D10" s="34"/>
      <c r="E10" s="34"/>
      <c r="F10" s="34"/>
    </row>
    <row r="11" spans="2:6" ht="12.75">
      <c r="B11" s="99" t="s">
        <v>77</v>
      </c>
      <c r="C11" s="58">
        <v>325196.184568128</v>
      </c>
      <c r="D11" s="58">
        <v>110871.51200994547</v>
      </c>
      <c r="E11" s="95">
        <v>22689.918746379997</v>
      </c>
      <c r="F11" s="96">
        <v>25492.110245119995</v>
      </c>
    </row>
    <row r="12" spans="2:6" ht="12.75">
      <c r="B12" s="100" t="s">
        <v>63</v>
      </c>
      <c r="C12" s="5">
        <v>301966.39288957923</v>
      </c>
      <c r="D12" s="89">
        <v>98297.14563319582</v>
      </c>
      <c r="E12" s="93">
        <v>25164.422913320002</v>
      </c>
      <c r="F12" s="94">
        <v>28833.195774300006</v>
      </c>
    </row>
    <row r="13" spans="2:6" ht="12.75">
      <c r="B13" s="114" t="s">
        <v>78</v>
      </c>
      <c r="C13" s="8">
        <v>347310.9437163293</v>
      </c>
      <c r="D13" s="8">
        <v>128603.62279755488</v>
      </c>
      <c r="E13" s="143">
        <v>21101.099175632502</v>
      </c>
      <c r="F13" s="143">
        <v>23492.950098679998</v>
      </c>
    </row>
    <row r="14" spans="2:6" ht="12.75">
      <c r="B14" s="114" t="s">
        <v>64</v>
      </c>
      <c r="C14" s="3">
        <v>328200.2286871643</v>
      </c>
      <c r="D14" s="8">
        <v>110343.17507082594</v>
      </c>
      <c r="E14" s="8">
        <v>25013.917076395</v>
      </c>
      <c r="F14" s="67">
        <v>28655.6324670175</v>
      </c>
    </row>
    <row r="15" spans="2:6" ht="12.75">
      <c r="B15" s="163"/>
      <c r="C15" s="163"/>
      <c r="D15" s="163"/>
      <c r="E15" s="163"/>
      <c r="F15" s="163"/>
    </row>
    <row r="16" spans="2:6" ht="12.75">
      <c r="B16" s="26" t="s">
        <v>67</v>
      </c>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2">
      <selection activeCell="J32" sqref="J32"/>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2.28125" style="17" bestFit="1" customWidth="1"/>
    <col min="10" max="10" width="8.140625" style="17" bestFit="1" customWidth="1"/>
    <col min="11" max="11" width="7.7109375" style="17" bestFit="1" customWidth="1"/>
    <col min="12" max="12" width="8.5742187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67" t="s">
        <v>61</v>
      </c>
      <c r="C3" s="168"/>
      <c r="D3" s="168"/>
      <c r="E3" s="168"/>
      <c r="F3" s="168"/>
      <c r="G3" s="168"/>
      <c r="H3" s="168"/>
      <c r="I3" s="168"/>
      <c r="J3" s="168"/>
      <c r="K3" s="168"/>
      <c r="L3" s="168"/>
      <c r="M3" s="168"/>
      <c r="N3" s="168"/>
      <c r="O3" s="168"/>
      <c r="P3" s="168"/>
      <c r="Q3" s="168"/>
      <c r="R3" s="169"/>
    </row>
    <row r="4" spans="2:18" s="18" customFormat="1" ht="12.75">
      <c r="B4" s="170" t="s">
        <v>79</v>
      </c>
      <c r="C4" s="170"/>
      <c r="D4" s="170"/>
      <c r="E4" s="170"/>
      <c r="F4" s="170"/>
      <c r="G4" s="170"/>
      <c r="H4" s="170"/>
      <c r="I4" s="170"/>
      <c r="J4" s="170"/>
      <c r="K4" s="170"/>
      <c r="L4" s="170"/>
      <c r="M4" s="170"/>
      <c r="N4" s="170"/>
      <c r="O4" s="170"/>
      <c r="P4" s="170"/>
      <c r="Q4" s="170"/>
      <c r="R4" s="170"/>
    </row>
    <row r="5" spans="1:18" s="18" customFormat="1" ht="12.75">
      <c r="A5" s="21"/>
      <c r="B5" s="171" t="s">
        <v>0</v>
      </c>
      <c r="C5" s="171"/>
      <c r="D5" s="171"/>
      <c r="E5" s="171"/>
      <c r="F5" s="171"/>
      <c r="G5" s="171"/>
      <c r="H5" s="171"/>
      <c r="I5" s="171"/>
      <c r="J5" s="171"/>
      <c r="K5" s="171"/>
      <c r="L5" s="171"/>
      <c r="M5" s="171"/>
      <c r="N5" s="171"/>
      <c r="O5" s="171"/>
      <c r="P5" s="171"/>
      <c r="Q5" s="171"/>
      <c r="R5" s="171"/>
    </row>
    <row r="6" spans="1:12" s="18" customFormat="1" ht="10.5" customHeight="1" thickBot="1">
      <c r="A6" s="22"/>
      <c r="B6" s="22"/>
      <c r="C6" s="22"/>
      <c r="D6" s="22"/>
      <c r="E6" s="22"/>
      <c r="F6" s="22"/>
      <c r="G6" s="22"/>
      <c r="H6" s="22"/>
      <c r="I6" s="22"/>
      <c r="J6" s="22"/>
      <c r="K6" s="22"/>
      <c r="L6" s="22"/>
    </row>
    <row r="7" spans="1:18" s="18" customFormat="1" ht="15" customHeight="1" thickBot="1">
      <c r="A7" s="22"/>
      <c r="B7" s="86" t="s">
        <v>60</v>
      </c>
      <c r="C7" s="164" t="s">
        <v>1</v>
      </c>
      <c r="D7" s="165"/>
      <c r="E7" s="165"/>
      <c r="F7" s="165"/>
      <c r="G7" s="165"/>
      <c r="H7" s="165"/>
      <c r="I7" s="165"/>
      <c r="J7" s="166"/>
      <c r="K7" s="164" t="s">
        <v>2</v>
      </c>
      <c r="L7" s="165"/>
      <c r="M7" s="165"/>
      <c r="N7" s="166"/>
      <c r="O7" s="164" t="s">
        <v>58</v>
      </c>
      <c r="P7" s="165"/>
      <c r="Q7" s="165"/>
      <c r="R7" s="166"/>
    </row>
    <row r="8" spans="1:18" s="18" customFormat="1" ht="27.75" thickBot="1">
      <c r="A8" s="22"/>
      <c r="B8" s="78" t="s">
        <v>3</v>
      </c>
      <c r="C8" s="115" t="s">
        <v>4</v>
      </c>
      <c r="D8" s="129" t="s">
        <v>40</v>
      </c>
      <c r="E8" s="117" t="s">
        <v>41</v>
      </c>
      <c r="F8" s="131" t="s">
        <v>40</v>
      </c>
      <c r="G8" s="124" t="s">
        <v>5</v>
      </c>
      <c r="H8" s="131" t="s">
        <v>40</v>
      </c>
      <c r="I8" s="124" t="s">
        <v>42</v>
      </c>
      <c r="J8" s="131" t="s">
        <v>40</v>
      </c>
      <c r="K8" s="125" t="s">
        <v>6</v>
      </c>
      <c r="L8" s="136" t="s">
        <v>40</v>
      </c>
      <c r="M8" s="127" t="s">
        <v>7</v>
      </c>
      <c r="N8" s="141" t="s">
        <v>40</v>
      </c>
      <c r="O8" s="79" t="s">
        <v>8</v>
      </c>
      <c r="P8" s="80" t="s">
        <v>9</v>
      </c>
      <c r="Q8" s="84" t="s">
        <v>10</v>
      </c>
      <c r="R8" s="81" t="s">
        <v>9</v>
      </c>
    </row>
    <row r="9" spans="1:18" s="18" customFormat="1" ht="15" customHeight="1">
      <c r="A9" s="22"/>
      <c r="B9" s="82" t="s">
        <v>50</v>
      </c>
      <c r="C9" s="73">
        <v>98270.85422574761</v>
      </c>
      <c r="D9" s="122">
        <v>-0.10896436462005979</v>
      </c>
      <c r="E9" s="130">
        <v>398882</v>
      </c>
      <c r="F9" s="122">
        <v>-0.08680442676019579</v>
      </c>
      <c r="G9" s="116">
        <v>23448.173140059782</v>
      </c>
      <c r="H9" s="122">
        <v>-0.02332655729050692</v>
      </c>
      <c r="I9" s="116">
        <v>39603</v>
      </c>
      <c r="J9" s="122">
        <v>-0.01861029885513208</v>
      </c>
      <c r="K9" s="134">
        <v>0.24636572777349594</v>
      </c>
      <c r="L9" s="122">
        <v>-0.024266365835793308</v>
      </c>
      <c r="M9" s="134">
        <v>0.5920807297442058</v>
      </c>
      <c r="N9" s="122">
        <v>-0.004805693833828668</v>
      </c>
      <c r="O9" s="138">
        <f>C9/$C$25</f>
        <v>0.2892790013456064</v>
      </c>
      <c r="P9" s="97">
        <f>O9</f>
        <v>0.2892790013456064</v>
      </c>
      <c r="Q9" s="72">
        <f>G9/$G$25</f>
        <v>0.1666501701427795</v>
      </c>
      <c r="R9" s="74">
        <f>Q9</f>
        <v>0.1666501701427795</v>
      </c>
    </row>
    <row r="10" spans="1:18" s="18" customFormat="1" ht="15" customHeight="1">
      <c r="A10" s="22"/>
      <c r="B10" s="82" t="s">
        <v>14</v>
      </c>
      <c r="C10" s="75">
        <v>36657.83857636509</v>
      </c>
      <c r="D10" s="120">
        <v>0.011121527248191678</v>
      </c>
      <c r="E10" s="116">
        <v>200089</v>
      </c>
      <c r="F10" s="120">
        <v>-0.12484636950921346</v>
      </c>
      <c r="G10" s="116">
        <v>8687.16130108986</v>
      </c>
      <c r="H10" s="120">
        <v>0.42979553993667663</v>
      </c>
      <c r="I10" s="116">
        <v>28867</v>
      </c>
      <c r="J10" s="120">
        <v>0.4622125417890791</v>
      </c>
      <c r="K10" s="126">
        <v>0.18320766547069098</v>
      </c>
      <c r="L10" s="120">
        <v>0.1553646034481445</v>
      </c>
      <c r="M10" s="126">
        <v>0.30093744764228564</v>
      </c>
      <c r="N10" s="120">
        <v>-0.02216982889008658</v>
      </c>
      <c r="O10" s="139">
        <f>C10/$C$25</f>
        <v>0.10790933912611632</v>
      </c>
      <c r="P10" s="98">
        <f aca="true" t="shared" si="0" ref="P10:P24">P9+O10</f>
        <v>0.39718834047172275</v>
      </c>
      <c r="Q10" s="71">
        <f aca="true" t="shared" si="1" ref="Q10:Q23">G10/$G$25</f>
        <v>0.061741138648070557</v>
      </c>
      <c r="R10" s="74">
        <f>R9+Q10</f>
        <v>0.22839130879085007</v>
      </c>
    </row>
    <row r="11" spans="1:18" s="18" customFormat="1" ht="15" customHeight="1">
      <c r="A11" s="22"/>
      <c r="B11" s="82" t="s">
        <v>12</v>
      </c>
      <c r="C11" s="75">
        <v>31747.950666431752</v>
      </c>
      <c r="D11" s="120">
        <v>0.3033204859359689</v>
      </c>
      <c r="E11" s="116">
        <v>113512</v>
      </c>
      <c r="F11" s="120">
        <v>-0.016002357877217013</v>
      </c>
      <c r="G11" s="116">
        <v>2884.755076630682</v>
      </c>
      <c r="H11" s="120">
        <v>0.34256188899524975</v>
      </c>
      <c r="I11" s="116">
        <v>5278</v>
      </c>
      <c r="J11" s="120">
        <v>0.4188172043010753</v>
      </c>
      <c r="K11" s="126">
        <v>0.2796880564736041</v>
      </c>
      <c r="L11" s="120">
        <v>0.32451586278632655</v>
      </c>
      <c r="M11" s="126">
        <v>0.5465621592706863</v>
      </c>
      <c r="N11" s="120">
        <v>-0.053745694001074415</v>
      </c>
      <c r="O11" s="139">
        <f>C11/$C$25</f>
        <v>0.09345614766365473</v>
      </c>
      <c r="P11" s="98">
        <f t="shared" si="0"/>
        <v>0.4906444881353775</v>
      </c>
      <c r="Q11" s="71">
        <f t="shared" si="1"/>
        <v>0.020502446884419604</v>
      </c>
      <c r="R11" s="74">
        <f aca="true" t="shared" si="2" ref="R11:R24">R10+Q11</f>
        <v>0.24889375567526967</v>
      </c>
    </row>
    <row r="12" spans="1:18" s="18" customFormat="1" ht="15" customHeight="1">
      <c r="A12" s="22"/>
      <c r="B12" s="82" t="s">
        <v>16</v>
      </c>
      <c r="C12" s="75">
        <v>35376.4778851938</v>
      </c>
      <c r="D12" s="120">
        <v>-0.027876520573899947</v>
      </c>
      <c r="E12" s="116">
        <v>161777</v>
      </c>
      <c r="F12" s="120">
        <v>-0.005624124111818651</v>
      </c>
      <c r="G12" s="116">
        <v>8733.334347136508</v>
      </c>
      <c r="H12" s="120">
        <v>0.18608746630054673</v>
      </c>
      <c r="I12" s="116">
        <v>28609</v>
      </c>
      <c r="J12" s="120">
        <v>0.22674842416705973</v>
      </c>
      <c r="K12" s="126">
        <v>0.21867433494992367</v>
      </c>
      <c r="L12" s="120">
        <v>-0.0223782545430373</v>
      </c>
      <c r="M12" s="126">
        <v>0.3052652783088017</v>
      </c>
      <c r="N12" s="120">
        <v>-0.03314531086039192</v>
      </c>
      <c r="O12" s="139">
        <f>C12/$C$25</f>
        <v>0.10413740955426136</v>
      </c>
      <c r="P12" s="98">
        <f t="shared" si="0"/>
        <v>0.5947818976896388</v>
      </c>
      <c r="Q12" s="71">
        <f t="shared" si="1"/>
        <v>0.062069298370097614</v>
      </c>
      <c r="R12" s="74">
        <f t="shared" si="2"/>
        <v>0.3109630540453673</v>
      </c>
    </row>
    <row r="13" spans="1:18" s="18" customFormat="1" ht="15" customHeight="1">
      <c r="A13" s="22"/>
      <c r="B13" s="82" t="s">
        <v>11</v>
      </c>
      <c r="C13" s="75">
        <v>41481.56711351801</v>
      </c>
      <c r="D13" s="120">
        <v>0.4601745247910518</v>
      </c>
      <c r="E13" s="116">
        <v>137876</v>
      </c>
      <c r="F13" s="120">
        <v>0.30021406814345397</v>
      </c>
      <c r="G13" s="116">
        <v>10573.35310462494</v>
      </c>
      <c r="H13" s="120">
        <v>0.369647900518058</v>
      </c>
      <c r="I13" s="116">
        <v>22152</v>
      </c>
      <c r="J13" s="120">
        <v>0.3369545536845917</v>
      </c>
      <c r="K13" s="126">
        <v>0.3008614052737098</v>
      </c>
      <c r="L13" s="120">
        <v>0.12302624665183169</v>
      </c>
      <c r="M13" s="126">
        <v>0.4773091867382151</v>
      </c>
      <c r="N13" s="120">
        <v>0.02445359622985293</v>
      </c>
      <c r="O13" s="139">
        <f aca="true" t="shared" si="3" ref="O13:O23">C13/$C$25</f>
        <v>0.12210890404273322</v>
      </c>
      <c r="P13" s="98">
        <f t="shared" si="0"/>
        <v>0.7168908017323721</v>
      </c>
      <c r="Q13" s="71">
        <f t="shared" si="1"/>
        <v>0.07514662585184835</v>
      </c>
      <c r="R13" s="74">
        <f t="shared" si="2"/>
        <v>0.3861096798972156</v>
      </c>
    </row>
    <row r="14" spans="1:18" s="18" customFormat="1" ht="15" customHeight="1">
      <c r="A14" s="22"/>
      <c r="B14" s="82" t="s">
        <v>36</v>
      </c>
      <c r="C14" s="75">
        <v>14011.5479281874</v>
      </c>
      <c r="D14" s="120">
        <v>0.1430060363369845</v>
      </c>
      <c r="E14" s="116">
        <v>28615</v>
      </c>
      <c r="F14" s="120">
        <v>0.0706401766004415</v>
      </c>
      <c r="G14" s="116">
        <v>1911.9280642163649</v>
      </c>
      <c r="H14" s="120">
        <v>0.20521597117406282</v>
      </c>
      <c r="I14" s="116">
        <v>1073</v>
      </c>
      <c r="J14" s="120">
        <v>0.12947368421052632</v>
      </c>
      <c r="K14" s="126">
        <v>0.48965744987549886</v>
      </c>
      <c r="L14" s="120">
        <v>0.06759120507351345</v>
      </c>
      <c r="M14" s="126">
        <v>1.7818528091485226</v>
      </c>
      <c r="N14" s="120">
        <v>0.06705980672447302</v>
      </c>
      <c r="O14" s="139">
        <f t="shared" si="3"/>
        <v>0.04124566356837646</v>
      </c>
      <c r="P14" s="98">
        <f t="shared" si="0"/>
        <v>0.7581364653007485</v>
      </c>
      <c r="Q14" s="71">
        <f t="shared" si="1"/>
        <v>0.01358839920275341</v>
      </c>
      <c r="R14" s="74">
        <f t="shared" si="2"/>
        <v>0.399698079099969</v>
      </c>
    </row>
    <row r="15" spans="1:18" s="18" customFormat="1" ht="15" customHeight="1">
      <c r="A15" s="22"/>
      <c r="B15" s="82" t="s">
        <v>17</v>
      </c>
      <c r="C15" s="75">
        <v>3404.4087258679438</v>
      </c>
      <c r="D15" s="120">
        <v>-0.4435042779570443</v>
      </c>
      <c r="E15" s="116">
        <v>13308</v>
      </c>
      <c r="F15" s="120">
        <v>-0.6495404629605246</v>
      </c>
      <c r="G15" s="116">
        <v>370.121638396016</v>
      </c>
      <c r="H15" s="120">
        <v>-0.09270408547041402</v>
      </c>
      <c r="I15" s="116">
        <v>1231</v>
      </c>
      <c r="J15" s="120">
        <v>0.0016273393002441008</v>
      </c>
      <c r="K15" s="126">
        <v>0.25581670618184127</v>
      </c>
      <c r="L15" s="120">
        <v>0.5879029195323984</v>
      </c>
      <c r="M15" s="126">
        <v>0.3006674560487539</v>
      </c>
      <c r="N15" s="120">
        <v>-0.09417816494162373</v>
      </c>
      <c r="O15" s="139">
        <f t="shared" si="3"/>
        <v>0.010021526363544288</v>
      </c>
      <c r="P15" s="98">
        <f t="shared" si="0"/>
        <v>0.7681579916642928</v>
      </c>
      <c r="Q15" s="71">
        <f t="shared" si="1"/>
        <v>0.002630517680153189</v>
      </c>
      <c r="R15" s="74">
        <f t="shared" si="2"/>
        <v>0.4023285967801222</v>
      </c>
    </row>
    <row r="16" spans="1:18" s="18" customFormat="1" ht="15" customHeight="1">
      <c r="A16" s="22"/>
      <c r="B16" s="85" t="s">
        <v>59</v>
      </c>
      <c r="C16" s="75">
        <v>10685.13536091188</v>
      </c>
      <c r="D16" s="120">
        <v>0.04348660646975329</v>
      </c>
      <c r="E16" s="116">
        <v>19095</v>
      </c>
      <c r="F16" s="120">
        <v>0.014450406417680497</v>
      </c>
      <c r="G16" s="116">
        <v>3785.422701156083</v>
      </c>
      <c r="H16" s="120">
        <v>-0.07982501137844812</v>
      </c>
      <c r="I16" s="116">
        <v>11741</v>
      </c>
      <c r="J16" s="120">
        <v>0.11553444180522565</v>
      </c>
      <c r="K16" s="126">
        <v>0.5595776570260215</v>
      </c>
      <c r="L16" s="120">
        <v>0.02862259196544474</v>
      </c>
      <c r="M16" s="126">
        <v>0.3224105869309329</v>
      </c>
      <c r="N16" s="120">
        <v>-0.17512633036011982</v>
      </c>
      <c r="O16" s="139">
        <f t="shared" si="3"/>
        <v>0.031453733772849976</v>
      </c>
      <c r="P16" s="98">
        <f t="shared" si="0"/>
        <v>0.7996117254371428</v>
      </c>
      <c r="Q16" s="71">
        <f t="shared" si="1"/>
        <v>0.026903645475572127</v>
      </c>
      <c r="R16" s="74">
        <f t="shared" si="2"/>
        <v>0.42923224225569434</v>
      </c>
    </row>
    <row r="17" spans="1:18" s="18" customFormat="1" ht="15" customHeight="1">
      <c r="A17" s="22"/>
      <c r="B17" s="82" t="s">
        <v>13</v>
      </c>
      <c r="C17" s="75">
        <v>9566.943499430821</v>
      </c>
      <c r="D17" s="120">
        <v>0.04743069330746905</v>
      </c>
      <c r="E17" s="116">
        <v>41886</v>
      </c>
      <c r="F17" s="120">
        <v>0.15128360178110054</v>
      </c>
      <c r="G17" s="116">
        <v>4569.208335282609</v>
      </c>
      <c r="H17" s="120">
        <v>0.27875199961662317</v>
      </c>
      <c r="I17" s="116">
        <v>23807</v>
      </c>
      <c r="J17" s="120">
        <v>0.6478853741261161</v>
      </c>
      <c r="K17" s="126">
        <v>0.2284043236267684</v>
      </c>
      <c r="L17" s="120">
        <v>-0.09020619099669717</v>
      </c>
      <c r="M17" s="126">
        <v>0.1919270943538711</v>
      </c>
      <c r="N17" s="120">
        <v>-0.2240042786381588</v>
      </c>
      <c r="O17" s="139">
        <f t="shared" si="3"/>
        <v>0.028162122770273853</v>
      </c>
      <c r="P17" s="98">
        <f t="shared" si="0"/>
        <v>0.8277738482074166</v>
      </c>
      <c r="Q17" s="71">
        <f t="shared" si="1"/>
        <v>0.03247414380405381</v>
      </c>
      <c r="R17" s="74">
        <f t="shared" si="2"/>
        <v>0.4617063860597481</v>
      </c>
    </row>
    <row r="18" spans="1:18" s="18" customFormat="1" ht="15" customHeight="1">
      <c r="A18" s="22"/>
      <c r="B18" s="82" t="s">
        <v>38</v>
      </c>
      <c r="C18" s="75">
        <v>11310.07352353247</v>
      </c>
      <c r="D18" s="120">
        <v>0.14672476758911263</v>
      </c>
      <c r="E18" s="116">
        <v>20024</v>
      </c>
      <c r="F18" s="120">
        <v>0.22283969465648856</v>
      </c>
      <c r="G18" s="116">
        <v>3014.761397120795</v>
      </c>
      <c r="H18" s="120">
        <v>0.0652244283179356</v>
      </c>
      <c r="I18" s="116">
        <v>7774</v>
      </c>
      <c r="J18" s="120">
        <v>0.14021707245526546</v>
      </c>
      <c r="K18" s="126">
        <v>0.5648258851144862</v>
      </c>
      <c r="L18" s="120">
        <v>-0.062244403252510926</v>
      </c>
      <c r="M18" s="126">
        <v>0.3878005398920498</v>
      </c>
      <c r="N18" s="120">
        <v>-0.06577049752100779</v>
      </c>
      <c r="O18" s="139">
        <f t="shared" si="3"/>
        <v>0.033293358440916375</v>
      </c>
      <c r="P18" s="98">
        <f t="shared" si="0"/>
        <v>0.861067206648333</v>
      </c>
      <c r="Q18" s="71">
        <f t="shared" si="1"/>
        <v>0.02142642400195034</v>
      </c>
      <c r="R18" s="74">
        <f t="shared" si="2"/>
        <v>0.48313281006169845</v>
      </c>
    </row>
    <row r="19" spans="1:18" s="18" customFormat="1" ht="15" customHeight="1">
      <c r="A19" s="22"/>
      <c r="B19" s="82" t="s">
        <v>47</v>
      </c>
      <c r="C19" s="75">
        <v>8295.211038546564</v>
      </c>
      <c r="D19" s="120">
        <v>0.6947945548894708</v>
      </c>
      <c r="E19" s="116">
        <v>20293</v>
      </c>
      <c r="F19" s="120">
        <v>0.2605130753462948</v>
      </c>
      <c r="G19" s="116">
        <v>508.971092382939</v>
      </c>
      <c r="H19" s="120">
        <v>0.22145998119484733</v>
      </c>
      <c r="I19" s="116">
        <v>621</v>
      </c>
      <c r="J19" s="120">
        <v>0.10301953818827708</v>
      </c>
      <c r="K19" s="126">
        <v>0.40877204151907376</v>
      </c>
      <c r="L19" s="120">
        <v>0.34452754837459176</v>
      </c>
      <c r="M19" s="126">
        <v>0.8195991825812222</v>
      </c>
      <c r="N19" s="120">
        <v>0.10737837264524808</v>
      </c>
      <c r="O19" s="139">
        <f t="shared" si="3"/>
        <v>0.024418535730536896</v>
      </c>
      <c r="P19" s="98">
        <f t="shared" si="0"/>
        <v>0.8854857423788699</v>
      </c>
      <c r="Q19" s="71">
        <f t="shared" si="1"/>
        <v>0.003617344457358305</v>
      </c>
      <c r="R19" s="74">
        <f t="shared" si="2"/>
        <v>0.48675015451905673</v>
      </c>
    </row>
    <row r="20" spans="1:18" s="18" customFormat="1" ht="15" customHeight="1">
      <c r="A20" s="22"/>
      <c r="B20" s="82" t="s">
        <v>39</v>
      </c>
      <c r="C20" s="75">
        <v>3576.99812650343</v>
      </c>
      <c r="D20" s="120">
        <v>-0.12970866374565687</v>
      </c>
      <c r="E20" s="116">
        <v>12016</v>
      </c>
      <c r="F20" s="120">
        <v>-0.09333735757941598</v>
      </c>
      <c r="G20" s="116">
        <v>20859.37373669706</v>
      </c>
      <c r="H20" s="120">
        <v>0.7191558460258353</v>
      </c>
      <c r="I20" s="116">
        <v>84703</v>
      </c>
      <c r="J20" s="120">
        <v>0.9921680229549837</v>
      </c>
      <c r="K20" s="126">
        <v>0.29768626219236266</v>
      </c>
      <c r="L20" s="120">
        <v>-0.04011558926607786</v>
      </c>
      <c r="M20" s="126">
        <v>0.24626487534912647</v>
      </c>
      <c r="N20" s="120">
        <v>-0.13704274628612373</v>
      </c>
      <c r="O20" s="139">
        <f t="shared" si="3"/>
        <v>0.010529576180064445</v>
      </c>
      <c r="P20" s="98">
        <f t="shared" si="0"/>
        <v>0.8960153185589343</v>
      </c>
      <c r="Q20" s="71">
        <f t="shared" si="1"/>
        <v>0.1482511307609497</v>
      </c>
      <c r="R20" s="74">
        <f t="shared" si="2"/>
        <v>0.6350012852800064</v>
      </c>
    </row>
    <row r="21" spans="1:18" s="18" customFormat="1" ht="15" customHeight="1">
      <c r="A21" s="22"/>
      <c r="B21" s="118" t="s">
        <v>51</v>
      </c>
      <c r="C21" s="116">
        <v>3605.94373263984</v>
      </c>
      <c r="D21" s="120">
        <v>0.06421251403976695</v>
      </c>
      <c r="E21" s="116">
        <v>10362</v>
      </c>
      <c r="F21" s="120">
        <v>0.03289473684210526</v>
      </c>
      <c r="G21" s="116">
        <v>1141.639293653417</v>
      </c>
      <c r="H21" s="120">
        <v>0.172132989842905</v>
      </c>
      <c r="I21" s="116">
        <v>1442</v>
      </c>
      <c r="J21" s="120">
        <v>0.08095952023988005</v>
      </c>
      <c r="K21" s="126">
        <v>0.34799688599110595</v>
      </c>
      <c r="L21" s="120">
        <v>0.030320395758245623</v>
      </c>
      <c r="M21" s="126">
        <v>0.791705474100844</v>
      </c>
      <c r="N21" s="120">
        <v>0.0843449434469038</v>
      </c>
      <c r="O21" s="139">
        <f t="shared" si="3"/>
        <v>0.010614783092148965</v>
      </c>
      <c r="P21" s="98">
        <f t="shared" si="0"/>
        <v>0.9066301016510833</v>
      </c>
      <c r="Q21" s="71">
        <f t="shared" si="1"/>
        <v>0.008113825388127422</v>
      </c>
      <c r="R21" s="74">
        <f t="shared" si="2"/>
        <v>0.6431151106681339</v>
      </c>
    </row>
    <row r="22" spans="1:18" s="18" customFormat="1" ht="15" customHeight="1">
      <c r="A22" s="22"/>
      <c r="B22" s="118" t="s">
        <v>15</v>
      </c>
      <c r="C22" s="75">
        <v>3975.17037451632</v>
      </c>
      <c r="D22" s="120">
        <v>0.07849936745664736</v>
      </c>
      <c r="E22" s="116">
        <v>15318</v>
      </c>
      <c r="F22" s="120">
        <v>0.10161812297734628</v>
      </c>
      <c r="G22" s="116">
        <v>801.91676986634</v>
      </c>
      <c r="H22" s="120">
        <v>-0.32240130187973154</v>
      </c>
      <c r="I22" s="116">
        <v>1573</v>
      </c>
      <c r="J22" s="120">
        <v>-0.024798512089274645</v>
      </c>
      <c r="K22" s="126">
        <v>0.2595097515678496</v>
      </c>
      <c r="L22" s="120">
        <v>-0.020986179365146705</v>
      </c>
      <c r="M22" s="126">
        <v>0.5098008708622632</v>
      </c>
      <c r="N22" s="120">
        <v>-0.3051705657546135</v>
      </c>
      <c r="O22" s="139">
        <f t="shared" si="3"/>
        <v>0.01170167213034596</v>
      </c>
      <c r="P22" s="98">
        <f t="shared" si="0"/>
        <v>0.9183317737814293</v>
      </c>
      <c r="Q22" s="71">
        <f t="shared" si="1"/>
        <v>0.005699359405968332</v>
      </c>
      <c r="R22" s="74">
        <f t="shared" si="2"/>
        <v>0.6488144700741022</v>
      </c>
    </row>
    <row r="23" spans="1:18" s="18" customFormat="1" ht="15" customHeight="1">
      <c r="A23" s="22"/>
      <c r="B23" s="118" t="s">
        <v>46</v>
      </c>
      <c r="C23" s="75">
        <v>3553.1236209758154</v>
      </c>
      <c r="D23" s="120">
        <v>0.15098319162566615</v>
      </c>
      <c r="E23" s="116">
        <v>11526</v>
      </c>
      <c r="F23" s="120">
        <v>0.3006093432633717</v>
      </c>
      <c r="G23" s="116">
        <v>2120.775876073393</v>
      </c>
      <c r="H23" s="120">
        <v>0.38435139229064974</v>
      </c>
      <c r="I23" s="116">
        <v>7755</v>
      </c>
      <c r="J23" s="120">
        <v>0.350339543792443</v>
      </c>
      <c r="K23" s="126">
        <v>0.30827031242198644</v>
      </c>
      <c r="L23" s="120">
        <v>-0.11504311606917803</v>
      </c>
      <c r="M23" s="126">
        <v>0.2734720665471816</v>
      </c>
      <c r="N23" s="120">
        <v>0.025187626811760327</v>
      </c>
      <c r="O23" s="139">
        <f t="shared" si="3"/>
        <v>0.010459297019767505</v>
      </c>
      <c r="P23" s="98">
        <f t="shared" si="0"/>
        <v>0.9287910708011968</v>
      </c>
      <c r="Q23" s="71">
        <f t="shared" si="1"/>
        <v>0.01507271626114546</v>
      </c>
      <c r="R23" s="74">
        <f t="shared" si="2"/>
        <v>0.6638871863352477</v>
      </c>
    </row>
    <row r="24" spans="1:18" s="18" customFormat="1" ht="15" customHeight="1" thickBot="1">
      <c r="A24" s="22"/>
      <c r="B24" s="119" t="s">
        <v>45</v>
      </c>
      <c r="C24" s="75">
        <v>24190.356950613233</v>
      </c>
      <c r="D24" s="120">
        <v>0.06490934071562039</v>
      </c>
      <c r="E24" s="121">
        <v>67124</v>
      </c>
      <c r="F24" s="120">
        <v>0.13732865687321033</v>
      </c>
      <c r="G24" s="121">
        <v>47292.06962496002</v>
      </c>
      <c r="H24" s="120">
        <v>0.35877890157537545</v>
      </c>
      <c r="I24" s="121">
        <v>62755</v>
      </c>
      <c r="J24" s="120">
        <v>0.6142350036011935</v>
      </c>
      <c r="K24" s="126">
        <v>0.36038312601473743</v>
      </c>
      <c r="L24" s="120">
        <v>-0.06367492432371125</v>
      </c>
      <c r="M24" s="126">
        <v>0.753598432395188</v>
      </c>
      <c r="N24" s="120">
        <v>-0.1582521141320326</v>
      </c>
      <c r="O24" s="139">
        <f>C24/$C$25</f>
        <v>0.07120892919880294</v>
      </c>
      <c r="P24" s="98">
        <f t="shared" si="0"/>
        <v>0.9999999999999998</v>
      </c>
      <c r="Q24" s="71">
        <f>G24/$G$25</f>
        <v>0.33611281366475226</v>
      </c>
      <c r="R24" s="74">
        <f t="shared" si="2"/>
        <v>1</v>
      </c>
    </row>
    <row r="25" spans="1:18" s="18" customFormat="1" ht="15" customHeight="1" thickBot="1">
      <c r="A25" s="17"/>
      <c r="B25" s="83" t="s">
        <v>35</v>
      </c>
      <c r="C25" s="76">
        <v>339709.6013489821</v>
      </c>
      <c r="D25" s="123">
        <v>0.04462972651456037</v>
      </c>
      <c r="E25" s="128">
        <v>1271703</v>
      </c>
      <c r="F25" s="123">
        <v>-0.02698527588961355</v>
      </c>
      <c r="G25" s="128">
        <v>140702.9654993468</v>
      </c>
      <c r="H25" s="123">
        <v>0.26906328730075757</v>
      </c>
      <c r="I25" s="128">
        <v>328984</v>
      </c>
      <c r="J25" s="123">
        <v>0.44087735741628054</v>
      </c>
      <c r="K25" s="135">
        <v>0.26712966891560536</v>
      </c>
      <c r="L25" s="123">
        <v>0.07360114973558136</v>
      </c>
      <c r="M25" s="135">
        <v>0.42768938762780806</v>
      </c>
      <c r="N25" s="123">
        <v>-0.11924267477116346</v>
      </c>
      <c r="O25" s="140">
        <f>+SUM(O9:O24)</f>
        <v>0.9999999999999998</v>
      </c>
      <c r="P25" s="90"/>
      <c r="Q25" s="70">
        <f>+SUM(Q9:Q24)</f>
        <v>1</v>
      </c>
      <c r="R25" s="77"/>
    </row>
    <row r="26" spans="1:18" s="18" customFormat="1" ht="10.5" customHeight="1">
      <c r="A26" s="17"/>
      <c r="B26" s="13"/>
      <c r="C26" s="13"/>
      <c r="D26" s="13"/>
      <c r="E26" s="13"/>
      <c r="F26" s="13"/>
      <c r="G26" s="13"/>
      <c r="H26" s="133"/>
      <c r="I26" s="13"/>
      <c r="J26" s="13"/>
      <c r="K26" s="13"/>
      <c r="L26" s="13"/>
      <c r="M26" s="13"/>
      <c r="N26" s="13"/>
      <c r="O26" s="13"/>
      <c r="P26" s="13"/>
      <c r="Q26" s="13"/>
      <c r="R26" s="13"/>
    </row>
    <row r="27" spans="1:18" s="18" customFormat="1" ht="15" customHeight="1">
      <c r="A27" s="17"/>
      <c r="B27" s="14" t="s">
        <v>43</v>
      </c>
      <c r="C27" s="15"/>
      <c r="D27" s="15"/>
      <c r="E27" s="15"/>
      <c r="F27" s="16"/>
      <c r="G27" s="16"/>
      <c r="H27" s="16"/>
      <c r="I27" s="16"/>
      <c r="J27" s="16"/>
      <c r="K27" s="16"/>
      <c r="L27" s="137"/>
      <c r="M27" s="16"/>
      <c r="N27" s="16"/>
      <c r="O27" s="16"/>
      <c r="P27" s="16"/>
      <c r="Q27" s="16"/>
      <c r="R27" s="16"/>
    </row>
    <row r="28" spans="1:18" s="18" customFormat="1" ht="15" customHeight="1">
      <c r="A28" s="17"/>
      <c r="B28" s="14" t="s">
        <v>44</v>
      </c>
      <c r="C28" s="17"/>
      <c r="D28" s="17"/>
      <c r="E28" s="17"/>
      <c r="F28" s="17"/>
      <c r="G28" s="17"/>
      <c r="H28" s="17"/>
      <c r="I28" s="132"/>
      <c r="J28" s="132"/>
      <c r="K28" s="17"/>
      <c r="L28" s="17"/>
      <c r="M28" s="132"/>
      <c r="N28" s="17"/>
      <c r="O28" s="17"/>
      <c r="P28" s="17"/>
      <c r="Q28" s="17"/>
      <c r="R28" s="17"/>
    </row>
    <row r="29" spans="1:12" s="18" customFormat="1" ht="15" customHeight="1">
      <c r="A29" s="17"/>
      <c r="B29" s="32"/>
      <c r="C29" s="22"/>
      <c r="D29" s="22"/>
      <c r="E29" s="22"/>
      <c r="F29" s="22"/>
      <c r="G29" s="22"/>
      <c r="H29" s="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9:10" ht="12.75">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2008-11-06T17:23:13Z</cp:lastPrinted>
  <dcterms:created xsi:type="dcterms:W3CDTF">2008-05-12T16:14:57Z</dcterms:created>
  <dcterms:modified xsi:type="dcterms:W3CDTF">2018-11-08T00:38:09Z</dcterms:modified>
  <cp:category/>
  <cp:version/>
  <cp:contentType/>
  <cp:contentStatus/>
</cp:coreProperties>
</file>