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1610" yWindow="65521" windowWidth="11445" windowHeight="9345" activeTab="3"/>
  </bookViews>
  <sheets>
    <sheet name="Retiros 25%|AFP-Sexo-Edad" sheetId="5" r:id="rId1"/>
    <sheet name="Retiros 25%|AFP-Sexo-Edad r" sheetId="7" r:id="rId2"/>
    <sheet name="Retiros25%| Evol Num" sheetId="6" r:id="rId3"/>
    <sheet name="Retiros25%| Evol Monto" sheetId="8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___Imp1">#REF!</definedName>
    <definedName name="____Imp2">#REF!</definedName>
    <definedName name="___bol52">#REF!</definedName>
    <definedName name="___Imp1">#REF!</definedName>
    <definedName name="___Imp2">#REF!</definedName>
    <definedName name="___RM2">'[2]PAG19'!$J$3:$P$39</definedName>
    <definedName name="__1_">#REF!</definedName>
    <definedName name="__bol52">#REF!</definedName>
    <definedName name="__Imp1">#REF!</definedName>
    <definedName name="__Imp2">#REF!</definedName>
    <definedName name="__RM1">'[2]PAG19'!$B$3:$I$39</definedName>
    <definedName name="__RM2">'[3]PAG19'!$J$3:$P$39</definedName>
    <definedName name="_1_">#REF!</definedName>
    <definedName name="_2_0">#REF!</definedName>
    <definedName name="_56_0">#REF!</definedName>
    <definedName name="_bol52">#REF!</definedName>
    <definedName name="_Imp1">#REF!</definedName>
    <definedName name="_Imp2">#REF!</definedName>
    <definedName name="_RM1">'[3]PAG19'!$B$3:$I$39</definedName>
    <definedName name="_RM2">'[3]PAG19'!$J$3:$P$39</definedName>
    <definedName name="_Sort" hidden="1">#REF!</definedName>
    <definedName name="anexo">#REF!</definedName>
    <definedName name="anexo_especial">#REF!</definedName>
    <definedName name="anexos">#REF!</definedName>
    <definedName name="Aportes">'[8]Ing-Egresos'!$I$166:$IV$171</definedName>
    <definedName name="Aportes1">'[8]Ing-Egresos'!$H$166:$IV$171</definedName>
    <definedName name="Area_1">'[9]LImites Javier'!$B$2:$Y$94</definedName>
    <definedName name="Area_2">'[9]LImites Javier'!$B$96:$Y$138</definedName>
    <definedName name="area1">#REF!</definedName>
    <definedName name="area2">#REF!</definedName>
    <definedName name="Área2">#REF!</definedName>
    <definedName name="area3">#REF!</definedName>
    <definedName name="area4">#REF!</definedName>
    <definedName name="Banco_Central_de_Reserva_del_Perú">'[8]Concen'!$C$10:$IV$10</definedName>
    <definedName name="Banco_Continental">'[8]Concen'!$C$15:$IV$15</definedName>
    <definedName name="Banco_de_Crédito_del_Perú">'[8]Concen'!$C$13:$IV$13</definedName>
    <definedName name="Banco_Internacional_del_Perú_S.A.A.">'[8]Concen'!$C$18:$IV$18</definedName>
    <definedName name="Banco_Santander_Central_Hispano___Perú">'[8]Concen'!$C$25:$IV$25</definedName>
    <definedName name="Banco_Wiese_Sudameris_S.A.">'[8]Concen'!$C$21:$IV$21</definedName>
    <definedName name="BankBoston__N.A.__Sucursal_del_Perú">'[8]Concen'!$C$22:$IV$22</definedName>
    <definedName name="Base">#REF!</definedName>
    <definedName name="bol03_98">#REF!</definedName>
    <definedName name="CARTERA_ADMINISTRADA_SPP">'[8]Intru'!$247:$247</definedName>
    <definedName name="Cartera_AFP">'[10]Montos Set'!$A$1:$K$80</definedName>
    <definedName name="Cartera_SemActual">#REF!</definedName>
    <definedName name="Cartera_SemAnterior">#REF!</definedName>
    <definedName name="CartxInstru">'[11]Intru'!$5:$353</definedName>
    <definedName name="ccc">#REF!</definedName>
    <definedName name="Cementos_Lima_S.A.">'[8]Concen'!$C$11:$IV$11</definedName>
    <definedName name="Certera_SemAnterior">#REF!</definedName>
    <definedName name="chequeo">#REF!</definedName>
    <definedName name="Cía._De_Minas_Buenaventura_S.A.A.">'[8]Concen'!$C$6:$IV$6</definedName>
    <definedName name="Comparación">'[10]Montos Set'!$P$1:$Z$69</definedName>
    <definedName name="Comparativo">'[10]Montos Set'!$O$1:$Y$97</definedName>
    <definedName name="Credicorp_Ltd.">'[8]Concen'!$C$7:$IV$7</definedName>
    <definedName name="cua">#REF!</definedName>
    <definedName name="cuado6">#REF!</definedName>
    <definedName name="cuadro">#REF!</definedName>
    <definedName name="cuadro1">'[13]Hoja1'!$B$1:$K$67</definedName>
    <definedName name="cuadro2">'[13]Hoja1'!$B$68:$K$136</definedName>
    <definedName name="cuadro3">'[13]Hoja1'!$B$138:$J$207</definedName>
    <definedName name="cuadro4">'[13]Hoja1'!$B$208:$J$239</definedName>
    <definedName name="Cuadro5">'[13]Hoja3'!$B$5:$K$111</definedName>
    <definedName name="cuadro7">#REF!</definedName>
    <definedName name="cuadro9">#REF!</definedName>
    <definedName name="daklsñjfkjasñ">#REF!</definedName>
    <definedName name="DatosExternos1">#REF!</definedName>
    <definedName name="deer">#REF!</definedName>
    <definedName name="dfasñljskña">#REF!</definedName>
    <definedName name="dfsfd">#REF!</definedName>
    <definedName name="dklñfjadskfjañdf">#REF!</definedName>
    <definedName name="dos">#REF!</definedName>
    <definedName name="DStandard">'[11]VC_Shar'!$L$196:$Q$207</definedName>
    <definedName name="Edegel_S.A.A.">'[8]Concen'!$C$8:$IV$8</definedName>
    <definedName name="Edelnor_S.A.A.">'[8]Concen'!$C$16:$IV$16</definedName>
    <definedName name="EEV">'[15]Emisor e Instrumento'!$D$698:$E$65536</definedName>
    <definedName name="Emisores">'[8]Concen'!$D$4:$IV$25</definedName>
    <definedName name="evolfondo1">#REF!</definedName>
    <definedName name="evolfondo2">#REF!</definedName>
    <definedName name="evolfondo3">#REF!</definedName>
    <definedName name="evolfondos">#REF!</definedName>
    <definedName name="fadsfkañlj">#REF!,#REF!</definedName>
    <definedName name="fajkdlñfjafklñdfjak">#REF!</definedName>
    <definedName name="fgsg">#REF!</definedName>
    <definedName name="FIN_3">'[17]CD3'!$Q$53</definedName>
    <definedName name="Fondo1">#REF!</definedName>
    <definedName name="Fondo1a">#REF!</definedName>
    <definedName name="Fondo1b">#REF!</definedName>
    <definedName name="fondo1c">#REF!</definedName>
    <definedName name="Fondo2">#REF!</definedName>
    <definedName name="Fondo2a">#REF!</definedName>
    <definedName name="fondo2c">#REF!</definedName>
    <definedName name="Fondo3">#REF!</definedName>
    <definedName name="Fondo3a">#REF!</definedName>
    <definedName name="fondo3c">#REF!</definedName>
    <definedName name="FondodePensiones">'[8]Cartera'!$O$3:$X$155</definedName>
    <definedName name="FRE">#REF!</definedName>
    <definedName name="gfsg">#REF!</definedName>
    <definedName name="Gobierno_Central">'[8]Concen'!$C$5:$IV$5</definedName>
    <definedName name="Gobierno_de_los_Estados_Unidos_de_América">'[8]Concen'!$C$23:$IV$23</definedName>
    <definedName name="GRTES">#REF!</definedName>
    <definedName name="GS">#REF!</definedName>
    <definedName name="gsfdgs">#REF!,#REF!,#REF!,#REF!,#REF!</definedName>
    <definedName name="hhh">#REF!</definedName>
    <definedName name="HO">#REF!</definedName>
    <definedName name="HO_2">#REF!</definedName>
    <definedName name="horizonte">#REF!</definedName>
    <definedName name="II">#REF!</definedName>
    <definedName name="IMP">#REF!,#REF!,#REF!,#REF!,#REF!</definedName>
    <definedName name="IMPR">#REF!,#REF!,#REF!</definedName>
    <definedName name="IMPRESION">#REF!,#REF!</definedName>
    <definedName name="IN">#REF!</definedName>
    <definedName name="IN_2">#REF!</definedName>
    <definedName name="indice2">#REF!</definedName>
    <definedName name="Inicio_1">'[17]CD 1-2'!$I$5</definedName>
    <definedName name="Inicio_3">'[17]CD3'!$D$9</definedName>
    <definedName name="Inicio_4">'[17]CD4'!$D$9</definedName>
    <definedName name="Inicio_a">#REF!</definedName>
    <definedName name="Inicio_F">'[17]Fondo'!$C$3</definedName>
    <definedName name="Inicio_UV1">'[17]CD 1-2'!$I$9</definedName>
    <definedName name="Inicio_V">'[17]Valor Cuota'!$G$3</definedName>
    <definedName name="Inicio_VC">'[17]Valor Cuota'!$G$4</definedName>
    <definedName name="Instrumentos">#REF!</definedName>
    <definedName name="integra">#REF!</definedName>
    <definedName name="INVALIDEZ">#REF!</definedName>
    <definedName name="ipc">#REF!</definedName>
    <definedName name="ita">#REF!</definedName>
    <definedName name="itau">#REF!</definedName>
    <definedName name="jhgfjh">#REF!,#REF!,#REF!</definedName>
    <definedName name="kghiog">#REF!,#REF!</definedName>
    <definedName name="Mesquetoca">'[8]Intru'!$E$5:$IV$7</definedName>
    <definedName name="mICHI">#REF!</definedName>
    <definedName name="Minsur_S.A.">'[8]Concen'!$C$9:$IV$9</definedName>
    <definedName name="normal">#REF!</definedName>
    <definedName name="normal2">#REF!</definedName>
    <definedName name="NV">#REF!</definedName>
    <definedName name="NV_2">#REF!</definedName>
    <definedName name="Ordenrent">#REF!</definedName>
    <definedName name="Porcentaje">#REF!</definedName>
    <definedName name="porcentajes">#REF!</definedName>
    <definedName name="PR">#REF!</definedName>
    <definedName name="PR_2">#REF!</definedName>
    <definedName name="prima">#REF!</definedName>
    <definedName name="Procentaje">#REF!</definedName>
    <definedName name="profuturo">#REF!</definedName>
    <definedName name="Pruebita">'[8]Concen'!$B$5:$C$15</definedName>
    <definedName name="Rentab">'[8]Rent 12m'!$B$4:$K$141</definedName>
    <definedName name="Rentab1">'[8]Rent 12m'!$B$4:$Q$141</definedName>
    <definedName name="Rentabilidad_promedio">'[11]VC_Shar'!$L$181:$Q$194</definedName>
    <definedName name="rentames">#REF!</definedName>
    <definedName name="rfd">#REF!</definedName>
    <definedName name="RO">#REF!</definedName>
    <definedName name="RO_2">#REF!</definedName>
    <definedName name="sad">#REF!</definedName>
    <definedName name="sadgfdfs">#REF!,#REF!</definedName>
    <definedName name="sdd">#REF!,#REF!,#REF!,#REF!,#REF!</definedName>
    <definedName name="sdsadfd">#REF!,#REF!,#REF!</definedName>
    <definedName name="sgfsg">#REF!</definedName>
    <definedName name="Sharpe">'[11]VC_Shar'!$L$224:$P$236</definedName>
    <definedName name="SOBREVIVENCIA">#REF!</definedName>
    <definedName name="Southern_Peru_Copper_Corporation">'[8]Concen'!$C$12:$IV$12</definedName>
    <definedName name="SPP">'[17]CD3'!$P$9</definedName>
    <definedName name="sss">#REF!,#REF!</definedName>
    <definedName name="State_Street_Bank_and_Trust_Company">'[8]Concen'!$C$24:$IV$24</definedName>
    <definedName name="Stock_A">#REF!</definedName>
    <definedName name="svs">#REF!</definedName>
    <definedName name="Tasa_libre_riesgo">'[11]VC_Shar'!$L$209:$O$221</definedName>
    <definedName name="Telefónica_del_Perú_S.A.A.">'[8]Concen'!$C$14:$IV$14</definedName>
    <definedName name="Todo">'[8]Concen'!$B$4:$BJ$26</definedName>
    <definedName name="UN">#REF!</definedName>
    <definedName name="UN_2">#REF!</definedName>
    <definedName name="Unión_de_Cerv._Peruanas_Backus_y_Johnston_S.A.A.">'[8]Concen'!$C$20:$IV$20</definedName>
    <definedName name="UNIÓN_VIDA">'[8]Intru'!$155:$155</definedName>
    <definedName name="unionvida">#REF!</definedName>
    <definedName name="uno">#REF!</definedName>
    <definedName name="UV">'[17]CD3'!$M$9</definedName>
    <definedName name="Valor_Cuota1">'[28]Valor Cuota'!$3:$7</definedName>
    <definedName name="Valor_Cuota2">'[28]Valor Cuota'!$11:$16</definedName>
    <definedName name="Valor_cuota3">'[28]Valor Cuota'!$19:$24</definedName>
    <definedName name="VC_Rentab">'[29]CD 1-2'!$A$1:$S$27</definedName>
    <definedName name="zssdd">#REF!</definedName>
  </definedNames>
  <calcPr calcId="145621"/>
</workbook>
</file>

<file path=xl/sharedStrings.xml><?xml version="1.0" encoding="utf-8"?>
<sst xmlns="http://schemas.openxmlformats.org/spreadsheetml/2006/main" count="121" uniqueCount="44">
  <si>
    <t>Habitat</t>
  </si>
  <si>
    <t>Integra</t>
  </si>
  <si>
    <t>Prima</t>
  </si>
  <si>
    <t>Profuturo</t>
  </si>
  <si>
    <t xml:space="preserve">Total </t>
  </si>
  <si>
    <t>Part. por</t>
  </si>
  <si>
    <t>&lt; 21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</si>
  <si>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</si>
  <si>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</si>
  <si>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</si>
  <si>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</si>
  <si>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</si>
  <si>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</si>
  <si>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</si>
  <si>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</si>
  <si>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</si>
  <si>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&gt; 65</t>
  </si>
  <si>
    <t>sexo (%)</t>
  </si>
  <si>
    <t>AFP (%)</t>
  </si>
  <si>
    <t>Total SPP</t>
  </si>
  <si>
    <t>Hombres</t>
  </si>
  <si>
    <t>Mujeres</t>
  </si>
  <si>
    <t>Rango de Edad (%)</t>
  </si>
  <si>
    <t>(2)  La distribución de afiliados por rango de edad se realizó sobre la base de su edad a la fecha en la cuál se realizó el desembolso del retiro.</t>
  </si>
  <si>
    <t>Acumulado (2)</t>
  </si>
  <si>
    <t>Número</t>
  </si>
  <si>
    <t>%</t>
  </si>
  <si>
    <t>Amortización de crédito hipotecario</t>
  </si>
  <si>
    <t>Cuota Inicial de crédito hipotecario</t>
  </si>
  <si>
    <t>SPP</t>
  </si>
  <si>
    <t>AFP / Finalidad del Retiro</t>
  </si>
  <si>
    <t>(2) Número de afiliados que retiraron hasta el 25% de su CIC desde julio de 2016 a la fecha. En julio de 2016 entró en vigencia el procedimiento operativo de retiros de la CIC para financiar la compra de un primer inmueble (Resolución SBS N° 3663-2016).</t>
  </si>
  <si>
    <t>(2) Monto acumulado de retiros de hasta el 25% de la CIC desde julio de 2016 a la fecha. En julio de 2016 entró en vigencia el procedimiento operativo de retiros de la CIC para financiar la compra de un primer inmueble (Resolución SBS N° 3663-2016).</t>
  </si>
  <si>
    <t>Rango de Edad Actual</t>
  </si>
  <si>
    <t>Rango de Edad a la Fecha del Retiro</t>
  </si>
  <si>
    <t>(2) La distribución de afiliados por rango de edad se realizó sobre la base de su edad a la fecha en la que se generó la información.</t>
  </si>
  <si>
    <t>(Millones de Soles)</t>
  </si>
  <si>
    <t>Número de Afiliados Activos que Retiraron hasta el 25% de su Cuenta Individual de Capitalización para la compra de Primer Inmueble según AFP, Sexo y Edad Actual</t>
  </si>
  <si>
    <t>Flujo mensual de Afiliados que Retiraron hasta el 25% de su Cuenta Individual de Capitalización para la Compra de Primer Inmueble según AFP (1)</t>
  </si>
  <si>
    <t>Monto mensual de Retiros de las Cuentas Individuales de Capitalización para la compra de Primer Inmueble según AFP (1)</t>
  </si>
  <si>
    <t xml:space="preserve">(1) La información corresponde al número de afiliados activos que retiraron hasta el 25% de su Cuenta Individual de Capitalización (CIC) para financiar la cuota inicial o amortizar un crédito hipotecario para la compra de un primer inmueble, según lo establecido en las leyes N° 30425 y N° 30478. </t>
  </si>
  <si>
    <t>(1) La información corresponde al monto retirado de las CIC  para financiar la cuota inicial de un crédito hipotecario para la compra de un primer inmueble o para amortizarlo, según lo establecido en las leyes N° 30425 y N° 30478.</t>
  </si>
  <si>
    <t>(1) Los datos corresponden al número de afiliados activos que retiraron hasta el 25% de su CIC para financiar la cuota inicial o amortizar un crédito hipotecario para la compra de un primer inmueble según lo establecido en las leyes N° 30425 y N° 30478 y la Resolución SBS N° 3663-2016.</t>
  </si>
  <si>
    <t>Actualizado al 25.06.2019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</si>
</sst>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 * #,##0_ ;_ * \-#,##0_ ;_ * &quot;-&quot;_ ;_ @_ "/>
    <numFmt numFmtId="43" formatCode="_ * #,##0.00_ ;_ * \-#,##0.00_ ;_ * &quot;-&quot;??_ ;_ @_ "/>
    <numFmt numFmtId="164" formatCode="0.000"/>
    <numFmt numFmtId="165" formatCode="0.0"/>
    <numFmt numFmtId="166" formatCode="&quot;Al &quot;dd&quot; de &quot;mmmm&quot; de &quot;yyyy"/>
    <numFmt numFmtId="167" formatCode="_ * #\ ###\ ###_ ;_ * \-#\ ###\ ###_ ;_ * &quot;-&quot;??_ ;_ @_ "/>
    <numFmt numFmtId="168" formatCode="_ * #\ ###\ ###_ ;_ * \-#\ ###\ ###_ ;_ * &quot;-&quot;?_ ;_ @_ "/>
    <numFmt numFmtId="169" formatCode="0.0%"/>
    <numFmt numFmtId="170" formatCode="mmm\-yyyy"/>
    <numFmt numFmtId="171" formatCode="\$#.00"/>
    <numFmt numFmtId="172" formatCode="_([$€-2]\ * #,##0.00_);_([$€-2]\ * \(#,##0.00\);_([$€-2]\ * &quot;-&quot;??_)"/>
    <numFmt numFmtId="173" formatCode="_-* #,##0.00\ [$€]_-;\-* #,##0.00\ [$€]_-;_-* &quot;-&quot;??\ [$€]_-;_-@_-"/>
    <numFmt numFmtId="174" formatCode="_([$€-2]\ * #.##0.00_);_([$€-2]\ * \(#.##0.00\);_([$€-2]\ * &quot;-&quot;??_)"/>
    <numFmt numFmtId="175" formatCode="#.00"/>
    <numFmt numFmtId="176" formatCode="_-* #,##0.00_-;\-* #,##0.00_-;_-* &quot;-&quot;??_-;_-@_-"/>
    <numFmt numFmtId="177" formatCode="_-* #,##0.00\ _€_-;\-* #,##0.00\ _€_-;_-* &quot;-&quot;??\ _€_-;_-@_-"/>
    <numFmt numFmtId="178" formatCode="#,##0.00\ &quot;€&quot;;[Red]\-#,##0.00\ &quot;€&quot;"/>
    <numFmt numFmtId="179" formatCode="&quot;S/.&quot;\ #,##0.00_);[Red]\(&quot;S/.&quot;\ #,##0.00\)"/>
    <numFmt numFmtId="180" formatCode="&quot;€&quot;\ #,##0.00_);[Red]\(&quot;€&quot;\ #,##0.00\)"/>
    <numFmt numFmtId="181" formatCode="_ #,##0.0__\ ;_ \-#,##0.0__\ ;_ \ &quot;-.-&quot;__\ ;_ @__"/>
    <numFmt numFmtId="182" formatCode="_ #,##0.0__\ ;_ \-#,##0.0__\ ;_ \ &quot;-.-&quot;__\ ;_ @\ __"/>
    <numFmt numFmtId="183" formatCode="_-&quot;€&quot;* #,##0.00_-;\-&quot;€&quot;* #,##0.00_-;_-&quot;€&quot;* &quot;-&quot;??_-;_-@_-"/>
    <numFmt numFmtId="184" formatCode="_-&quot;S/.&quot;* #,##0.00_-;\-&quot;S/.&quot;* #,##0.00_-;_-&quot;S/.&quot;* &quot;-&quot;??_-;_-@_-"/>
    <numFmt numFmtId="185" formatCode="\$#,##0\ ;\(\$#,##0\)"/>
    <numFmt numFmtId="186" formatCode="_ * #,##0_ ;_ * \-#,##0_ ;_ * &quot;-&quot;_ ;_ @_ \l"/>
    <numFmt numFmtId="187" formatCode="%#.00"/>
    <numFmt numFmtId="188" formatCode="0.0_ ;\-0.0\ "/>
    <numFmt numFmtId="189" formatCode="#,##0.0"/>
  </numFmts>
  <fonts count="6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name val="Times New Roman"/>
      <family val="1"/>
    </font>
    <font>
      <b/>
      <sz val="13"/>
      <name val="Times New Roman"/>
      <family val="1"/>
    </font>
    <font>
      <sz val="10"/>
      <name val="MS Sans Serif"/>
      <family val="2"/>
    </font>
    <font>
      <i/>
      <sz val="8.5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Univers (WN)"/>
      <family val="2"/>
    </font>
    <font>
      <sz val="8"/>
      <name val="Univers (WN)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8.5"/>
      <name val="Arial Narrow"/>
      <family val="2"/>
    </font>
    <font>
      <b/>
      <i/>
      <sz val="8.5"/>
      <name val="Arial Narrow"/>
      <family val="2"/>
    </font>
    <font>
      <b/>
      <sz val="9"/>
      <color indexed="8"/>
      <name val="Arial Narrow"/>
      <family val="2"/>
    </font>
    <font>
      <sz val="9"/>
      <name val="Univers (WN)"/>
      <family val="2"/>
    </font>
    <font>
      <b/>
      <sz val="8.5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sz val="11"/>
      <color indexed="62"/>
      <name val="Calibri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indexed="62"/>
      <name val="Calibri"/>
      <family val="2"/>
      <scheme val="minor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3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39" fillId="0" borderId="0">
      <alignment/>
      <protection locked="0"/>
    </xf>
    <xf numFmtId="171" fontId="39" fillId="0" borderId="0">
      <alignment/>
      <protection locked="0"/>
    </xf>
    <xf numFmtId="42" fontId="1" fillId="0" borderId="0" applyFont="0" applyFill="0" applyBorder="0" applyAlignment="0" applyProtection="0"/>
    <xf numFmtId="4" fontId="39" fillId="0" borderId="0">
      <alignment/>
      <protection locked="0"/>
    </xf>
    <xf numFmtId="41" fontId="1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0" applyNumberFormat="0" applyBorder="0" applyAlignment="0" applyProtection="0"/>
    <xf numFmtId="0" fontId="0" fillId="5" borderId="0" applyNumberFormat="0" applyBorder="0" applyAlignment="0" applyProtection="0"/>
    <xf numFmtId="0" fontId="3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9" borderId="0" applyNumberFormat="0" applyBorder="0" applyAlignment="0" applyProtection="0"/>
    <xf numFmtId="0" fontId="0" fillId="7" borderId="0" applyNumberFormat="0" applyBorder="0" applyAlignment="0" applyProtection="0"/>
    <xf numFmtId="0" fontId="3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30" fillId="8" borderId="0" applyNumberFormat="0" applyBorder="0" applyAlignment="0" applyProtection="0"/>
    <xf numFmtId="0" fontId="0" fillId="4" borderId="0" applyNumberFormat="0" applyBorder="0" applyAlignment="0" applyProtection="0"/>
    <xf numFmtId="0" fontId="30" fillId="3" borderId="0" applyNumberFormat="0" applyBorder="0" applyAlignment="0" applyProtection="0"/>
    <xf numFmtId="0" fontId="0" fillId="11" borderId="0" applyNumberFormat="0" applyBorder="0" applyAlignment="0" applyProtection="0"/>
    <xf numFmtId="0" fontId="30" fillId="15" borderId="0" applyNumberFormat="0" applyBorder="0" applyAlignment="0" applyProtection="0"/>
    <xf numFmtId="0" fontId="0" fillId="7" borderId="0" applyNumberFormat="0" applyBorder="0" applyAlignment="0" applyProtection="0"/>
    <xf numFmtId="0" fontId="31" fillId="16" borderId="0" applyNumberFormat="0" applyBorder="0" applyAlignment="0" applyProtection="0"/>
    <xf numFmtId="0" fontId="10" fillId="11" borderId="0" applyNumberFormat="0" applyBorder="0" applyAlignment="0" applyProtection="0"/>
    <xf numFmtId="0" fontId="31" fillId="5" borderId="0" applyNumberFormat="0" applyBorder="0" applyAlignment="0" applyProtection="0"/>
    <xf numFmtId="0" fontId="10" fillId="17" borderId="0" applyNumberFormat="0" applyBorder="0" applyAlignment="0" applyProtection="0"/>
    <xf numFmtId="0" fontId="31" fillId="13" borderId="0" applyNumberFormat="0" applyBorder="0" applyAlignment="0" applyProtection="0"/>
    <xf numFmtId="0" fontId="10" fillId="15" borderId="0" applyNumberFormat="0" applyBorder="0" applyAlignment="0" applyProtection="0"/>
    <xf numFmtId="0" fontId="31" fillId="18" borderId="0" applyNumberFormat="0" applyBorder="0" applyAlignment="0" applyProtection="0"/>
    <xf numFmtId="0" fontId="10" fillId="4" borderId="0" applyNumberFormat="0" applyBorder="0" applyAlignment="0" applyProtection="0"/>
    <xf numFmtId="0" fontId="31" fillId="19" borderId="0" applyNumberFormat="0" applyBorder="0" applyAlignment="0" applyProtection="0"/>
    <xf numFmtId="0" fontId="10" fillId="11" borderId="0" applyNumberFormat="0" applyBorder="0" applyAlignment="0" applyProtection="0"/>
    <xf numFmtId="0" fontId="31" fillId="20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2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13" fillId="0" borderId="0">
      <alignment/>
      <protection/>
    </xf>
    <xf numFmtId="0" fontId="6" fillId="23" borderId="3" applyNumberFormat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0">
      <alignment/>
      <protection locked="0"/>
    </xf>
    <xf numFmtId="0" fontId="13" fillId="0" borderId="6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17" borderId="0" applyNumberFormat="0" applyBorder="0" applyAlignment="0" applyProtection="0"/>
    <xf numFmtId="0" fontId="31" fillId="27" borderId="0" applyNumberFormat="0" applyBorder="0" applyAlignment="0" applyProtection="0"/>
    <xf numFmtId="0" fontId="10" fillId="15" borderId="0" applyNumberFormat="0" applyBorder="0" applyAlignment="0" applyProtection="0"/>
    <xf numFmtId="0" fontId="31" fillId="1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17" borderId="0" applyNumberFormat="0" applyBorder="0" applyAlignment="0" applyProtection="0"/>
    <xf numFmtId="0" fontId="10" fillId="26" borderId="0" applyNumberFormat="0" applyBorder="0" applyAlignment="0" applyProtection="0"/>
    <xf numFmtId="0" fontId="42" fillId="9" borderId="1" applyNumberFormat="0" applyAlignment="0" applyProtection="0"/>
    <xf numFmtId="0" fontId="4" fillId="14" borderId="2" applyNumberFormat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43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45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4" fillId="0" borderId="0" applyNumberFormat="0" applyFont="0" applyFill="0" applyBorder="0" applyAlignment="0" applyProtection="0"/>
    <xf numFmtId="0" fontId="45" fillId="0" borderId="0">
      <alignment/>
      <protection locked="0"/>
    </xf>
    <xf numFmtId="0" fontId="46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15" fontId="1" fillId="0" borderId="7" applyFill="0" applyBorder="0" applyProtection="0">
      <alignment horizontal="center" wrapText="1" shrinkToFit="1"/>
    </xf>
    <xf numFmtId="2" fontId="46" fillId="0" borderId="0" applyFill="0" applyBorder="0" applyAlignment="0" applyProtection="0"/>
    <xf numFmtId="2" fontId="47" fillId="0" borderId="0" applyFont="0" applyFill="0" applyBorder="0" applyAlignment="0" applyProtection="0"/>
    <xf numFmtId="2" fontId="47" fillId="0" borderId="0" applyFont="0" applyFill="0" applyBorder="0" applyAlignment="0" applyProtection="0"/>
    <xf numFmtId="2" fontId="46" fillId="0" borderId="0" applyFill="0" applyBorder="0" applyAlignment="0" applyProtection="0"/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" fontId="1" fillId="0" borderId="0" applyFont="0" applyFill="0" applyBorder="0" applyAlignment="0">
      <protection locked="0"/>
    </xf>
    <xf numFmtId="175" fontId="39" fillId="0" borderId="0">
      <alignment/>
      <protection locked="0"/>
    </xf>
    <xf numFmtId="175" fontId="39" fillId="0" borderId="0">
      <alignment/>
      <protection locked="0"/>
    </xf>
    <xf numFmtId="0" fontId="48" fillId="0" borderId="0" applyNumberFormat="0" applyFill="0" applyBorder="0" applyAlignment="0" applyProtection="0"/>
    <xf numFmtId="0" fontId="49" fillId="0" borderId="0">
      <alignment/>
      <protection locked="0"/>
    </xf>
    <xf numFmtId="0" fontId="50" fillId="0" borderId="0" applyNumberFormat="0" applyFill="0" applyBorder="0" applyAlignment="0" applyProtection="0"/>
    <xf numFmtId="0" fontId="49" fillId="0" borderId="0">
      <alignment/>
      <protection locked="0"/>
    </xf>
    <xf numFmtId="0" fontId="51" fillId="0" borderId="0" applyNumberFormat="0" applyFill="0" applyBorder="0">
      <alignment/>
      <protection locked="0"/>
    </xf>
    <xf numFmtId="0" fontId="52" fillId="0" borderId="0" applyNumberFormat="0" applyFill="0" applyBorder="0">
      <alignment/>
      <protection locked="0"/>
    </xf>
    <xf numFmtId="0" fontId="53" fillId="4" borderId="0" applyNumberFormat="0" applyBorder="0" applyAlignment="0" applyProtection="0"/>
    <xf numFmtId="0" fontId="3" fillId="8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4" fillId="0" borderId="0" applyFont="0" applyFill="0" applyBorder="0" applyAlignment="0" applyProtection="0"/>
    <xf numFmtId="182" fontId="54" fillId="0" borderId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5" fontId="47" fillId="0" borderId="0" applyFont="0" applyFill="0" applyBorder="0" applyAlignment="0" applyProtection="0"/>
    <xf numFmtId="0" fontId="55" fillId="14" borderId="0" applyNumberFormat="0" applyBorder="0" applyAlignment="0" applyProtection="0"/>
    <xf numFmtId="0" fontId="56" fillId="3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7" borderId="8" applyNumberFormat="0" applyFont="0" applyAlignment="0" applyProtection="0"/>
    <xf numFmtId="0" fontId="30" fillId="31" borderId="9" applyNumberFormat="0" applyFont="0" applyAlignment="0" applyProtection="0"/>
    <xf numFmtId="186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7" fillId="0" borderId="0" applyFont="0" applyFill="0" applyBorder="0" applyAlignment="0" applyProtection="0"/>
    <xf numFmtId="0" fontId="58" fillId="21" borderId="10" applyNumberFormat="0" applyAlignment="0" applyProtection="0"/>
    <xf numFmtId="0" fontId="5" fillId="22" borderId="1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8" applyNumberFormat="0" applyFill="0" applyAlignment="0" applyProtection="0"/>
    <xf numFmtId="0" fontId="9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ont="0" applyFill="0" applyAlignment="0" applyProtection="0"/>
    <xf numFmtId="0" fontId="46" fillId="0" borderId="20" applyNumberFormat="0" applyFill="0" applyAlignment="0" applyProtection="0"/>
    <xf numFmtId="0" fontId="47" fillId="0" borderId="21" applyNumberFormat="0" applyFon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  <xf numFmtId="0" fontId="46" fillId="0" borderId="20" applyNumberFormat="0" applyFill="0" applyAlignment="0" applyProtection="0"/>
  </cellStyleXfs>
  <cellXfs count="163">
    <xf numFmtId="0" fontId="0" fillId="0" borderId="0" xfId="0"/>
    <xf numFmtId="168" fontId="21" fillId="32" borderId="0" xfId="21" applyNumberFormat="1" applyFont="1" applyFill="1" applyBorder="1" applyAlignment="1">
      <alignment vertical="center"/>
      <protection/>
    </xf>
    <xf numFmtId="168" fontId="21" fillId="32" borderId="22" xfId="21" applyNumberFormat="1" applyFont="1" applyFill="1" applyBorder="1" applyAlignment="1">
      <alignment vertical="center"/>
      <protection/>
    </xf>
    <xf numFmtId="0" fontId="23" fillId="0" borderId="0" xfId="20" applyFont="1" applyFill="1" applyBorder="1" applyAlignment="1">
      <alignment vertical="center"/>
      <protection/>
    </xf>
    <xf numFmtId="166" fontId="12" fillId="32" borderId="0" xfId="22" applyNumberFormat="1" applyFont="1" applyFill="1" applyBorder="1" applyAlignment="1">
      <alignment horizontal="centerContinuous" vertical="center"/>
      <protection/>
    </xf>
    <xf numFmtId="16" fontId="14" fillId="0" borderId="0" xfId="20" applyNumberFormat="1" applyFont="1" applyFill="1" applyBorder="1" applyAlignment="1">
      <alignment horizontal="centerContinuous" vertical="center"/>
      <protection/>
    </xf>
    <xf numFmtId="0" fontId="14" fillId="0" borderId="0" xfId="20" applyFont="1" applyFill="1" applyBorder="1" applyAlignment="1">
      <alignment horizontal="centerContinuous" vertical="center"/>
      <protection/>
    </xf>
    <xf numFmtId="0" fontId="14" fillId="0" borderId="0" xfId="20" applyFont="1" applyFill="1" applyBorder="1" applyAlignment="1">
      <alignment vertical="center"/>
      <protection/>
    </xf>
    <xf numFmtId="0" fontId="24" fillId="0" borderId="23" xfId="20" applyFont="1" applyFill="1" applyBorder="1" applyAlignment="1">
      <alignment horizontal="centerContinuous" vertical="center"/>
      <protection/>
    </xf>
    <xf numFmtId="0" fontId="15" fillId="0" borderId="24" xfId="20" applyFont="1" applyFill="1" applyBorder="1" applyAlignment="1">
      <alignment horizontal="centerContinuous" vertical="center"/>
      <protection/>
    </xf>
    <xf numFmtId="0" fontId="16" fillId="0" borderId="0" xfId="22" applyFont="1" applyFill="1" applyAlignment="1">
      <alignment horizontal="center"/>
      <protection/>
    </xf>
    <xf numFmtId="167" fontId="16" fillId="0" borderId="25" xfId="22" applyNumberFormat="1" applyFont="1" applyFill="1" applyBorder="1" applyAlignment="1">
      <alignment horizontal="center" vertical="center"/>
      <protection/>
    </xf>
    <xf numFmtId="167" fontId="16" fillId="0" borderId="25" xfId="22" applyNumberFormat="1" applyFont="1" applyFill="1" applyBorder="1" applyAlignment="1">
      <alignment horizontal="center"/>
      <protection/>
    </xf>
    <xf numFmtId="0" fontId="16" fillId="0" borderId="25" xfId="22" applyFont="1" applyFill="1" applyBorder="1" applyAlignment="1">
      <alignment horizontal="center"/>
      <protection/>
    </xf>
    <xf numFmtId="0" fontId="16" fillId="0" borderId="0" xfId="22" applyFont="1" applyFill="1" applyBorder="1" applyAlignment="1">
      <alignment horizontal="left" vertical="center"/>
      <protection/>
    </xf>
    <xf numFmtId="0" fontId="18" fillId="0" borderId="0" xfId="22" applyFont="1" applyFill="1" applyBorder="1" applyAlignment="1">
      <alignment horizontal="center" vertical="center"/>
      <protection/>
    </xf>
    <xf numFmtId="168" fontId="19" fillId="32" borderId="0" xfId="22" applyNumberFormat="1" applyFont="1" applyFill="1" applyAlignment="1">
      <alignment vertical="center"/>
      <protection/>
    </xf>
    <xf numFmtId="0" fontId="20" fillId="0" borderId="0" xfId="22" applyFont="1" applyFill="1" applyBorder="1" applyAlignment="1">
      <alignment vertical="center"/>
      <protection/>
    </xf>
    <xf numFmtId="0" fontId="21" fillId="0" borderId="0" xfId="22" applyFont="1" applyFill="1" applyBorder="1" applyAlignment="1">
      <alignment horizontal="left" vertical="center"/>
      <protection/>
    </xf>
    <xf numFmtId="0" fontId="21" fillId="32" borderId="0" xfId="22" applyFont="1" applyFill="1" applyBorder="1" applyAlignment="1">
      <alignment horizontal="center" vertical="center"/>
      <protection/>
    </xf>
    <xf numFmtId="0" fontId="16" fillId="0" borderId="22" xfId="22" applyFont="1" applyFill="1" applyBorder="1" applyAlignment="1">
      <alignment horizontal="left" vertical="center"/>
      <protection/>
    </xf>
    <xf numFmtId="0" fontId="21" fillId="0" borderId="22" xfId="22" applyFont="1" applyFill="1" applyBorder="1" applyAlignment="1">
      <alignment horizontal="left" vertical="center"/>
      <protection/>
    </xf>
    <xf numFmtId="0" fontId="19" fillId="0" borderId="0" xfId="22" applyFont="1" applyFill="1" applyBorder="1" applyAlignment="1">
      <alignment horizontal="left" vertical="center"/>
      <protection/>
    </xf>
    <xf numFmtId="0" fontId="23" fillId="0" borderId="0" xfId="22" applyFont="1" applyFill="1" applyBorder="1" applyAlignment="1">
      <alignment vertical="center"/>
      <protection/>
    </xf>
    <xf numFmtId="0" fontId="15" fillId="0" borderId="0" xfId="20" applyFont="1" applyFill="1" applyBorder="1" applyAlignment="1">
      <alignment horizontal="left" vertical="center"/>
      <protection/>
    </xf>
    <xf numFmtId="0" fontId="21" fillId="0" borderId="0" xfId="20" applyFont="1" applyFill="1" applyBorder="1" applyAlignment="1">
      <alignment vertical="center"/>
      <protection/>
    </xf>
    <xf numFmtId="0" fontId="22" fillId="0" borderId="0" xfId="20" applyFont="1" applyFill="1" applyBorder="1" applyAlignment="1">
      <alignment horizontal="left" vertical="center"/>
      <protection/>
    </xf>
    <xf numFmtId="0" fontId="22" fillId="0" borderId="22" xfId="20" applyFont="1" applyFill="1" applyBorder="1" applyAlignment="1">
      <alignment horizontal="left" vertical="center"/>
      <protection/>
    </xf>
    <xf numFmtId="0" fontId="21" fillId="32" borderId="0" xfId="22" applyFont="1" applyFill="1" applyBorder="1" applyAlignment="1">
      <alignment vertical="center"/>
      <protection/>
    </xf>
    <xf numFmtId="0" fontId="23" fillId="0" borderId="23" xfId="20" applyFont="1" applyFill="1" applyBorder="1" applyAlignment="1">
      <alignment horizontal="center" vertical="center"/>
      <protection/>
    </xf>
    <xf numFmtId="0" fontId="23" fillId="0" borderId="23" xfId="20" applyFont="1" applyFill="1" applyBorder="1" applyAlignment="1">
      <alignment horizontal="right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right" vertical="center"/>
      <protection/>
    </xf>
    <xf numFmtId="0" fontId="23" fillId="0" borderId="26" xfId="20" applyFont="1" applyFill="1" applyBorder="1" applyAlignment="1">
      <alignment horizontal="centerContinuous" vertical="center"/>
      <protection/>
    </xf>
    <xf numFmtId="0" fontId="27" fillId="0" borderId="27" xfId="20" applyFont="1" applyFill="1" applyBorder="1" applyAlignment="1">
      <alignment horizontal="center" vertical="center"/>
      <protection/>
    </xf>
    <xf numFmtId="0" fontId="28" fillId="0" borderId="28" xfId="22" applyFont="1" applyFill="1" applyBorder="1" applyAlignment="1">
      <alignment horizontal="left" vertical="center"/>
      <protection/>
    </xf>
    <xf numFmtId="0" fontId="29" fillId="0" borderId="28" xfId="22" applyFont="1" applyFill="1" applyBorder="1" applyAlignment="1">
      <alignment horizontal="left" vertical="center" wrapText="1"/>
      <protection/>
    </xf>
    <xf numFmtId="168" fontId="28" fillId="32" borderId="28" xfId="21" applyNumberFormat="1" applyFont="1" applyFill="1" applyBorder="1" applyAlignment="1">
      <alignment vertical="center"/>
      <protection/>
    </xf>
    <xf numFmtId="0" fontId="28" fillId="0" borderId="0" xfId="22" applyFont="1" applyFill="1" applyBorder="1" applyAlignment="1">
      <alignment horizontal="left" vertical="center"/>
      <protection/>
    </xf>
    <xf numFmtId="0" fontId="29" fillId="0" borderId="0" xfId="22" applyFont="1" applyFill="1" applyBorder="1" applyAlignment="1">
      <alignment horizontal="left" vertical="center" wrapText="1"/>
      <protection/>
    </xf>
    <xf numFmtId="168" fontId="29" fillId="32" borderId="0" xfId="21" applyNumberFormat="1" applyFont="1" applyFill="1" applyBorder="1" applyAlignment="1">
      <alignment vertical="center"/>
      <protection/>
    </xf>
    <xf numFmtId="168" fontId="28" fillId="32" borderId="0" xfId="21" applyNumberFormat="1" applyFont="1" applyFill="1" applyBorder="1" applyAlignment="1">
      <alignment vertical="center"/>
      <protection/>
    </xf>
    <xf numFmtId="0" fontId="28" fillId="0" borderId="22" xfId="22" applyFont="1" applyFill="1" applyBorder="1" applyAlignment="1">
      <alignment horizontal="left" vertical="center"/>
      <protection/>
    </xf>
    <xf numFmtId="0" fontId="29" fillId="0" borderId="22" xfId="22" applyFont="1" applyFill="1" applyBorder="1" applyAlignment="1">
      <alignment horizontal="left" vertical="center" wrapText="1"/>
      <protection/>
    </xf>
    <xf numFmtId="168" fontId="29" fillId="32" borderId="22" xfId="21" applyNumberFormat="1" applyFont="1" applyFill="1" applyBorder="1" applyAlignment="1">
      <alignment vertical="center"/>
      <protection/>
    </xf>
    <xf numFmtId="0" fontId="28" fillId="0" borderId="23" xfId="22" applyFont="1" applyFill="1" applyBorder="1" applyAlignment="1">
      <alignment horizontal="left" vertical="center"/>
      <protection/>
    </xf>
    <xf numFmtId="0" fontId="29" fillId="0" borderId="23" xfId="22" applyFont="1" applyFill="1" applyBorder="1" applyAlignment="1">
      <alignment horizontal="left" vertical="center" wrapText="1"/>
      <protection/>
    </xf>
    <xf numFmtId="168" fontId="29" fillId="32" borderId="23" xfId="21" applyNumberFormat="1" applyFont="1" applyFill="1" applyBorder="1" applyAlignment="1">
      <alignment vertical="center"/>
      <protection/>
    </xf>
    <xf numFmtId="168" fontId="28" fillId="32" borderId="29" xfId="21" applyNumberFormat="1" applyFont="1" applyFill="1" applyBorder="1" applyAlignment="1">
      <alignment vertical="center"/>
      <protection/>
    </xf>
    <xf numFmtId="0" fontId="23" fillId="0" borderId="0" xfId="20" applyFont="1" applyFill="1" applyBorder="1" applyAlignment="1">
      <alignment horizontal="left" vertical="center"/>
      <protection/>
    </xf>
    <xf numFmtId="170" fontId="16" fillId="0" borderId="30" xfId="22" applyNumberFormat="1" applyFont="1" applyFill="1" applyBorder="1" applyAlignment="1">
      <alignment horizontal="centerContinuous" vertical="center"/>
      <protection/>
    </xf>
    <xf numFmtId="170" fontId="16" fillId="0" borderId="31" xfId="22" applyNumberFormat="1" applyFont="1" applyFill="1" applyBorder="1" applyAlignment="1">
      <alignment horizontal="center" vertical="center"/>
      <protection/>
    </xf>
    <xf numFmtId="168" fontId="29" fillId="32" borderId="25" xfId="21" applyNumberFormat="1" applyFont="1" applyFill="1" applyBorder="1" applyAlignment="1">
      <alignment vertical="center"/>
      <protection/>
    </xf>
    <xf numFmtId="168" fontId="28" fillId="32" borderId="32" xfId="21" applyNumberFormat="1" applyFont="1" applyFill="1" applyBorder="1" applyAlignment="1">
      <alignment vertical="center"/>
      <protection/>
    </xf>
    <xf numFmtId="168" fontId="28" fillId="32" borderId="33" xfId="21" applyNumberFormat="1" applyFont="1" applyFill="1" applyBorder="1" applyAlignment="1">
      <alignment vertical="center"/>
      <protection/>
    </xf>
    <xf numFmtId="168" fontId="28" fillId="32" borderId="34" xfId="21" applyNumberFormat="1" applyFont="1" applyFill="1" applyBorder="1" applyAlignment="1">
      <alignment vertical="center"/>
      <protection/>
    </xf>
    <xf numFmtId="188" fontId="16" fillId="0" borderId="0" xfId="0" applyNumberFormat="1" applyFont="1" applyFill="1" applyAlignment="1">
      <alignment vertical="center"/>
    </xf>
    <xf numFmtId="188" fontId="20" fillId="0" borderId="0" xfId="21" applyNumberFormat="1" applyFont="1" applyFill="1" applyBorder="1" applyAlignment="1">
      <alignment vertical="center"/>
      <protection/>
    </xf>
    <xf numFmtId="168" fontId="20" fillId="0" borderId="0" xfId="21" applyNumberFormat="1" applyFont="1" applyFill="1" applyBorder="1" applyAlignment="1">
      <alignment vertical="center"/>
      <protection/>
    </xf>
    <xf numFmtId="188" fontId="20" fillId="0" borderId="22" xfId="21" applyNumberFormat="1" applyFont="1" applyFill="1" applyBorder="1" applyAlignment="1">
      <alignment vertical="center"/>
      <protection/>
    </xf>
    <xf numFmtId="168" fontId="20" fillId="0" borderId="22" xfId="21" applyNumberFormat="1" applyFont="1" applyFill="1" applyBorder="1" applyAlignment="1">
      <alignment vertical="center"/>
      <protection/>
    </xf>
    <xf numFmtId="165" fontId="23" fillId="0" borderId="0" xfId="20" applyNumberFormat="1" applyFont="1" applyFill="1" applyBorder="1" applyAlignment="1">
      <alignment vertical="center"/>
      <protection/>
    </xf>
    <xf numFmtId="165" fontId="20" fillId="0" borderId="0" xfId="20" applyNumberFormat="1" applyFont="1" applyFill="1" applyBorder="1" applyAlignment="1">
      <alignment vertical="center"/>
      <protection/>
    </xf>
    <xf numFmtId="189" fontId="16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/>
    </xf>
    <xf numFmtId="3" fontId="16" fillId="0" borderId="25" xfId="0" applyNumberFormat="1" applyFont="1" applyFill="1" applyBorder="1" applyAlignment="1">
      <alignment horizontal="right" vertical="center"/>
    </xf>
    <xf numFmtId="0" fontId="11" fillId="0" borderId="0" xfId="22" applyFont="1" applyFill="1" applyBorder="1" applyAlignment="1">
      <alignment horizontal="centerContinuous" vertical="center" wrapText="1"/>
      <protection/>
    </xf>
    <xf numFmtId="0" fontId="20" fillId="0" borderId="0" xfId="20" applyFont="1" applyFill="1" applyBorder="1" applyAlignment="1">
      <alignment horizontal="left" vertical="center"/>
      <protection/>
    </xf>
    <xf numFmtId="0" fontId="23" fillId="0" borderId="0" xfId="20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 horizontal="right" vertical="center"/>
      <protection/>
    </xf>
    <xf numFmtId="3" fontId="23" fillId="0" borderId="0" xfId="20" applyNumberFormat="1" applyFont="1" applyFill="1" applyBorder="1" applyAlignment="1">
      <alignment vertical="center"/>
      <protection/>
    </xf>
    <xf numFmtId="3" fontId="23" fillId="0" borderId="0" xfId="22" applyNumberFormat="1" applyFont="1" applyFill="1" applyBorder="1" applyAlignment="1">
      <alignment vertical="center"/>
      <protection/>
    </xf>
    <xf numFmtId="188" fontId="29" fillId="32" borderId="22" xfId="21" applyNumberFormat="1" applyFont="1" applyFill="1" applyBorder="1" applyAlignment="1">
      <alignment vertical="center"/>
      <protection/>
    </xf>
    <xf numFmtId="188" fontId="29" fillId="32" borderId="0" xfId="21" applyNumberFormat="1" applyFont="1" applyFill="1" applyBorder="1" applyAlignment="1">
      <alignment vertical="center"/>
      <protection/>
    </xf>
    <xf numFmtId="3" fontId="23" fillId="0" borderId="0" xfId="20" applyNumberFormat="1" applyFont="1" applyFill="1" applyBorder="1" applyAlignment="1">
      <alignment horizontal="right" vertical="center"/>
      <protection/>
    </xf>
    <xf numFmtId="165" fontId="28" fillId="0" borderId="23" xfId="24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horizontal="right" vertical="center"/>
    </xf>
    <xf numFmtId="0" fontId="23" fillId="32" borderId="0" xfId="20" applyFont="1" applyFill="1" applyBorder="1" applyAlignment="1">
      <alignment vertical="center"/>
      <protection/>
    </xf>
    <xf numFmtId="16" fontId="14" fillId="32" borderId="0" xfId="20" applyNumberFormat="1" applyFont="1" applyFill="1" applyBorder="1" applyAlignment="1">
      <alignment horizontal="centerContinuous" vertical="center"/>
      <protection/>
    </xf>
    <xf numFmtId="0" fontId="14" fillId="32" borderId="0" xfId="20" applyFont="1" applyFill="1" applyBorder="1" applyAlignment="1">
      <alignment horizontal="centerContinuous" vertical="center"/>
      <protection/>
    </xf>
    <xf numFmtId="0" fontId="24" fillId="32" borderId="23" xfId="20" applyFont="1" applyFill="1" applyBorder="1" applyAlignment="1">
      <alignment horizontal="centerContinuous" vertical="center"/>
      <protection/>
    </xf>
    <xf numFmtId="0" fontId="15" fillId="32" borderId="24" xfId="20" applyFont="1" applyFill="1" applyBorder="1" applyAlignment="1">
      <alignment horizontal="centerContinuous" vertical="center"/>
      <protection/>
    </xf>
    <xf numFmtId="0" fontId="16" fillId="32" borderId="0" xfId="22" applyFont="1" applyFill="1" applyAlignment="1">
      <alignment horizontal="center"/>
      <protection/>
    </xf>
    <xf numFmtId="167" fontId="16" fillId="32" borderId="25" xfId="22" applyNumberFormat="1" applyFont="1" applyFill="1" applyBorder="1" applyAlignment="1">
      <alignment horizontal="center" vertical="center"/>
      <protection/>
    </xf>
    <xf numFmtId="167" fontId="16" fillId="32" borderId="25" xfId="22" applyNumberFormat="1" applyFont="1" applyFill="1" applyBorder="1" applyAlignment="1">
      <alignment horizontal="center"/>
      <protection/>
    </xf>
    <xf numFmtId="0" fontId="16" fillId="32" borderId="25" xfId="22" applyFont="1" applyFill="1" applyBorder="1" applyAlignment="1">
      <alignment horizontal="center"/>
      <protection/>
    </xf>
    <xf numFmtId="0" fontId="16" fillId="32" borderId="0" xfId="22" applyFont="1" applyFill="1" applyBorder="1" applyAlignment="1">
      <alignment horizontal="left" vertical="center"/>
      <protection/>
    </xf>
    <xf numFmtId="0" fontId="18" fillId="32" borderId="0" xfId="22" applyFont="1" applyFill="1" applyBorder="1" applyAlignment="1">
      <alignment horizontal="center" vertical="center"/>
      <protection/>
    </xf>
    <xf numFmtId="188" fontId="16" fillId="32" borderId="0" xfId="0" applyNumberFormat="1" applyFont="1" applyFill="1" applyAlignment="1">
      <alignment vertical="center"/>
    </xf>
    <xf numFmtId="0" fontId="20" fillId="32" borderId="0" xfId="22" applyFont="1" applyFill="1" applyBorder="1" applyAlignment="1">
      <alignment vertical="center"/>
      <protection/>
    </xf>
    <xf numFmtId="0" fontId="21" fillId="32" borderId="0" xfId="22" applyFont="1" applyFill="1" applyBorder="1" applyAlignment="1">
      <alignment horizontal="left" vertical="center"/>
      <protection/>
    </xf>
    <xf numFmtId="188" fontId="20" fillId="32" borderId="0" xfId="21" applyNumberFormat="1" applyFont="1" applyFill="1" applyBorder="1" applyAlignment="1">
      <alignment vertical="center"/>
      <protection/>
    </xf>
    <xf numFmtId="168" fontId="20" fillId="32" borderId="0" xfId="21" applyNumberFormat="1" applyFont="1" applyFill="1" applyBorder="1" applyAlignment="1">
      <alignment vertical="center"/>
      <protection/>
    </xf>
    <xf numFmtId="3" fontId="23" fillId="32" borderId="0" xfId="20" applyNumberFormat="1" applyFont="1" applyFill="1" applyBorder="1" applyAlignment="1">
      <alignment vertical="center"/>
      <protection/>
    </xf>
    <xf numFmtId="0" fontId="16" fillId="32" borderId="22" xfId="22" applyFont="1" applyFill="1" applyBorder="1" applyAlignment="1">
      <alignment horizontal="left" vertical="center"/>
      <protection/>
    </xf>
    <xf numFmtId="0" fontId="21" fillId="32" borderId="22" xfId="22" applyFont="1" applyFill="1" applyBorder="1" applyAlignment="1">
      <alignment horizontal="left" vertical="center"/>
      <protection/>
    </xf>
    <xf numFmtId="188" fontId="20" fillId="32" borderId="22" xfId="21" applyNumberFormat="1" applyFont="1" applyFill="1" applyBorder="1" applyAlignment="1">
      <alignment vertical="center"/>
      <protection/>
    </xf>
    <xf numFmtId="168" fontId="20" fillId="32" borderId="22" xfId="21" applyNumberFormat="1" applyFont="1" applyFill="1" applyBorder="1" applyAlignment="1">
      <alignment vertical="center"/>
      <protection/>
    </xf>
    <xf numFmtId="0" fontId="19" fillId="32" borderId="0" xfId="22" applyFont="1" applyFill="1" applyBorder="1" applyAlignment="1">
      <alignment horizontal="left" vertical="center"/>
      <protection/>
    </xf>
    <xf numFmtId="0" fontId="15" fillId="32" borderId="0" xfId="20" applyFont="1" applyFill="1" applyBorder="1" applyAlignment="1">
      <alignment horizontal="left" vertical="center"/>
      <protection/>
    </xf>
    <xf numFmtId="0" fontId="21" fillId="32" borderId="0" xfId="20" applyFont="1" applyFill="1" applyBorder="1" applyAlignment="1">
      <alignment vertical="center"/>
      <protection/>
    </xf>
    <xf numFmtId="0" fontId="22" fillId="32" borderId="0" xfId="20" applyFont="1" applyFill="1" applyBorder="1" applyAlignment="1">
      <alignment horizontal="left" vertical="center"/>
      <protection/>
    </xf>
    <xf numFmtId="0" fontId="22" fillId="32" borderId="22" xfId="20" applyFont="1" applyFill="1" applyBorder="1" applyAlignment="1">
      <alignment horizontal="left" vertical="center"/>
      <protection/>
    </xf>
    <xf numFmtId="165" fontId="23" fillId="32" borderId="0" xfId="20" applyNumberFormat="1" applyFont="1" applyFill="1" applyBorder="1" applyAlignment="1">
      <alignment vertical="center"/>
      <protection/>
    </xf>
    <xf numFmtId="165" fontId="20" fillId="32" borderId="0" xfId="20" applyNumberFormat="1" applyFont="1" applyFill="1" applyBorder="1" applyAlignment="1">
      <alignment vertical="center"/>
      <protection/>
    </xf>
    <xf numFmtId="0" fontId="23" fillId="32" borderId="23" xfId="20" applyFont="1" applyFill="1" applyBorder="1" applyAlignment="1">
      <alignment horizontal="center" vertical="center"/>
      <protection/>
    </xf>
    <xf numFmtId="0" fontId="23" fillId="32" borderId="23" xfId="20" applyFont="1" applyFill="1" applyBorder="1" applyAlignment="1">
      <alignment horizontal="right" vertical="center"/>
      <protection/>
    </xf>
    <xf numFmtId="0" fontId="20" fillId="32" borderId="0" xfId="20" applyFont="1" applyFill="1" applyBorder="1" applyAlignment="1">
      <alignment horizontal="left" vertical="center"/>
      <protection/>
    </xf>
    <xf numFmtId="0" fontId="23" fillId="32" borderId="0" xfId="20" applyFont="1" applyFill="1" applyBorder="1" applyAlignment="1">
      <alignment horizontal="center" vertical="center"/>
      <protection/>
    </xf>
    <xf numFmtId="0" fontId="23" fillId="32" borderId="0" xfId="20" applyFont="1" applyFill="1" applyBorder="1" applyAlignment="1">
      <alignment horizontal="right" vertical="center"/>
      <protection/>
    </xf>
    <xf numFmtId="0" fontId="0" fillId="32" borderId="0" xfId="0" applyFill="1"/>
    <xf numFmtId="0" fontId="11" fillId="32" borderId="0" xfId="22" applyFont="1" applyFill="1" applyBorder="1" applyAlignment="1">
      <alignment horizontal="centerContinuous" vertical="center" wrapText="1"/>
      <protection/>
    </xf>
    <xf numFmtId="0" fontId="14" fillId="32" borderId="0" xfId="20" applyFont="1" applyFill="1" applyBorder="1" applyAlignment="1">
      <alignment vertical="center"/>
      <protection/>
    </xf>
    <xf numFmtId="0" fontId="24" fillId="32" borderId="0" xfId="20" applyFont="1" applyFill="1" applyBorder="1" applyAlignment="1">
      <alignment horizontal="centerContinuous" vertical="center"/>
      <protection/>
    </xf>
    <xf numFmtId="170" fontId="16" fillId="32" borderId="30" xfId="22" applyNumberFormat="1" applyFont="1" applyFill="1" applyBorder="1" applyAlignment="1">
      <alignment horizontal="centerContinuous" vertical="center"/>
      <protection/>
    </xf>
    <xf numFmtId="0" fontId="23" fillId="32" borderId="26" xfId="20" applyFont="1" applyFill="1" applyBorder="1" applyAlignment="1">
      <alignment horizontal="centerContinuous" vertical="center"/>
      <protection/>
    </xf>
    <xf numFmtId="170" fontId="16" fillId="32" borderId="31" xfId="22" applyNumberFormat="1" applyFont="1" applyFill="1" applyBorder="1" applyAlignment="1">
      <alignment horizontal="center" vertical="center"/>
      <protection/>
    </xf>
    <xf numFmtId="0" fontId="27" fillId="32" borderId="27" xfId="20" applyFont="1" applyFill="1" applyBorder="1" applyAlignment="1">
      <alignment horizontal="center" vertical="center"/>
      <protection/>
    </xf>
    <xf numFmtId="0" fontId="28" fillId="32" borderId="28" xfId="22" applyFont="1" applyFill="1" applyBorder="1" applyAlignment="1">
      <alignment horizontal="left" vertical="center"/>
      <protection/>
    </xf>
    <xf numFmtId="0" fontId="29" fillId="32" borderId="28" xfId="22" applyFont="1" applyFill="1" applyBorder="1" applyAlignment="1">
      <alignment horizontal="left" vertical="center" wrapText="1"/>
      <protection/>
    </xf>
    <xf numFmtId="189" fontId="16" fillId="32" borderId="0" xfId="0" applyNumberFormat="1" applyFont="1" applyFill="1" applyBorder="1" applyAlignment="1">
      <alignment horizontal="right" vertical="center"/>
    </xf>
    <xf numFmtId="0" fontId="28" fillId="32" borderId="0" xfId="22" applyFont="1" applyFill="1" applyBorder="1" applyAlignment="1">
      <alignment horizontal="left" vertical="center"/>
      <protection/>
    </xf>
    <xf numFmtId="0" fontId="29" fillId="32" borderId="0" xfId="22" applyFont="1" applyFill="1" applyBorder="1" applyAlignment="1">
      <alignment horizontal="left" vertical="center" wrapText="1"/>
      <protection/>
    </xf>
    <xf numFmtId="169" fontId="28" fillId="32" borderId="0" xfId="24" applyNumberFormat="1" applyFont="1" applyFill="1" applyBorder="1" applyAlignment="1">
      <alignment vertical="center"/>
    </xf>
    <xf numFmtId="0" fontId="28" fillId="32" borderId="22" xfId="22" applyFont="1" applyFill="1" applyBorder="1" applyAlignment="1">
      <alignment horizontal="left" vertical="center"/>
      <protection/>
    </xf>
    <xf numFmtId="0" fontId="29" fillId="32" borderId="22" xfId="22" applyFont="1" applyFill="1" applyBorder="1" applyAlignment="1">
      <alignment horizontal="left" vertical="center" wrapText="1"/>
      <protection/>
    </xf>
    <xf numFmtId="169" fontId="28" fillId="32" borderId="22" xfId="24" applyNumberFormat="1" applyFont="1" applyFill="1" applyBorder="1" applyAlignment="1">
      <alignment vertical="center"/>
    </xf>
    <xf numFmtId="169" fontId="28" fillId="32" borderId="25" xfId="24" applyNumberFormat="1" applyFont="1" applyFill="1" applyBorder="1" applyAlignment="1">
      <alignment vertical="center"/>
    </xf>
    <xf numFmtId="0" fontId="28" fillId="32" borderId="23" xfId="22" applyFont="1" applyFill="1" applyBorder="1" applyAlignment="1">
      <alignment horizontal="left" vertical="center"/>
      <protection/>
    </xf>
    <xf numFmtId="0" fontId="29" fillId="32" borderId="23" xfId="22" applyFont="1" applyFill="1" applyBorder="1" applyAlignment="1">
      <alignment horizontal="left" vertical="center" wrapText="1"/>
      <protection/>
    </xf>
    <xf numFmtId="165" fontId="28" fillId="32" borderId="23" xfId="24" applyNumberFormat="1" applyFont="1" applyFill="1" applyBorder="1" applyAlignment="1">
      <alignment vertical="center"/>
    </xf>
    <xf numFmtId="0" fontId="20" fillId="32" borderId="0" xfId="20" applyFont="1" applyFill="1" applyBorder="1" applyAlignment="1">
      <alignment horizontal="center" vertical="center"/>
      <protection/>
    </xf>
    <xf numFmtId="0" fontId="20" fillId="32" borderId="0" xfId="20" applyFont="1" applyFill="1" applyBorder="1" applyAlignment="1">
      <alignment horizontal="right" vertical="center"/>
      <protection/>
    </xf>
    <xf numFmtId="165" fontId="28" fillId="32" borderId="0" xfId="24" applyNumberFormat="1" applyFont="1" applyFill="1" applyBorder="1" applyAlignment="1">
      <alignment vertical="center"/>
    </xf>
    <xf numFmtId="0" fontId="11" fillId="0" borderId="0" xfId="22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5" fillId="0" borderId="0" xfId="20" applyFont="1" applyFill="1" applyBorder="1" applyAlignment="1">
      <alignment horizontal="center" vertical="center"/>
      <protection/>
    </xf>
    <xf numFmtId="0" fontId="26" fillId="0" borderId="25" xfId="22" applyFont="1" applyFill="1" applyBorder="1" applyAlignment="1">
      <alignment horizontal="center" vertical="center"/>
      <protection/>
    </xf>
    <xf numFmtId="0" fontId="15" fillId="0" borderId="35" xfId="20" applyFont="1" applyFill="1" applyBorder="1" applyAlignment="1">
      <alignment horizontal="center" vertical="center"/>
      <protection/>
    </xf>
    <xf numFmtId="0" fontId="17" fillId="0" borderId="25" xfId="22" applyFont="1" applyFill="1" applyBorder="1" applyAlignment="1">
      <alignment horizontal="center" vertical="center"/>
      <protection/>
    </xf>
    <xf numFmtId="0" fontId="20" fillId="0" borderId="35" xfId="20" applyFont="1" applyFill="1" applyBorder="1" applyAlignment="1">
      <alignment horizontal="left" vertical="center" wrapText="1"/>
      <protection/>
    </xf>
    <xf numFmtId="0" fontId="17" fillId="0" borderId="35" xfId="22" applyBorder="1" applyAlignment="1">
      <alignment vertical="center" wrapText="1"/>
      <protection/>
    </xf>
    <xf numFmtId="0" fontId="20" fillId="32" borderId="35" xfId="20" applyFont="1" applyFill="1" applyBorder="1" applyAlignment="1">
      <alignment horizontal="left" vertical="center" wrapText="1"/>
      <protection/>
    </xf>
    <xf numFmtId="0" fontId="17" fillId="32" borderId="35" xfId="22" applyFill="1" applyBorder="1" applyAlignment="1">
      <alignment vertical="center" wrapText="1"/>
      <protection/>
    </xf>
    <xf numFmtId="0" fontId="25" fillId="32" borderId="0" xfId="20" applyFont="1" applyFill="1" applyBorder="1" applyAlignment="1">
      <alignment horizontal="center" vertical="center"/>
      <protection/>
    </xf>
    <xf numFmtId="0" fontId="26" fillId="32" borderId="25" xfId="22" applyFont="1" applyFill="1" applyBorder="1" applyAlignment="1">
      <alignment horizontal="center" vertical="center"/>
      <protection/>
    </xf>
    <xf numFmtId="0" fontId="15" fillId="32" borderId="35" xfId="20" applyFont="1" applyFill="1" applyBorder="1" applyAlignment="1">
      <alignment horizontal="center" vertical="center"/>
      <protection/>
    </xf>
    <xf numFmtId="0" fontId="17" fillId="32" borderId="25" xfId="22" applyFont="1" applyFill="1" applyBorder="1" applyAlignment="1">
      <alignment horizontal="center" vertical="center"/>
      <protection/>
    </xf>
    <xf numFmtId="0" fontId="27" fillId="0" borderId="35" xfId="20" applyFont="1" applyFill="1" applyBorder="1" applyAlignment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0" borderId="35" xfId="22" applyBorder="1" applyAlignment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170" fontId="16" fillId="0" borderId="35" xfId="22" applyNumberFormat="1" applyFont="1" applyFill="1" applyBorder="1" applyAlignment="1">
      <alignment horizontal="center" vertical="center"/>
      <protection/>
    </xf>
    <xf numFmtId="170" fontId="16" fillId="0" borderId="25" xfId="22" applyNumberFormat="1" applyFont="1" applyFill="1" applyBorder="1" applyAlignment="1">
      <alignment horizontal="center" vertical="center"/>
      <protection/>
    </xf>
    <xf numFmtId="170" fontId="16" fillId="0" borderId="36" xfId="22" applyNumberFormat="1" applyFont="1" applyFill="1" applyBorder="1" applyAlignment="1">
      <alignment horizontal="center" vertical="center"/>
      <protection/>
    </xf>
    <xf numFmtId="170" fontId="16" fillId="0" borderId="37" xfId="22" applyNumberFormat="1" applyFont="1" applyFill="1" applyBorder="1" applyAlignment="1">
      <alignment horizontal="center" vertical="center"/>
      <protection/>
    </xf>
    <xf numFmtId="0" fontId="27" fillId="32" borderId="35" xfId="20" applyFont="1" applyFill="1" applyBorder="1" applyAlignment="1">
      <alignment horizontal="center" vertical="center" wrapText="1"/>
      <protection/>
    </xf>
    <xf numFmtId="0" fontId="0" fillId="32" borderId="35" xfId="0" applyFill="1" applyBorder="1" applyAlignment="1">
      <alignment horizontal="center" vertical="center" wrapText="1"/>
    </xf>
    <xf numFmtId="0" fontId="0" fillId="32" borderId="25" xfId="0" applyFill="1" applyBorder="1" applyAlignment="1">
      <alignment horizontal="center" vertical="center" wrapText="1"/>
    </xf>
    <xf numFmtId="170" fontId="16" fillId="32" borderId="35" xfId="22" applyNumberFormat="1" applyFont="1" applyFill="1" applyBorder="1" applyAlignment="1">
      <alignment horizontal="center" vertical="center"/>
      <protection/>
    </xf>
    <xf numFmtId="0" fontId="17" fillId="32" borderId="25" xfId="22" applyFill="1" applyBorder="1" applyAlignment="1">
      <alignment horizontal="center" vertical="center"/>
      <protection/>
    </xf>
  </cellXfs>
  <cellStyles count="3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AG_01" xfId="20"/>
    <cellStyle name="Normal_PAG_02" xfId="21"/>
    <cellStyle name="Normal 2" xfId="22"/>
    <cellStyle name="Porcentaje 3 3" xfId="23"/>
    <cellStyle name="Porcentaje 2" xfId="24"/>
    <cellStyle name="20% - Énfasis1 2" xfId="25"/>
    <cellStyle name="20% - Énfasis1 3" xfId="26"/>
    <cellStyle name="20% - Énfasis2 2" xfId="27"/>
    <cellStyle name="20% - Énfasis2 3" xfId="28"/>
    <cellStyle name="20% - Énfasis3 2" xfId="29"/>
    <cellStyle name="20% - Énfasis3 3" xfId="30"/>
    <cellStyle name="20% - Énfasis4 2" xfId="31"/>
    <cellStyle name="20% - Énfasis4 3" xfId="32"/>
    <cellStyle name="20% - Énfasis5 2" xfId="33"/>
    <cellStyle name="20% - Énfasis6 2" xfId="34"/>
    <cellStyle name="20% - Énfasis6 3" xfId="35"/>
    <cellStyle name="40% - Énfasis1 2" xfId="36"/>
    <cellStyle name="40% - Énfasis1 3" xfId="37"/>
    <cellStyle name="40% - Énfasis2 2" xfId="38"/>
    <cellStyle name="40% - Énfasis3 2" xfId="39"/>
    <cellStyle name="40% - Énfasis3 3" xfId="40"/>
    <cellStyle name="40% - Énfasis4 2" xfId="41"/>
    <cellStyle name="40% - Énfasis4 3" xfId="42"/>
    <cellStyle name="40% - Énfasis5 2" xfId="43"/>
    <cellStyle name="40% - Énfasis5 3" xfId="44"/>
    <cellStyle name="40% - Énfasis6 2" xfId="45"/>
    <cellStyle name="40% - Énfasis6 3" xfId="46"/>
    <cellStyle name="60% - Énfasis1 2" xfId="47"/>
    <cellStyle name="60% - Énfasis1 3" xfId="48"/>
    <cellStyle name="60% - Énfasis2 2" xfId="49"/>
    <cellStyle name="60% - Énfasis2 3" xfId="50"/>
    <cellStyle name="60% - Énfasis3 2" xfId="51"/>
    <cellStyle name="60% - Énfasis3 3" xfId="52"/>
    <cellStyle name="60% - Énfasis4 2" xfId="53"/>
    <cellStyle name="60% - Énfasis4 3" xfId="54"/>
    <cellStyle name="60% - Énfasis5 2" xfId="55"/>
    <cellStyle name="60% - Énfasis5 3" xfId="56"/>
    <cellStyle name="60% - Énfasis6 2" xfId="57"/>
    <cellStyle name="60% - Énfasis6 3" xfId="58"/>
    <cellStyle name="Buena 2" xfId="59"/>
    <cellStyle name="Buena 3" xfId="60"/>
    <cellStyle name="Cabecera 1" xfId="61"/>
    <cellStyle name="Cabecera 1 2" xfId="62"/>
    <cellStyle name="Cabecera 1 2 2" xfId="63"/>
    <cellStyle name="Cabecera 1 3" xfId="64"/>
    <cellStyle name="Cabecera 1 3 2" xfId="65"/>
    <cellStyle name="Cabecera 1_Bol_122007" xfId="66"/>
    <cellStyle name="Cabecera 2" xfId="67"/>
    <cellStyle name="Cabecera 2 2" xfId="68"/>
    <cellStyle name="Cabecera 2 2 2" xfId="69"/>
    <cellStyle name="Cabecera 2 3" xfId="70"/>
    <cellStyle name="Cabecera 2 3 2" xfId="71"/>
    <cellStyle name="Cabecera 2_Bol_122007" xfId="72"/>
    <cellStyle name="Cálculo 2" xfId="73"/>
    <cellStyle name="Cálculo 3" xfId="74"/>
    <cellStyle name="Cambiar to&amp;do" xfId="75"/>
    <cellStyle name="Celda de comprobación 2" xfId="76"/>
    <cellStyle name="Celda vinculada 2" xfId="77"/>
    <cellStyle name="Celda vinculada 3" xfId="78"/>
    <cellStyle name="Date" xfId="79"/>
    <cellStyle name="Diseño" xfId="80"/>
    <cellStyle name="Encabezado 4 2" xfId="81"/>
    <cellStyle name="Encabezado 4 3" xfId="82"/>
    <cellStyle name="Énfasis1 2" xfId="83"/>
    <cellStyle name="Énfasis1 3" xfId="84"/>
    <cellStyle name="Énfasis2 2" xfId="85"/>
    <cellStyle name="Énfasis2 3" xfId="86"/>
    <cellStyle name="Énfasis3 2" xfId="87"/>
    <cellStyle name="Énfasis3 3" xfId="88"/>
    <cellStyle name="Énfasis4 2" xfId="89"/>
    <cellStyle name="Énfasis4 3" xfId="90"/>
    <cellStyle name="Énfasis5 2" xfId="91"/>
    <cellStyle name="Énfasis6 2" xfId="92"/>
    <cellStyle name="Énfasis6 3" xfId="93"/>
    <cellStyle name="Entrada 2" xfId="94"/>
    <cellStyle name="Entrada 3" xfId="95"/>
    <cellStyle name="Euro" xfId="96"/>
    <cellStyle name="Euro 2" xfId="97"/>
    <cellStyle name="Euro 2 2" xfId="98"/>
    <cellStyle name="Euro 3" xfId="99"/>
    <cellStyle name="Euro 4" xfId="100"/>
    <cellStyle name="Euro 5" xfId="101"/>
    <cellStyle name="Euro 6" xfId="102"/>
    <cellStyle name="Euro 7" xfId="103"/>
    <cellStyle name="Euro 8" xfId="104"/>
    <cellStyle name="Euro 9" xfId="105"/>
    <cellStyle name="Euro_Compendio 2008 V" xfId="106"/>
    <cellStyle name="F2" xfId="107"/>
    <cellStyle name="F2 2" xfId="108"/>
    <cellStyle name="F3" xfId="109"/>
    <cellStyle name="F3 2" xfId="110"/>
    <cellStyle name="F4" xfId="111"/>
    <cellStyle name="F4 2" xfId="112"/>
    <cellStyle name="F5" xfId="113"/>
    <cellStyle name="F5 2" xfId="114"/>
    <cellStyle name="F6" xfId="115"/>
    <cellStyle name="F6 2" xfId="116"/>
    <cellStyle name="F7" xfId="117"/>
    <cellStyle name="F7 2" xfId="118"/>
    <cellStyle name="F8" xfId="119"/>
    <cellStyle name="F8 2" xfId="120"/>
    <cellStyle name="Fecha" xfId="121"/>
    <cellStyle name="Fecha 2" xfId="122"/>
    <cellStyle name="Fecha 3" xfId="123"/>
    <cellStyle name="Fecha_Bol_122007" xfId="124"/>
    <cellStyle name="Fechas" xfId="125"/>
    <cellStyle name="Fechas 10" xfId="126"/>
    <cellStyle name="Fechas 2" xfId="127"/>
    <cellStyle name="Fechas 3" xfId="128"/>
    <cellStyle name="Fechas 4" xfId="129"/>
    <cellStyle name="Fechas 5" xfId="130"/>
    <cellStyle name="Fechas 6" xfId="131"/>
    <cellStyle name="Fechas 7" xfId="132"/>
    <cellStyle name="Fechas 8" xfId="133"/>
    <cellStyle name="Fechas 9" xfId="134"/>
    <cellStyle name="Fechas_Aportes Voluntarios - Julio 2010" xfId="135"/>
    <cellStyle name="Fijo" xfId="136"/>
    <cellStyle name="Fijo 2" xfId="137"/>
    <cellStyle name="Fijo 3" xfId="138"/>
    <cellStyle name="Fijo_Bol_122007" xfId="139"/>
    <cellStyle name="Fixed" xfId="140"/>
    <cellStyle name="Fixed 2" xfId="141"/>
    <cellStyle name="Fixed 2 2" xfId="142"/>
    <cellStyle name="Fixed 3" xfId="143"/>
    <cellStyle name="Fixed 4" xfId="144"/>
    <cellStyle name="Fixed 5" xfId="145"/>
    <cellStyle name="Fixed_CA-Infraes" xfId="146"/>
    <cellStyle name="HEADING1" xfId="147"/>
    <cellStyle name="Heading1 2" xfId="148"/>
    <cellStyle name="HEADING2" xfId="149"/>
    <cellStyle name="Heading2 2" xfId="150"/>
    <cellStyle name="Hipervínculo 2 2" xfId="151"/>
    <cellStyle name="Hipervínculo 4" xfId="152"/>
    <cellStyle name="Incorrecto 2" xfId="153"/>
    <cellStyle name="Incorrecto 3" xfId="154"/>
    <cellStyle name="Millares [0] 2" xfId="155"/>
    <cellStyle name="Millares [0] 3" xfId="156"/>
    <cellStyle name="Millares [0] 4" xfId="157"/>
    <cellStyle name="Millares [0] 5" xfId="158"/>
    <cellStyle name="Millares [0] 6" xfId="159"/>
    <cellStyle name="Millares [0] 7" xfId="160"/>
    <cellStyle name="Millares [0] 8" xfId="161"/>
    <cellStyle name="Millares 10" xfId="162"/>
    <cellStyle name="Millares 11" xfId="163"/>
    <cellStyle name="Millares 12" xfId="164"/>
    <cellStyle name="Millares 12 2" xfId="165"/>
    <cellStyle name="Millares 13" xfId="166"/>
    <cellStyle name="Millares 14" xfId="167"/>
    <cellStyle name="Millares 15" xfId="168"/>
    <cellStyle name="Millares 16" xfId="169"/>
    <cellStyle name="Millares 2" xfId="170"/>
    <cellStyle name="Millares 2 10" xfId="171"/>
    <cellStyle name="Millares 2 11" xfId="172"/>
    <cellStyle name="Millares 2 11 2" xfId="173"/>
    <cellStyle name="Millares 2 2" xfId="174"/>
    <cellStyle name="Millares 2 2 2" xfId="175"/>
    <cellStyle name="Millares 2 2 2 2" xfId="176"/>
    <cellStyle name="Millares 2 2 2 3" xfId="177"/>
    <cellStyle name="Millares 2 2 3" xfId="178"/>
    <cellStyle name="Millares 2 2 4" xfId="179"/>
    <cellStyle name="Millares 2 2 4 2" xfId="180"/>
    <cellStyle name="Millares 2 2 4 2 2" xfId="181"/>
    <cellStyle name="Millares 2 2 4_Hoja1" xfId="182"/>
    <cellStyle name="Millares 2 2 5" xfId="183"/>
    <cellStyle name="Millares 2 2 6" xfId="184"/>
    <cellStyle name="Millares 2 2 7" xfId="185"/>
    <cellStyle name="Millares 2 2 8" xfId="186"/>
    <cellStyle name="Millares 2 2_03" xfId="187"/>
    <cellStyle name="Millares 2 3" xfId="188"/>
    <cellStyle name="Millares 2 3 2" xfId="189"/>
    <cellStyle name="Millares 2 3 2 2" xfId="190"/>
    <cellStyle name="Millares 2 3 2 2 2" xfId="191"/>
    <cellStyle name="Millares 2 3 2 3" xfId="192"/>
    <cellStyle name="Millares 2 3 2_Hoja1" xfId="193"/>
    <cellStyle name="Millares 2 3 3" xfId="194"/>
    <cellStyle name="Millares 2 3 3 2" xfId="195"/>
    <cellStyle name="Millares 2 3 4" xfId="196"/>
    <cellStyle name="Millares 2 3 5" xfId="197"/>
    <cellStyle name="Millares 2 3_BG Fondos" xfId="198"/>
    <cellStyle name="Millares 2 4" xfId="199"/>
    <cellStyle name="Millares 2 4 2" xfId="200"/>
    <cellStyle name="Millares 2 4 2 2" xfId="201"/>
    <cellStyle name="Millares 2 4_Hoja1" xfId="202"/>
    <cellStyle name="Millares 2 5" xfId="203"/>
    <cellStyle name="Millares 2 5 2" xfId="204"/>
    <cellStyle name="Millares 2 6" xfId="205"/>
    <cellStyle name="Millares 2 7" xfId="206"/>
    <cellStyle name="Millares 2 8" xfId="207"/>
    <cellStyle name="Millares 2 9" xfId="208"/>
    <cellStyle name="Millares 2_Bol_0411(corregido emisor inst)" xfId="209"/>
    <cellStyle name="Millares 3 2" xfId="210"/>
    <cellStyle name="Millares 3 2 2" xfId="211"/>
    <cellStyle name="Millares 3 2 2 2" xfId="212"/>
    <cellStyle name="Millares 3 2 3" xfId="213"/>
    <cellStyle name="Millares 3 2_Hoja1" xfId="214"/>
    <cellStyle name="Millares 4 2" xfId="215"/>
    <cellStyle name="Millares 4 2 2" xfId="216"/>
    <cellStyle name="Millares 4 2 2 2" xfId="217"/>
    <cellStyle name="Millares 4 2 3" xfId="218"/>
    <cellStyle name="Millares 4 2_Hoja1" xfId="219"/>
    <cellStyle name="Millares 5" xfId="220"/>
    <cellStyle name="Millares 5 2" xfId="221"/>
    <cellStyle name="Millares 5 2 2" xfId="222"/>
    <cellStyle name="Millares 5 2 2 2" xfId="223"/>
    <cellStyle name="Millares 5 2 3" xfId="224"/>
    <cellStyle name="Millares 5 2_Hoja1" xfId="225"/>
    <cellStyle name="Millares 5 3" xfId="226"/>
    <cellStyle name="Millares 5 3 2" xfId="227"/>
    <cellStyle name="Millares 5 4" xfId="228"/>
    <cellStyle name="Millares 5_Bol_0411(corregido emisor inst)" xfId="229"/>
    <cellStyle name="Millares 6" xfId="230"/>
    <cellStyle name="Millares 6 2" xfId="231"/>
    <cellStyle name="Millares 7" xfId="232"/>
    <cellStyle name="Millares 8" xfId="233"/>
    <cellStyle name="Millares 9" xfId="234"/>
    <cellStyle name="Millares Sangría" xfId="235"/>
    <cellStyle name="Millares Sangría 1" xfId="236"/>
    <cellStyle name="Moneda 2" xfId="237"/>
    <cellStyle name="Moneda 2 2" xfId="238"/>
    <cellStyle name="Moneda 2 2 2" xfId="239"/>
    <cellStyle name="Moneda 2_Hoja1" xfId="240"/>
    <cellStyle name="Moneda 3" xfId="241"/>
    <cellStyle name="Monetario0" xfId="242"/>
    <cellStyle name="Neutral 2" xfId="243"/>
    <cellStyle name="Neutral 3" xfId="244"/>
    <cellStyle name="Normal 10" xfId="245"/>
    <cellStyle name="Normal 11" xfId="246"/>
    <cellStyle name="Normal 12" xfId="247"/>
    <cellStyle name="Normal 13" xfId="248"/>
    <cellStyle name="Normal 14" xfId="249"/>
    <cellStyle name="Normal 15" xfId="250"/>
    <cellStyle name="Normal 15 2" xfId="251"/>
    <cellStyle name="Normal 16" xfId="252"/>
    <cellStyle name="Normal 17" xfId="253"/>
    <cellStyle name="Normal 17 2" xfId="254"/>
    <cellStyle name="Normal 18" xfId="255"/>
    <cellStyle name="Normal 18 2" xfId="256"/>
    <cellStyle name="Normal 19" xfId="257"/>
    <cellStyle name="Normal 19 2" xfId="258"/>
    <cellStyle name="Normal 2 2" xfId="259"/>
    <cellStyle name="Normal 2 2 2" xfId="260"/>
    <cellStyle name="Normal 2 2 3" xfId="261"/>
    <cellStyle name="Normal 2 2_Sol Tra Pres" xfId="262"/>
    <cellStyle name="Normal 2 3" xfId="263"/>
    <cellStyle name="Normal 2 4" xfId="264"/>
    <cellStyle name="Normal 2 4 2" xfId="265"/>
    <cellStyle name="Normal 2 4 2 2" xfId="266"/>
    <cellStyle name="Normal 2 4_Hoja1" xfId="267"/>
    <cellStyle name="Normal 2 5" xfId="268"/>
    <cellStyle name="Normal 2 6" xfId="269"/>
    <cellStyle name="Normal 2 7" xfId="270"/>
    <cellStyle name="Normal 2 8" xfId="271"/>
    <cellStyle name="Normal 2 9" xfId="272"/>
    <cellStyle name="Normal 2_Aportes Voluntarios - Julio 2010" xfId="273"/>
    <cellStyle name="Normal 20" xfId="274"/>
    <cellStyle name="Normal 20 2" xfId="275"/>
    <cellStyle name="Normal 21" xfId="276"/>
    <cellStyle name="Normal 21 2" xfId="277"/>
    <cellStyle name="Normal 22" xfId="278"/>
    <cellStyle name="Normal 22 2" xfId="279"/>
    <cellStyle name="Normal 23" xfId="280"/>
    <cellStyle name="Normal 23 2" xfId="281"/>
    <cellStyle name="Normal 24" xfId="282"/>
    <cellStyle name="Normal 24 2" xfId="283"/>
    <cellStyle name="Normal 25" xfId="284"/>
    <cellStyle name="Normal 26" xfId="285"/>
    <cellStyle name="Normal 27" xfId="286"/>
    <cellStyle name="Normal 28" xfId="287"/>
    <cellStyle name="Normal 29" xfId="288"/>
    <cellStyle name="Normal 3" xfId="289"/>
    <cellStyle name="Normal 3 2" xfId="290"/>
    <cellStyle name="Normal 3 2 2" xfId="291"/>
    <cellStyle name="Normal 3 3" xfId="292"/>
    <cellStyle name="Normal 3 4" xfId="293"/>
    <cellStyle name="Normal 3_Aportes Voluntarios - Julio 2010" xfId="294"/>
    <cellStyle name="Normal 30" xfId="295"/>
    <cellStyle name="Normal 31" xfId="296"/>
    <cellStyle name="Normal 32" xfId="297"/>
    <cellStyle name="Normal 4 2" xfId="298"/>
    <cellStyle name="Normal 4 2 2" xfId="299"/>
    <cellStyle name="Normal 4 3" xfId="300"/>
    <cellStyle name="Normal 4_Formato nuevos cuadros" xfId="301"/>
    <cellStyle name="Normal 5 2" xfId="302"/>
    <cellStyle name="Normal 5 3" xfId="303"/>
    <cellStyle name="Normal 6" xfId="304"/>
    <cellStyle name="Normal 6 2" xfId="305"/>
    <cellStyle name="Normal 6 2 2" xfId="306"/>
    <cellStyle name="Normal 6_Hoja1" xfId="307"/>
    <cellStyle name="Normal 7" xfId="308"/>
    <cellStyle name="Normal 7 2" xfId="309"/>
    <cellStyle name="Normal 7 2 2" xfId="310"/>
    <cellStyle name="Normal 7 2 3" xfId="311"/>
    <cellStyle name="Normal 7 3" xfId="312"/>
    <cellStyle name="Normal 7_Hoja1" xfId="313"/>
    <cellStyle name="Normal 8" xfId="314"/>
    <cellStyle name="Normal 9" xfId="315"/>
    <cellStyle name="Notas 2" xfId="316"/>
    <cellStyle name="Notas 2 2" xfId="317"/>
    <cellStyle name="Original" xfId="318"/>
    <cellStyle name="Original 2" xfId="319"/>
    <cellStyle name="Original 3" xfId="320"/>
    <cellStyle name="Porcentaje 2 2" xfId="321"/>
    <cellStyle name="Porcentaje 3" xfId="322"/>
    <cellStyle name="Porcentaje 3 2" xfId="323"/>
    <cellStyle name="Porcentaje 4" xfId="324"/>
    <cellStyle name="Porcentaje 5" xfId="325"/>
    <cellStyle name="Porcentual 10" xfId="326"/>
    <cellStyle name="Porcentual 2" xfId="327"/>
    <cellStyle name="Porcentual 2 2" xfId="328"/>
    <cellStyle name="Porcentual 2 3" xfId="329"/>
    <cellStyle name="Porcentual 2 4" xfId="330"/>
    <cellStyle name="Porcentual 2 4 2" xfId="331"/>
    <cellStyle name="Porcentual 2 5" xfId="332"/>
    <cellStyle name="Porcentual 2 6" xfId="333"/>
    <cellStyle name="Porcentual 2 7" xfId="334"/>
    <cellStyle name="Porcentual 2 8" xfId="335"/>
    <cellStyle name="Porcentual 3 2" xfId="336"/>
    <cellStyle name="Porcentual 4 2" xfId="337"/>
    <cellStyle name="Porcentual 4 3" xfId="338"/>
    <cellStyle name="Porcentual 5" xfId="339"/>
    <cellStyle name="Porcentual 5 2" xfId="340"/>
    <cellStyle name="Porcentual 5 2 2" xfId="341"/>
    <cellStyle name="Porcentual 6" xfId="342"/>
    <cellStyle name="Porcentual 7" xfId="343"/>
    <cellStyle name="Porcentual 8" xfId="344"/>
    <cellStyle name="Porcentual 9" xfId="345"/>
    <cellStyle name="Punto0" xfId="346"/>
    <cellStyle name="Salida 2" xfId="347"/>
    <cellStyle name="Salida 3" xfId="348"/>
    <cellStyle name="Texto de advertencia 2" xfId="349"/>
    <cellStyle name="Texto explicativo 2" xfId="350"/>
    <cellStyle name="Título 1 2" xfId="351"/>
    <cellStyle name="Título 1 3" xfId="352"/>
    <cellStyle name="Título 2 2" xfId="353"/>
    <cellStyle name="Título 2 3" xfId="354"/>
    <cellStyle name="Título 3 2" xfId="355"/>
    <cellStyle name="Título 3 3" xfId="356"/>
    <cellStyle name="Título 4" xfId="357"/>
    <cellStyle name="Título 5" xfId="358"/>
    <cellStyle name="Total 10" xfId="359"/>
    <cellStyle name="Total 10 2" xfId="360"/>
    <cellStyle name="Total 2 2" xfId="361"/>
    <cellStyle name="Total 2 3" xfId="362"/>
    <cellStyle name="Total 3 2" xfId="363"/>
    <cellStyle name="Total 3 2 2" xfId="364"/>
    <cellStyle name="Total 4" xfId="365"/>
    <cellStyle name="Total 5" xfId="366"/>
    <cellStyle name="Total 6" xfId="367"/>
    <cellStyle name="Total 7" xfId="368"/>
    <cellStyle name="Total 8" xfId="369"/>
    <cellStyle name="Total 9" xfId="3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G_35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rtera%20por%20Clasificaci&#243;n%20de%20riesgo\Informes%20Mensuales\Setiembre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sbs.gob.pe\Documentos%20Boris\Mensual\2001\Bol_012001\BolMen_Retir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stadisticas\Statistis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8\Bol_072008\pBol_0708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413\Bol_041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13\Bol0213\Datos\Inversiones%2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5\Bol_sem03\sem03_05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es\Boletin%20Mensual\2006\Bol_022006\pBol_02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eco\ASAP\SPP\Boletines\Boletin%20Mensual\2017\Bol0617\Bol06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br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OLK62A1\Libro2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Roberto\Bolet&#237;n\Mensual\Octubre\Propuesta%20Stand%20by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uadros%20de%20morosidad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Indicadores(linkeado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Coyuntura\BD%20para%20Carpeta\Calculo%20de%20la%20Rentabilidad%20Neta%20de%20Aportes%20Voluntarios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%20Sandra\Boletin%20Mensual\Bol_032000%20aa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Files_Esteco\D\2009\03\FP-00009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Mensual\2007-WEB\Bol_012007\Rent%20Anulizada%20F1-Ene-0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%20Boris\Mensual\2001\Bol_012001\BolMen_Retiro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ASAP\SPP\Boletin%20Semanal\2003\2003\Bol_sem33\sem33_0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llegas\1998.1\WINDOWS\Escritorio\Mi%20Malet&#237;n\199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intranet.sbs.gob.pe\WINDOWS\Temporary%20Internet%20Files\OLK62A1\Libro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obles\semanal\Mis%20documentos\Mensual\Bol_079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samander\c\WINDOWS\TEMP\1996\BOL_059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ctualizacion%20SisCor\Series%20Inversiones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im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VC_Shar"/>
      <sheetName val="PAG_34"/>
      <sheetName val="Intru"/>
      <sheetName val="PAG19"/>
      <sheetName val="Rentab S- US$"/>
      <sheetName val="LImites Javi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Montos Set"/>
      <sheetName val="Set"/>
      <sheetName val="Montos Dic99"/>
      <sheetName val="carterDic1999"/>
      <sheetName val="carteradic99"/>
      <sheetName val="Instrumentos "/>
      <sheetName val="Hoja3"/>
      <sheetName val="Result Michi Ago"/>
      <sheetName val="Resul Michi SEt"/>
      <sheetName val="Michi Set"/>
      <sheetName val="MichiDic99"/>
      <sheetName val="Rentabilidad"/>
      <sheetName val="Comunicado Ofic 024-2000"/>
      <sheetName val="TJ P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VC_Shar"/>
      <sheetName val="CD 6"/>
      <sheetName val="Sol traspa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SPP"/>
      <sheetName val="Hoja3"/>
      <sheetName val="FondoPensiones"/>
      <sheetName val="CInv InstruyAFP"/>
      <sheetName val="Cart.InvEmisor"/>
      <sheetName val="Recauda"/>
      <sheetName val="Invs.Plazo"/>
      <sheetName val="Edades"/>
      <sheetName val="Traspasos"/>
      <sheetName val="Hoja-x"/>
      <sheetName val="EEFF"/>
      <sheetName val="EEFF (2)"/>
      <sheetName val="PAG_35"/>
      <sheetName val="CD 1-2"/>
      <sheetName val="PAG_37"/>
      <sheetName val="PAG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tru"/>
      <sheetName val="CAxPlazo"/>
      <sheetName val="CA x Moneda"/>
      <sheetName val="CAxRiesgo "/>
      <sheetName val="CAXEmisor"/>
      <sheetName val="CAxAccEco"/>
      <sheetName val="Evol-Fondos"/>
      <sheetName val="AV"/>
      <sheetName val="CA-Infraes"/>
      <sheetName val="2.4"/>
      <sheetName val="VC-Diario-Fondo1"/>
      <sheetName val="VC-Diario-Fondo2"/>
      <sheetName val="VC-Diario-Fondo3"/>
      <sheetName val="VC-Promedio"/>
      <sheetName val="Rent-Fondo1"/>
      <sheetName val="Rent-Fondo2"/>
      <sheetName val="Rent-Fondo3"/>
      <sheetName val="Evol-Rent-Fondo2"/>
      <sheetName val="Rank Rent"/>
      <sheetName val="AV-CFP-SFP"/>
      <sheetName val="2.5"/>
      <sheetName val="Pen-JubPrint"/>
      <sheetName val="Pen-Inv-SobPrint"/>
      <sheetName val="Gasto-Sepelio"/>
      <sheetName val="Contratos"/>
      <sheetName val="2.6"/>
      <sheetName val="AFP-BG"/>
      <sheetName val="AFP-EGP"/>
      <sheetName val="Indicadores"/>
      <sheetName val="Com-Primas"/>
      <sheetName val="AVSP"/>
      <sheetName val="Prom-Agencias"/>
      <sheetName val="III"/>
      <sheetName val="Hoja1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2.1"/>
      <sheetName val="AfilEAc(3)"/>
      <sheetName val="Afil Act x Tipo Fondo(373)"/>
      <sheetName val="Afil x Tipo Fond Evol"/>
      <sheetName val="Afil-EdadAfiliacion (2)"/>
      <sheetName val="Afil-Dep(294) "/>
      <sheetName val="Neo-Afil-Tipotrab(296)"/>
      <sheetName val="Neo Afil-Edad-Genero(374)"/>
      <sheetName val="Neo-Afil-Depto-Genero"/>
      <sheetName val="Sol-Tras(30)"/>
      <sheetName val="Sol-Tras-Ace "/>
      <sheetName val="Tras-Efec(32)"/>
      <sheetName val="Tras-Efe-Dep(375)"/>
      <sheetName val="Tras-EFec-Acu(33)"/>
      <sheetName val="Evolución de cotizantes"/>
      <sheetName val="Cotizantes por afp sexo y edad"/>
      <sheetName val="IC por afp sexo y edad"/>
      <sheetName val="Cotizantes por afp dep y sexo"/>
      <sheetName val="IC por afp dep y sexo"/>
      <sheetName val="2.2"/>
      <sheetName val="Bono"/>
      <sheetName val="Ing-Egre"/>
      <sheetName val="2.3"/>
      <sheetName val="BG Fondos"/>
      <sheetName val="CAx Intru-Consolidado"/>
      <sheetName val="Fondo1xIntru"/>
      <sheetName val="Fondo2xIntru"/>
      <sheetName val="Fondo3xIntru"/>
      <sheetName val="CAxPlazo"/>
      <sheetName val="CA x Moneda (2)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Emisor e Instrumento"/>
      <sheetName val="2.4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-Primas "/>
      <sheetName val="AVSP "/>
      <sheetName val="Prom-Agencias"/>
      <sheetName val="TrimComp Accionaria"/>
      <sheetName val="III"/>
      <sheetName val="Hoja1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artera por Instrumento"/>
      <sheetName val="Emisor y Moneda "/>
      <sheetName val="Riesgo "/>
      <sheetName val="Recaudación"/>
      <sheetName val="Fondo y Recaudacion "/>
      <sheetName val="vc ajustado"/>
      <sheetName val="patrimonio"/>
      <sheetName val="Operaciones en tránsito "/>
      <sheetName val="Cartera x plazo"/>
      <sheetName val="Detalle Titulizados"/>
      <sheetName val="cartera moneda"/>
      <sheetName val="emisor"/>
      <sheetName val="detalle bancos"/>
      <sheetName val="RV Diciembre"/>
      <sheetName val="Infraestructura"/>
      <sheetName val="renta F1 anualizada"/>
      <sheetName val="renta F1 acumulada"/>
      <sheetName val="renta F2 Anualizada"/>
      <sheetName val="renta F2 Acumulada"/>
      <sheetName val="renta F3 anualizada"/>
      <sheetName val="renta F3 acumulada"/>
      <sheetName val="Renta Ajustada x Riesgo"/>
      <sheetName val="Emisor e Instrumen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3"/>
      <sheetName val="CD4"/>
      <sheetName val="Afiliacion"/>
      <sheetName val="Fondo"/>
      <sheetName val="Cartera"/>
      <sheetName val="Valor Cuota"/>
      <sheetName val="Resumen"/>
      <sheetName val="PAG_34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Print-M"/>
      <sheetName val="2.1"/>
      <sheetName val="Afil-EAc"/>
      <sheetName val="Afil-Dep"/>
      <sheetName val="Neo-Afil"/>
      <sheetName val="Sol-Tras"/>
      <sheetName val="Tras-Efec"/>
      <sheetName val="Cotizantes"/>
      <sheetName val="2.2"/>
      <sheetName val="Ing-Egre"/>
      <sheetName val="2.3"/>
      <sheetName val="CAx Intru-Consolidado"/>
      <sheetName val="Fondo1xIntru"/>
      <sheetName val="Fondo2xIntru"/>
      <sheetName val="Fondo3xInstru"/>
      <sheetName val="CA x Moneda"/>
      <sheetName val="CAxPlazo"/>
      <sheetName val="CAxRiesgo"/>
      <sheetName val="CAXEmisor"/>
      <sheetName val="CAxAccEco"/>
      <sheetName val="Evol-Fondos"/>
      <sheetName val="VC-Promedio"/>
      <sheetName val="Rent-Fondo2"/>
      <sheetName val="2.4"/>
      <sheetName val="Pen-JubP"/>
      <sheetName val="Pen-Inv-SobP"/>
      <sheetName val="Gasto-Sepelio"/>
      <sheetName val="Contratos"/>
      <sheetName val="2.5"/>
      <sheetName val="BG-AFP"/>
      <sheetName val="EGP-AFP"/>
      <sheetName val="Indicadores"/>
      <sheetName val="Com- Primas"/>
      <sheetName val="Prom-Agencias"/>
      <sheetName val="III"/>
      <sheetName val="CD3"/>
      <sheetName val="CD 1-2"/>
      <sheetName val="CD4"/>
      <sheetName val="Fondo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0"/>
      <sheetName val="PAG_25"/>
      <sheetName val="PAG_26"/>
      <sheetName val="PAG_27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  <sheetName val="CD55"/>
      <sheetName val="CD5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24"/>
      <sheetName val="PAG26"/>
      <sheetName val="#¡REF"/>
      <sheetName val="PAG_34"/>
      <sheetName val="Sol-Tras"/>
      <sheetName val="PAG_3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AG_04"/>
      <sheetName val="PAG_04,1"/>
      <sheetName val="PAG_04,2"/>
      <sheetName val="PAG_33"/>
      <sheetName val="Sol-Tras(30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BG PI (2)"/>
      <sheetName val="EGP PI (2)"/>
      <sheetName val="BG SPP (2)"/>
      <sheetName val="EGP SPP Anual"/>
      <sheetName val="BG-AFP"/>
      <sheetName val="EGP-AFP"/>
      <sheetName val="BG-AFP_Series"/>
      <sheetName val="EGP-AFP_Series"/>
      <sheetName val="BG HO"/>
      <sheetName val="BG IN"/>
      <sheetName val="BG PI"/>
      <sheetName val="BG PR"/>
      <sheetName val="BG NV"/>
      <sheetName val="BG SPP"/>
      <sheetName val="EGP HO"/>
      <sheetName val="EGP IN"/>
      <sheetName val="EGP PI"/>
      <sheetName val="EGP PR"/>
      <sheetName val="EGP NV"/>
      <sheetName val="Bol"/>
      <sheetName val="EGP SPP"/>
      <sheetName val="Graf_Carpeta"/>
      <sheetName val="Comisiones"/>
      <sheetName val="Com y Prim"/>
      <sheetName val="Hoja2"/>
      <sheetName val="UT"/>
      <sheetName val="Hoja1"/>
      <sheetName val="EGP SPP Anu"/>
      <sheetName val="BG RO"/>
      <sheetName val="BG UN"/>
      <sheetName val="EGP UN"/>
      <sheetName val="EGP RO"/>
      <sheetName val="EGP SPP_Anual"/>
      <sheetName val="EGP SPP (2)"/>
      <sheetName val="CD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aldo AV"/>
      <sheetName val="Ba"/>
      <sheetName val="Bas"/>
      <sheetName val="VCP RA"/>
      <sheetName val="Rent-N"/>
      <sheetName val="Rent-R"/>
      <sheetName val="IPC"/>
      <sheetName val="AVSFP"/>
      <sheetName val="AVCFP"/>
      <sheetName val="Hoja1"/>
      <sheetName val="Comprobacion VCR Afiliados"/>
      <sheetName val="Comporbacion VCR No Afiliados"/>
      <sheetName val="Hoja2"/>
      <sheetName val="conf"/>
      <sheetName val="cotejo avsf"/>
      <sheetName val="Hoja3"/>
      <sheetName val="C_AOyAVSFP misma AFP"/>
      <sheetName val="C_AOyAVSFP dif AFP"/>
      <sheetName val="Confirmacion de calculo"/>
      <sheetName val="VCR No Afiliados"/>
      <sheetName val="VCR Afiliados"/>
      <sheetName val="UT"/>
      <sheetName val="correccion VC Habi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  <sheetName val="PAG0"/>
      <sheetName val="PAG1"/>
      <sheetName val="PAG2"/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9"/>
      <sheetName val="PAG22"/>
      <sheetName val="PAG23"/>
      <sheetName val="PAG24"/>
      <sheetName val="PAG24.1"/>
      <sheetName val="PAG25"/>
      <sheetName val="PAG26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Montos Set"/>
      <sheetName val="C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fraestructura mar 2009"/>
      <sheetName val="Posiciones RV mar 2009"/>
      <sheetName val="Fondo y Recaudación"/>
      <sheetName val="recaudación mar 2009"/>
      <sheetName val="Patrimonio "/>
      <sheetName val="emisores x moneda marzo 09"/>
      <sheetName val="Op en tránsito x Moneda "/>
      <sheetName val="Monedas MAR 09 "/>
      <sheetName val="emisores marzo 09"/>
      <sheetName val="Cartera por Instrumento "/>
      <sheetName val="Cartera x Plazo "/>
      <sheetName val="Cartera x riesgo - A"/>
      <sheetName val="Cartera x riesgo - B"/>
      <sheetName val="detalle titulizado"/>
      <sheetName val="detalle bancos"/>
      <sheetName val="valor cuota aj mar 2009"/>
      <sheetName val="F1 Anualizada"/>
      <sheetName val="F1 Acumulada"/>
      <sheetName val="F2 Anualizada"/>
      <sheetName val="F2 Acumulada"/>
      <sheetName val="F3 Anualizada"/>
      <sheetName val="F3 Acumulada"/>
      <sheetName val="renta ajustada x riesgo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Rent-Fondo1"/>
      <sheetName val="Sol traspaso"/>
      <sheetName val="Sol-Tr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  <sheetName val="PAG15"/>
      <sheetName val="PAG16"/>
      <sheetName val="PAG20"/>
      <sheetName val="PAG32"/>
      <sheetName val="PAG33"/>
      <sheetName val="PAG37"/>
      <sheetName val="PAG38"/>
      <sheetName val="PAG42"/>
      <sheetName val="PAG54"/>
      <sheetName val="PAG59"/>
      <sheetName val="PAG73"/>
      <sheetName val="PAG75"/>
      <sheetName val="#¡REF"/>
      <sheetName val="Intru"/>
      <sheetName val="Ing-E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CD 3"/>
      <sheetName val="CD 4"/>
      <sheetName val="Afil Semanal"/>
      <sheetName val="Fondo"/>
      <sheetName val="Cartera"/>
      <sheetName val="ValorCuota"/>
      <sheetName val="Valor Cuo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D 1-2"/>
      <sheetName val="PAG_35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G19"/>
      <sheetName val="PAG19 (2)"/>
      <sheetName val="PAG42 (2)"/>
      <sheetName val="PAG4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0"/>
      <sheetName val="PAG_11"/>
      <sheetName val="PAG_12"/>
      <sheetName val="PAG_14"/>
      <sheetName val="PAG_19"/>
      <sheetName val="PAG_20"/>
      <sheetName val="PAG_21"/>
      <sheetName val="PAG_22"/>
      <sheetName val="PAG_23"/>
      <sheetName val="PAG_28"/>
      <sheetName val="PAG_29"/>
      <sheetName val="PAG_30"/>
      <sheetName val="PAG_31"/>
      <sheetName val="PAG_32"/>
      <sheetName val="PAG_33"/>
      <sheetName val="PAG_34"/>
      <sheetName val="PAG_35"/>
      <sheetName val="PAG_36"/>
      <sheetName val="PAG_37"/>
      <sheetName val="PAG_38"/>
      <sheetName val="PAG_39"/>
      <sheetName val="PAG_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G_35"/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6"/>
      <sheetName val="PAG_17"/>
      <sheetName val="PAG_18"/>
      <sheetName val="PAG_19"/>
      <sheetName val="PAG_24"/>
      <sheetName val="PAG_25"/>
      <sheetName val="PAG_26"/>
      <sheetName val="PAG_27"/>
      <sheetName val="PAG_29"/>
      <sheetName val="PAG_30"/>
      <sheetName val="PAG_32"/>
      <sheetName val="PAG_33"/>
      <sheetName val="PAG_34"/>
      <sheetName val="Ing-Egresos"/>
      <sheetName val="Concen"/>
      <sheetName val="Intru"/>
      <sheetName val="Cartera"/>
      <sheetName val="Rent 12m"/>
      <sheetName val="CD 6"/>
      <sheetName val="CD22"/>
      <sheetName val="CD3"/>
      <sheetName val="CD 1-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u Anual"/>
      <sheetName val="Intru (2)"/>
      <sheetName val="Bol Conso"/>
      <sheetName val="Intru"/>
      <sheetName val="Riesgo"/>
      <sheetName val="Plazo"/>
      <sheetName val="Money"/>
      <sheetName val="Sector"/>
      <sheetName val="Concen"/>
      <sheetName val="Cart Instr"/>
      <sheetName val="Limites"/>
      <sheetName val="Cartera"/>
      <sheetName val="Cartera - Var"/>
      <sheetName val="Ing-Egresos"/>
      <sheetName val="Rent Anu"/>
      <sheetName val="Rent 12m"/>
      <sheetName val="Indices"/>
      <sheetName val="VC_Shar"/>
      <sheetName val="IndFondo"/>
      <sheetName val="RF"/>
      <sheetName val="DepxMoney"/>
      <sheetName val="AccxMoney"/>
      <sheetName val="Holgura"/>
      <sheetName val="Series InversionesC"/>
      <sheetName val="CarteraxEmi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oja7 (2)"/>
      <sheetName val="Hoja7"/>
      <sheetName val="LImites Javier (2)"/>
      <sheetName val="LImites Javier"/>
      <sheetName val="Base"/>
      <sheetName val="Base (2)"/>
      <sheetName val="Cartera"/>
      <sheetName val="Cuadros-Generale"/>
      <sheetName val=" Fondo 1"/>
      <sheetName val="PAG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9"/>
  <sheetViews>
    <sheetView showGridLines="0" zoomScale="90" zoomScaleNormal="90" workbookViewId="0" topLeftCell="A1">
      <selection activeCell="A1" sqref="A1:P1"/>
    </sheetView>
  </sheetViews>
  <sheetFormatPr defaultColWidth="11.421875" defaultRowHeight="15"/>
  <cols>
    <col min="1" max="1" width="2.421875" style="31" customWidth="1"/>
    <col min="2" max="2" width="13.7109375" style="31" customWidth="1"/>
    <col min="3" max="3" width="10.421875" style="31" customWidth="1"/>
    <col min="4" max="14" width="10.421875" style="32" customWidth="1"/>
    <col min="15" max="15" width="10.8515625" style="32" customWidth="1"/>
    <col min="16" max="16" width="10.8515625" style="31" customWidth="1"/>
    <col min="17" max="17" width="11.421875" style="3" customWidth="1"/>
    <col min="18" max="18" width="6.28125" style="3" bestFit="1" customWidth="1"/>
    <col min="19" max="19" width="2.421875" style="3" bestFit="1" customWidth="1"/>
    <col min="20" max="20" width="3.140625" style="3" bestFit="1" customWidth="1"/>
    <col min="21" max="25" width="4.28125" style="3" bestFit="1" customWidth="1"/>
    <col min="26" max="27" width="3.140625" style="3" bestFit="1" customWidth="1"/>
    <col min="28" max="28" width="2.421875" style="3" bestFit="1" customWidth="1"/>
    <col min="29" max="29" width="5.00390625" style="3" bestFit="1" customWidth="1"/>
    <col min="30" max="224" width="11.421875" style="3" customWidth="1"/>
    <col min="225" max="225" width="2.421875" style="3" customWidth="1"/>
    <col min="226" max="226" width="13.7109375" style="3" customWidth="1"/>
    <col min="227" max="237" width="9.7109375" style="3" customWidth="1"/>
    <col min="238" max="238" width="12.421875" style="3" customWidth="1"/>
    <col min="239" max="240" width="9.8515625" style="3" customWidth="1"/>
    <col min="241" max="241" width="10.00390625" style="3" customWidth="1"/>
    <col min="242" max="480" width="11.421875" style="3" customWidth="1"/>
    <col min="481" max="481" width="2.421875" style="3" customWidth="1"/>
    <col min="482" max="482" width="13.7109375" style="3" customWidth="1"/>
    <col min="483" max="493" width="9.7109375" style="3" customWidth="1"/>
    <col min="494" max="494" width="12.421875" style="3" customWidth="1"/>
    <col min="495" max="496" width="9.8515625" style="3" customWidth="1"/>
    <col min="497" max="497" width="10.00390625" style="3" customWidth="1"/>
    <col min="498" max="736" width="11.421875" style="3" customWidth="1"/>
    <col min="737" max="737" width="2.421875" style="3" customWidth="1"/>
    <col min="738" max="738" width="13.7109375" style="3" customWidth="1"/>
    <col min="739" max="749" width="9.7109375" style="3" customWidth="1"/>
    <col min="750" max="750" width="12.421875" style="3" customWidth="1"/>
    <col min="751" max="752" width="9.8515625" style="3" customWidth="1"/>
    <col min="753" max="753" width="10.00390625" style="3" customWidth="1"/>
    <col min="754" max="992" width="11.421875" style="3" customWidth="1"/>
    <col min="993" max="993" width="2.421875" style="3" customWidth="1"/>
    <col min="994" max="994" width="13.7109375" style="3" customWidth="1"/>
    <col min="995" max="1005" width="9.7109375" style="3" customWidth="1"/>
    <col min="1006" max="1006" width="12.421875" style="3" customWidth="1"/>
    <col min="1007" max="1008" width="9.8515625" style="3" customWidth="1"/>
    <col min="1009" max="1009" width="10.00390625" style="3" customWidth="1"/>
    <col min="1010" max="1248" width="11.421875" style="3" customWidth="1"/>
    <col min="1249" max="1249" width="2.421875" style="3" customWidth="1"/>
    <col min="1250" max="1250" width="13.7109375" style="3" customWidth="1"/>
    <col min="1251" max="1261" width="9.7109375" style="3" customWidth="1"/>
    <col min="1262" max="1262" width="12.421875" style="3" customWidth="1"/>
    <col min="1263" max="1264" width="9.8515625" style="3" customWidth="1"/>
    <col min="1265" max="1265" width="10.00390625" style="3" customWidth="1"/>
    <col min="1266" max="1504" width="11.421875" style="3" customWidth="1"/>
    <col min="1505" max="1505" width="2.421875" style="3" customWidth="1"/>
    <col min="1506" max="1506" width="13.7109375" style="3" customWidth="1"/>
    <col min="1507" max="1517" width="9.7109375" style="3" customWidth="1"/>
    <col min="1518" max="1518" width="12.421875" style="3" customWidth="1"/>
    <col min="1519" max="1520" width="9.8515625" style="3" customWidth="1"/>
    <col min="1521" max="1521" width="10.00390625" style="3" customWidth="1"/>
    <col min="1522" max="1760" width="11.421875" style="3" customWidth="1"/>
    <col min="1761" max="1761" width="2.421875" style="3" customWidth="1"/>
    <col min="1762" max="1762" width="13.7109375" style="3" customWidth="1"/>
    <col min="1763" max="1773" width="9.7109375" style="3" customWidth="1"/>
    <col min="1774" max="1774" width="12.421875" style="3" customWidth="1"/>
    <col min="1775" max="1776" width="9.8515625" style="3" customWidth="1"/>
    <col min="1777" max="1777" width="10.00390625" style="3" customWidth="1"/>
    <col min="1778" max="2016" width="11.421875" style="3" customWidth="1"/>
    <col min="2017" max="2017" width="2.421875" style="3" customWidth="1"/>
    <col min="2018" max="2018" width="13.7109375" style="3" customWidth="1"/>
    <col min="2019" max="2029" width="9.7109375" style="3" customWidth="1"/>
    <col min="2030" max="2030" width="12.421875" style="3" customWidth="1"/>
    <col min="2031" max="2032" width="9.8515625" style="3" customWidth="1"/>
    <col min="2033" max="2033" width="10.00390625" style="3" customWidth="1"/>
    <col min="2034" max="2272" width="11.421875" style="3" customWidth="1"/>
    <col min="2273" max="2273" width="2.421875" style="3" customWidth="1"/>
    <col min="2274" max="2274" width="13.7109375" style="3" customWidth="1"/>
    <col min="2275" max="2285" width="9.7109375" style="3" customWidth="1"/>
    <col min="2286" max="2286" width="12.421875" style="3" customWidth="1"/>
    <col min="2287" max="2288" width="9.8515625" style="3" customWidth="1"/>
    <col min="2289" max="2289" width="10.00390625" style="3" customWidth="1"/>
    <col min="2290" max="2528" width="11.421875" style="3" customWidth="1"/>
    <col min="2529" max="2529" width="2.421875" style="3" customWidth="1"/>
    <col min="2530" max="2530" width="13.7109375" style="3" customWidth="1"/>
    <col min="2531" max="2541" width="9.7109375" style="3" customWidth="1"/>
    <col min="2542" max="2542" width="12.421875" style="3" customWidth="1"/>
    <col min="2543" max="2544" width="9.8515625" style="3" customWidth="1"/>
    <col min="2545" max="2545" width="10.00390625" style="3" customWidth="1"/>
    <col min="2546" max="2784" width="11.421875" style="3" customWidth="1"/>
    <col min="2785" max="2785" width="2.421875" style="3" customWidth="1"/>
    <col min="2786" max="2786" width="13.7109375" style="3" customWidth="1"/>
    <col min="2787" max="2797" width="9.7109375" style="3" customWidth="1"/>
    <col min="2798" max="2798" width="12.421875" style="3" customWidth="1"/>
    <col min="2799" max="2800" width="9.8515625" style="3" customWidth="1"/>
    <col min="2801" max="2801" width="10.00390625" style="3" customWidth="1"/>
    <col min="2802" max="3040" width="11.421875" style="3" customWidth="1"/>
    <col min="3041" max="3041" width="2.421875" style="3" customWidth="1"/>
    <col min="3042" max="3042" width="13.7109375" style="3" customWidth="1"/>
    <col min="3043" max="3053" width="9.7109375" style="3" customWidth="1"/>
    <col min="3054" max="3054" width="12.421875" style="3" customWidth="1"/>
    <col min="3055" max="3056" width="9.8515625" style="3" customWidth="1"/>
    <col min="3057" max="3057" width="10.00390625" style="3" customWidth="1"/>
    <col min="3058" max="3296" width="11.421875" style="3" customWidth="1"/>
    <col min="3297" max="3297" width="2.421875" style="3" customWidth="1"/>
    <col min="3298" max="3298" width="13.7109375" style="3" customWidth="1"/>
    <col min="3299" max="3309" width="9.7109375" style="3" customWidth="1"/>
    <col min="3310" max="3310" width="12.421875" style="3" customWidth="1"/>
    <col min="3311" max="3312" width="9.8515625" style="3" customWidth="1"/>
    <col min="3313" max="3313" width="10.00390625" style="3" customWidth="1"/>
    <col min="3314" max="3552" width="11.421875" style="3" customWidth="1"/>
    <col min="3553" max="3553" width="2.421875" style="3" customWidth="1"/>
    <col min="3554" max="3554" width="13.7109375" style="3" customWidth="1"/>
    <col min="3555" max="3565" width="9.7109375" style="3" customWidth="1"/>
    <col min="3566" max="3566" width="12.421875" style="3" customWidth="1"/>
    <col min="3567" max="3568" width="9.8515625" style="3" customWidth="1"/>
    <col min="3569" max="3569" width="10.00390625" style="3" customWidth="1"/>
    <col min="3570" max="3808" width="11.421875" style="3" customWidth="1"/>
    <col min="3809" max="3809" width="2.421875" style="3" customWidth="1"/>
    <col min="3810" max="3810" width="13.7109375" style="3" customWidth="1"/>
    <col min="3811" max="3821" width="9.7109375" style="3" customWidth="1"/>
    <col min="3822" max="3822" width="12.421875" style="3" customWidth="1"/>
    <col min="3823" max="3824" width="9.8515625" style="3" customWidth="1"/>
    <col min="3825" max="3825" width="10.00390625" style="3" customWidth="1"/>
    <col min="3826" max="4064" width="11.421875" style="3" customWidth="1"/>
    <col min="4065" max="4065" width="2.421875" style="3" customWidth="1"/>
    <col min="4066" max="4066" width="13.7109375" style="3" customWidth="1"/>
    <col min="4067" max="4077" width="9.7109375" style="3" customWidth="1"/>
    <col min="4078" max="4078" width="12.421875" style="3" customWidth="1"/>
    <col min="4079" max="4080" width="9.8515625" style="3" customWidth="1"/>
    <col min="4081" max="4081" width="10.00390625" style="3" customWidth="1"/>
    <col min="4082" max="4320" width="11.421875" style="3" customWidth="1"/>
    <col min="4321" max="4321" width="2.421875" style="3" customWidth="1"/>
    <col min="4322" max="4322" width="13.7109375" style="3" customWidth="1"/>
    <col min="4323" max="4333" width="9.7109375" style="3" customWidth="1"/>
    <col min="4334" max="4334" width="12.421875" style="3" customWidth="1"/>
    <col min="4335" max="4336" width="9.8515625" style="3" customWidth="1"/>
    <col min="4337" max="4337" width="10.00390625" style="3" customWidth="1"/>
    <col min="4338" max="4576" width="11.421875" style="3" customWidth="1"/>
    <col min="4577" max="4577" width="2.421875" style="3" customWidth="1"/>
    <col min="4578" max="4578" width="13.7109375" style="3" customWidth="1"/>
    <col min="4579" max="4589" width="9.7109375" style="3" customWidth="1"/>
    <col min="4590" max="4590" width="12.421875" style="3" customWidth="1"/>
    <col min="4591" max="4592" width="9.8515625" style="3" customWidth="1"/>
    <col min="4593" max="4593" width="10.00390625" style="3" customWidth="1"/>
    <col min="4594" max="4832" width="11.421875" style="3" customWidth="1"/>
    <col min="4833" max="4833" width="2.421875" style="3" customWidth="1"/>
    <col min="4834" max="4834" width="13.7109375" style="3" customWidth="1"/>
    <col min="4835" max="4845" width="9.7109375" style="3" customWidth="1"/>
    <col min="4846" max="4846" width="12.421875" style="3" customWidth="1"/>
    <col min="4847" max="4848" width="9.8515625" style="3" customWidth="1"/>
    <col min="4849" max="4849" width="10.00390625" style="3" customWidth="1"/>
    <col min="4850" max="5088" width="11.421875" style="3" customWidth="1"/>
    <col min="5089" max="5089" width="2.421875" style="3" customWidth="1"/>
    <col min="5090" max="5090" width="13.7109375" style="3" customWidth="1"/>
    <col min="5091" max="5101" width="9.7109375" style="3" customWidth="1"/>
    <col min="5102" max="5102" width="12.421875" style="3" customWidth="1"/>
    <col min="5103" max="5104" width="9.8515625" style="3" customWidth="1"/>
    <col min="5105" max="5105" width="10.00390625" style="3" customWidth="1"/>
    <col min="5106" max="5344" width="11.421875" style="3" customWidth="1"/>
    <col min="5345" max="5345" width="2.421875" style="3" customWidth="1"/>
    <col min="5346" max="5346" width="13.7109375" style="3" customWidth="1"/>
    <col min="5347" max="5357" width="9.7109375" style="3" customWidth="1"/>
    <col min="5358" max="5358" width="12.421875" style="3" customWidth="1"/>
    <col min="5359" max="5360" width="9.8515625" style="3" customWidth="1"/>
    <col min="5361" max="5361" width="10.00390625" style="3" customWidth="1"/>
    <col min="5362" max="5600" width="11.421875" style="3" customWidth="1"/>
    <col min="5601" max="5601" width="2.421875" style="3" customWidth="1"/>
    <col min="5602" max="5602" width="13.7109375" style="3" customWidth="1"/>
    <col min="5603" max="5613" width="9.7109375" style="3" customWidth="1"/>
    <col min="5614" max="5614" width="12.421875" style="3" customWidth="1"/>
    <col min="5615" max="5616" width="9.8515625" style="3" customWidth="1"/>
    <col min="5617" max="5617" width="10.00390625" style="3" customWidth="1"/>
    <col min="5618" max="5856" width="11.421875" style="3" customWidth="1"/>
    <col min="5857" max="5857" width="2.421875" style="3" customWidth="1"/>
    <col min="5858" max="5858" width="13.7109375" style="3" customWidth="1"/>
    <col min="5859" max="5869" width="9.7109375" style="3" customWidth="1"/>
    <col min="5870" max="5870" width="12.421875" style="3" customWidth="1"/>
    <col min="5871" max="5872" width="9.8515625" style="3" customWidth="1"/>
    <col min="5873" max="5873" width="10.00390625" style="3" customWidth="1"/>
    <col min="5874" max="6112" width="11.421875" style="3" customWidth="1"/>
    <col min="6113" max="6113" width="2.421875" style="3" customWidth="1"/>
    <col min="6114" max="6114" width="13.7109375" style="3" customWidth="1"/>
    <col min="6115" max="6125" width="9.7109375" style="3" customWidth="1"/>
    <col min="6126" max="6126" width="12.421875" style="3" customWidth="1"/>
    <col min="6127" max="6128" width="9.8515625" style="3" customWidth="1"/>
    <col min="6129" max="6129" width="10.00390625" style="3" customWidth="1"/>
    <col min="6130" max="6368" width="11.421875" style="3" customWidth="1"/>
    <col min="6369" max="6369" width="2.421875" style="3" customWidth="1"/>
    <col min="6370" max="6370" width="13.7109375" style="3" customWidth="1"/>
    <col min="6371" max="6381" width="9.7109375" style="3" customWidth="1"/>
    <col min="6382" max="6382" width="12.421875" style="3" customWidth="1"/>
    <col min="6383" max="6384" width="9.8515625" style="3" customWidth="1"/>
    <col min="6385" max="6385" width="10.00390625" style="3" customWidth="1"/>
    <col min="6386" max="6624" width="11.421875" style="3" customWidth="1"/>
    <col min="6625" max="6625" width="2.421875" style="3" customWidth="1"/>
    <col min="6626" max="6626" width="13.7109375" style="3" customWidth="1"/>
    <col min="6627" max="6637" width="9.7109375" style="3" customWidth="1"/>
    <col min="6638" max="6638" width="12.421875" style="3" customWidth="1"/>
    <col min="6639" max="6640" width="9.8515625" style="3" customWidth="1"/>
    <col min="6641" max="6641" width="10.00390625" style="3" customWidth="1"/>
    <col min="6642" max="6880" width="11.421875" style="3" customWidth="1"/>
    <col min="6881" max="6881" width="2.421875" style="3" customWidth="1"/>
    <col min="6882" max="6882" width="13.7109375" style="3" customWidth="1"/>
    <col min="6883" max="6893" width="9.7109375" style="3" customWidth="1"/>
    <col min="6894" max="6894" width="12.421875" style="3" customWidth="1"/>
    <col min="6895" max="6896" width="9.8515625" style="3" customWidth="1"/>
    <col min="6897" max="6897" width="10.00390625" style="3" customWidth="1"/>
    <col min="6898" max="7136" width="11.421875" style="3" customWidth="1"/>
    <col min="7137" max="7137" width="2.421875" style="3" customWidth="1"/>
    <col min="7138" max="7138" width="13.7109375" style="3" customWidth="1"/>
    <col min="7139" max="7149" width="9.7109375" style="3" customWidth="1"/>
    <col min="7150" max="7150" width="12.421875" style="3" customWidth="1"/>
    <col min="7151" max="7152" width="9.8515625" style="3" customWidth="1"/>
    <col min="7153" max="7153" width="10.00390625" style="3" customWidth="1"/>
    <col min="7154" max="7392" width="11.421875" style="3" customWidth="1"/>
    <col min="7393" max="7393" width="2.421875" style="3" customWidth="1"/>
    <col min="7394" max="7394" width="13.7109375" style="3" customWidth="1"/>
    <col min="7395" max="7405" width="9.7109375" style="3" customWidth="1"/>
    <col min="7406" max="7406" width="12.421875" style="3" customWidth="1"/>
    <col min="7407" max="7408" width="9.8515625" style="3" customWidth="1"/>
    <col min="7409" max="7409" width="10.00390625" style="3" customWidth="1"/>
    <col min="7410" max="7648" width="11.421875" style="3" customWidth="1"/>
    <col min="7649" max="7649" width="2.421875" style="3" customWidth="1"/>
    <col min="7650" max="7650" width="13.7109375" style="3" customWidth="1"/>
    <col min="7651" max="7661" width="9.7109375" style="3" customWidth="1"/>
    <col min="7662" max="7662" width="12.421875" style="3" customWidth="1"/>
    <col min="7663" max="7664" width="9.8515625" style="3" customWidth="1"/>
    <col min="7665" max="7665" width="10.00390625" style="3" customWidth="1"/>
    <col min="7666" max="7904" width="11.421875" style="3" customWidth="1"/>
    <col min="7905" max="7905" width="2.421875" style="3" customWidth="1"/>
    <col min="7906" max="7906" width="13.7109375" style="3" customWidth="1"/>
    <col min="7907" max="7917" width="9.7109375" style="3" customWidth="1"/>
    <col min="7918" max="7918" width="12.421875" style="3" customWidth="1"/>
    <col min="7919" max="7920" width="9.8515625" style="3" customWidth="1"/>
    <col min="7921" max="7921" width="10.00390625" style="3" customWidth="1"/>
    <col min="7922" max="8160" width="11.421875" style="3" customWidth="1"/>
    <col min="8161" max="8161" width="2.421875" style="3" customWidth="1"/>
    <col min="8162" max="8162" width="13.7109375" style="3" customWidth="1"/>
    <col min="8163" max="8173" width="9.7109375" style="3" customWidth="1"/>
    <col min="8174" max="8174" width="12.421875" style="3" customWidth="1"/>
    <col min="8175" max="8176" width="9.8515625" style="3" customWidth="1"/>
    <col min="8177" max="8177" width="10.00390625" style="3" customWidth="1"/>
    <col min="8178" max="8416" width="11.421875" style="3" customWidth="1"/>
    <col min="8417" max="8417" width="2.421875" style="3" customWidth="1"/>
    <col min="8418" max="8418" width="13.7109375" style="3" customWidth="1"/>
    <col min="8419" max="8429" width="9.7109375" style="3" customWidth="1"/>
    <col min="8430" max="8430" width="12.421875" style="3" customWidth="1"/>
    <col min="8431" max="8432" width="9.8515625" style="3" customWidth="1"/>
    <col min="8433" max="8433" width="10.00390625" style="3" customWidth="1"/>
    <col min="8434" max="8672" width="11.421875" style="3" customWidth="1"/>
    <col min="8673" max="8673" width="2.421875" style="3" customWidth="1"/>
    <col min="8674" max="8674" width="13.7109375" style="3" customWidth="1"/>
    <col min="8675" max="8685" width="9.7109375" style="3" customWidth="1"/>
    <col min="8686" max="8686" width="12.421875" style="3" customWidth="1"/>
    <col min="8687" max="8688" width="9.8515625" style="3" customWidth="1"/>
    <col min="8689" max="8689" width="10.00390625" style="3" customWidth="1"/>
    <col min="8690" max="8928" width="11.421875" style="3" customWidth="1"/>
    <col min="8929" max="8929" width="2.421875" style="3" customWidth="1"/>
    <col min="8930" max="8930" width="13.7109375" style="3" customWidth="1"/>
    <col min="8931" max="8941" width="9.7109375" style="3" customWidth="1"/>
    <col min="8942" max="8942" width="12.421875" style="3" customWidth="1"/>
    <col min="8943" max="8944" width="9.8515625" style="3" customWidth="1"/>
    <col min="8945" max="8945" width="10.00390625" style="3" customWidth="1"/>
    <col min="8946" max="9184" width="11.421875" style="3" customWidth="1"/>
    <col min="9185" max="9185" width="2.421875" style="3" customWidth="1"/>
    <col min="9186" max="9186" width="13.7109375" style="3" customWidth="1"/>
    <col min="9187" max="9197" width="9.7109375" style="3" customWidth="1"/>
    <col min="9198" max="9198" width="12.421875" style="3" customWidth="1"/>
    <col min="9199" max="9200" width="9.8515625" style="3" customWidth="1"/>
    <col min="9201" max="9201" width="10.00390625" style="3" customWidth="1"/>
    <col min="9202" max="9440" width="11.421875" style="3" customWidth="1"/>
    <col min="9441" max="9441" width="2.421875" style="3" customWidth="1"/>
    <col min="9442" max="9442" width="13.7109375" style="3" customWidth="1"/>
    <col min="9443" max="9453" width="9.7109375" style="3" customWidth="1"/>
    <col min="9454" max="9454" width="12.421875" style="3" customWidth="1"/>
    <col min="9455" max="9456" width="9.8515625" style="3" customWidth="1"/>
    <col min="9457" max="9457" width="10.00390625" style="3" customWidth="1"/>
    <col min="9458" max="9696" width="11.421875" style="3" customWidth="1"/>
    <col min="9697" max="9697" width="2.421875" style="3" customWidth="1"/>
    <col min="9698" max="9698" width="13.7109375" style="3" customWidth="1"/>
    <col min="9699" max="9709" width="9.7109375" style="3" customWidth="1"/>
    <col min="9710" max="9710" width="12.421875" style="3" customWidth="1"/>
    <col min="9711" max="9712" width="9.8515625" style="3" customWidth="1"/>
    <col min="9713" max="9713" width="10.00390625" style="3" customWidth="1"/>
    <col min="9714" max="9952" width="11.421875" style="3" customWidth="1"/>
    <col min="9953" max="9953" width="2.421875" style="3" customWidth="1"/>
    <col min="9954" max="9954" width="13.7109375" style="3" customWidth="1"/>
    <col min="9955" max="9965" width="9.7109375" style="3" customWidth="1"/>
    <col min="9966" max="9966" width="12.421875" style="3" customWidth="1"/>
    <col min="9967" max="9968" width="9.8515625" style="3" customWidth="1"/>
    <col min="9969" max="9969" width="10.00390625" style="3" customWidth="1"/>
    <col min="9970" max="10208" width="11.421875" style="3" customWidth="1"/>
    <col min="10209" max="10209" width="2.421875" style="3" customWidth="1"/>
    <col min="10210" max="10210" width="13.7109375" style="3" customWidth="1"/>
    <col min="10211" max="10221" width="9.7109375" style="3" customWidth="1"/>
    <col min="10222" max="10222" width="12.421875" style="3" customWidth="1"/>
    <col min="10223" max="10224" width="9.8515625" style="3" customWidth="1"/>
    <col min="10225" max="10225" width="10.00390625" style="3" customWidth="1"/>
    <col min="10226" max="10464" width="11.421875" style="3" customWidth="1"/>
    <col min="10465" max="10465" width="2.421875" style="3" customWidth="1"/>
    <col min="10466" max="10466" width="13.7109375" style="3" customWidth="1"/>
    <col min="10467" max="10477" width="9.7109375" style="3" customWidth="1"/>
    <col min="10478" max="10478" width="12.421875" style="3" customWidth="1"/>
    <col min="10479" max="10480" width="9.8515625" style="3" customWidth="1"/>
    <col min="10481" max="10481" width="10.00390625" style="3" customWidth="1"/>
    <col min="10482" max="10720" width="11.421875" style="3" customWidth="1"/>
    <col min="10721" max="10721" width="2.421875" style="3" customWidth="1"/>
    <col min="10722" max="10722" width="13.7109375" style="3" customWidth="1"/>
    <col min="10723" max="10733" width="9.7109375" style="3" customWidth="1"/>
    <col min="10734" max="10734" width="12.421875" style="3" customWidth="1"/>
    <col min="10735" max="10736" width="9.8515625" style="3" customWidth="1"/>
    <col min="10737" max="10737" width="10.00390625" style="3" customWidth="1"/>
    <col min="10738" max="10976" width="11.421875" style="3" customWidth="1"/>
    <col min="10977" max="10977" width="2.421875" style="3" customWidth="1"/>
    <col min="10978" max="10978" width="13.7109375" style="3" customWidth="1"/>
    <col min="10979" max="10989" width="9.7109375" style="3" customWidth="1"/>
    <col min="10990" max="10990" width="12.421875" style="3" customWidth="1"/>
    <col min="10991" max="10992" width="9.8515625" style="3" customWidth="1"/>
    <col min="10993" max="10993" width="10.00390625" style="3" customWidth="1"/>
    <col min="10994" max="11232" width="11.421875" style="3" customWidth="1"/>
    <col min="11233" max="11233" width="2.421875" style="3" customWidth="1"/>
    <col min="11234" max="11234" width="13.7109375" style="3" customWidth="1"/>
    <col min="11235" max="11245" width="9.7109375" style="3" customWidth="1"/>
    <col min="11246" max="11246" width="12.421875" style="3" customWidth="1"/>
    <col min="11247" max="11248" width="9.8515625" style="3" customWidth="1"/>
    <col min="11249" max="11249" width="10.00390625" style="3" customWidth="1"/>
    <col min="11250" max="11488" width="11.421875" style="3" customWidth="1"/>
    <col min="11489" max="11489" width="2.421875" style="3" customWidth="1"/>
    <col min="11490" max="11490" width="13.7109375" style="3" customWidth="1"/>
    <col min="11491" max="11501" width="9.7109375" style="3" customWidth="1"/>
    <col min="11502" max="11502" width="12.421875" style="3" customWidth="1"/>
    <col min="11503" max="11504" width="9.8515625" style="3" customWidth="1"/>
    <col min="11505" max="11505" width="10.00390625" style="3" customWidth="1"/>
    <col min="11506" max="11744" width="11.421875" style="3" customWidth="1"/>
    <col min="11745" max="11745" width="2.421875" style="3" customWidth="1"/>
    <col min="11746" max="11746" width="13.7109375" style="3" customWidth="1"/>
    <col min="11747" max="11757" width="9.7109375" style="3" customWidth="1"/>
    <col min="11758" max="11758" width="12.421875" style="3" customWidth="1"/>
    <col min="11759" max="11760" width="9.8515625" style="3" customWidth="1"/>
    <col min="11761" max="11761" width="10.00390625" style="3" customWidth="1"/>
    <col min="11762" max="12000" width="11.421875" style="3" customWidth="1"/>
    <col min="12001" max="12001" width="2.421875" style="3" customWidth="1"/>
    <col min="12002" max="12002" width="13.7109375" style="3" customWidth="1"/>
    <col min="12003" max="12013" width="9.7109375" style="3" customWidth="1"/>
    <col min="12014" max="12014" width="12.421875" style="3" customWidth="1"/>
    <col min="12015" max="12016" width="9.8515625" style="3" customWidth="1"/>
    <col min="12017" max="12017" width="10.00390625" style="3" customWidth="1"/>
    <col min="12018" max="12256" width="11.421875" style="3" customWidth="1"/>
    <col min="12257" max="12257" width="2.421875" style="3" customWidth="1"/>
    <col min="12258" max="12258" width="13.7109375" style="3" customWidth="1"/>
    <col min="12259" max="12269" width="9.7109375" style="3" customWidth="1"/>
    <col min="12270" max="12270" width="12.421875" style="3" customWidth="1"/>
    <col min="12271" max="12272" width="9.8515625" style="3" customWidth="1"/>
    <col min="12273" max="12273" width="10.00390625" style="3" customWidth="1"/>
    <col min="12274" max="12512" width="11.421875" style="3" customWidth="1"/>
    <col min="12513" max="12513" width="2.421875" style="3" customWidth="1"/>
    <col min="12514" max="12514" width="13.7109375" style="3" customWidth="1"/>
    <col min="12515" max="12525" width="9.7109375" style="3" customWidth="1"/>
    <col min="12526" max="12526" width="12.421875" style="3" customWidth="1"/>
    <col min="12527" max="12528" width="9.8515625" style="3" customWidth="1"/>
    <col min="12529" max="12529" width="10.00390625" style="3" customWidth="1"/>
    <col min="12530" max="12768" width="11.421875" style="3" customWidth="1"/>
    <col min="12769" max="12769" width="2.421875" style="3" customWidth="1"/>
    <col min="12770" max="12770" width="13.7109375" style="3" customWidth="1"/>
    <col min="12771" max="12781" width="9.7109375" style="3" customWidth="1"/>
    <col min="12782" max="12782" width="12.421875" style="3" customWidth="1"/>
    <col min="12783" max="12784" width="9.8515625" style="3" customWidth="1"/>
    <col min="12785" max="12785" width="10.00390625" style="3" customWidth="1"/>
    <col min="12786" max="13024" width="11.421875" style="3" customWidth="1"/>
    <col min="13025" max="13025" width="2.421875" style="3" customWidth="1"/>
    <col min="13026" max="13026" width="13.7109375" style="3" customWidth="1"/>
    <col min="13027" max="13037" width="9.7109375" style="3" customWidth="1"/>
    <col min="13038" max="13038" width="12.421875" style="3" customWidth="1"/>
    <col min="13039" max="13040" width="9.8515625" style="3" customWidth="1"/>
    <col min="13041" max="13041" width="10.00390625" style="3" customWidth="1"/>
    <col min="13042" max="13280" width="11.421875" style="3" customWidth="1"/>
    <col min="13281" max="13281" width="2.421875" style="3" customWidth="1"/>
    <col min="13282" max="13282" width="13.7109375" style="3" customWidth="1"/>
    <col min="13283" max="13293" width="9.7109375" style="3" customWidth="1"/>
    <col min="13294" max="13294" width="12.421875" style="3" customWidth="1"/>
    <col min="13295" max="13296" width="9.8515625" style="3" customWidth="1"/>
    <col min="13297" max="13297" width="10.00390625" style="3" customWidth="1"/>
    <col min="13298" max="13536" width="11.421875" style="3" customWidth="1"/>
    <col min="13537" max="13537" width="2.421875" style="3" customWidth="1"/>
    <col min="13538" max="13538" width="13.7109375" style="3" customWidth="1"/>
    <col min="13539" max="13549" width="9.7109375" style="3" customWidth="1"/>
    <col min="13550" max="13550" width="12.421875" style="3" customWidth="1"/>
    <col min="13551" max="13552" width="9.8515625" style="3" customWidth="1"/>
    <col min="13553" max="13553" width="10.00390625" style="3" customWidth="1"/>
    <col min="13554" max="13792" width="11.421875" style="3" customWidth="1"/>
    <col min="13793" max="13793" width="2.421875" style="3" customWidth="1"/>
    <col min="13794" max="13794" width="13.7109375" style="3" customWidth="1"/>
    <col min="13795" max="13805" width="9.7109375" style="3" customWidth="1"/>
    <col min="13806" max="13806" width="12.421875" style="3" customWidth="1"/>
    <col min="13807" max="13808" width="9.8515625" style="3" customWidth="1"/>
    <col min="13809" max="13809" width="10.00390625" style="3" customWidth="1"/>
    <col min="13810" max="14048" width="11.421875" style="3" customWidth="1"/>
    <col min="14049" max="14049" width="2.421875" style="3" customWidth="1"/>
    <col min="14050" max="14050" width="13.7109375" style="3" customWidth="1"/>
    <col min="14051" max="14061" width="9.7109375" style="3" customWidth="1"/>
    <col min="14062" max="14062" width="12.421875" style="3" customWidth="1"/>
    <col min="14063" max="14064" width="9.8515625" style="3" customWidth="1"/>
    <col min="14065" max="14065" width="10.00390625" style="3" customWidth="1"/>
    <col min="14066" max="14304" width="11.421875" style="3" customWidth="1"/>
    <col min="14305" max="14305" width="2.421875" style="3" customWidth="1"/>
    <col min="14306" max="14306" width="13.7109375" style="3" customWidth="1"/>
    <col min="14307" max="14317" width="9.7109375" style="3" customWidth="1"/>
    <col min="14318" max="14318" width="12.421875" style="3" customWidth="1"/>
    <col min="14319" max="14320" width="9.8515625" style="3" customWidth="1"/>
    <col min="14321" max="14321" width="10.00390625" style="3" customWidth="1"/>
    <col min="14322" max="14560" width="11.421875" style="3" customWidth="1"/>
    <col min="14561" max="14561" width="2.421875" style="3" customWidth="1"/>
    <col min="14562" max="14562" width="13.7109375" style="3" customWidth="1"/>
    <col min="14563" max="14573" width="9.7109375" style="3" customWidth="1"/>
    <col min="14574" max="14574" width="12.421875" style="3" customWidth="1"/>
    <col min="14575" max="14576" width="9.8515625" style="3" customWidth="1"/>
    <col min="14577" max="14577" width="10.00390625" style="3" customWidth="1"/>
    <col min="14578" max="14816" width="11.421875" style="3" customWidth="1"/>
    <col min="14817" max="14817" width="2.421875" style="3" customWidth="1"/>
    <col min="14818" max="14818" width="13.7109375" style="3" customWidth="1"/>
    <col min="14819" max="14829" width="9.7109375" style="3" customWidth="1"/>
    <col min="14830" max="14830" width="12.421875" style="3" customWidth="1"/>
    <col min="14831" max="14832" width="9.8515625" style="3" customWidth="1"/>
    <col min="14833" max="14833" width="10.00390625" style="3" customWidth="1"/>
    <col min="14834" max="15072" width="11.421875" style="3" customWidth="1"/>
    <col min="15073" max="15073" width="2.421875" style="3" customWidth="1"/>
    <col min="15074" max="15074" width="13.7109375" style="3" customWidth="1"/>
    <col min="15075" max="15085" width="9.7109375" style="3" customWidth="1"/>
    <col min="15086" max="15086" width="12.421875" style="3" customWidth="1"/>
    <col min="15087" max="15088" width="9.8515625" style="3" customWidth="1"/>
    <col min="15089" max="15089" width="10.00390625" style="3" customWidth="1"/>
    <col min="15090" max="15328" width="11.421875" style="3" customWidth="1"/>
    <col min="15329" max="15329" width="2.421875" style="3" customWidth="1"/>
    <col min="15330" max="15330" width="13.7109375" style="3" customWidth="1"/>
    <col min="15331" max="15341" width="9.7109375" style="3" customWidth="1"/>
    <col min="15342" max="15342" width="12.421875" style="3" customWidth="1"/>
    <col min="15343" max="15344" width="9.8515625" style="3" customWidth="1"/>
    <col min="15345" max="15345" width="10.00390625" style="3" customWidth="1"/>
    <col min="15346" max="15584" width="11.421875" style="3" customWidth="1"/>
    <col min="15585" max="15585" width="2.421875" style="3" customWidth="1"/>
    <col min="15586" max="15586" width="13.7109375" style="3" customWidth="1"/>
    <col min="15587" max="15597" width="9.7109375" style="3" customWidth="1"/>
    <col min="15598" max="15598" width="12.421875" style="3" customWidth="1"/>
    <col min="15599" max="15600" width="9.8515625" style="3" customWidth="1"/>
    <col min="15601" max="15601" width="10.00390625" style="3" customWidth="1"/>
    <col min="15602" max="15840" width="11.421875" style="3" customWidth="1"/>
    <col min="15841" max="15841" width="2.421875" style="3" customWidth="1"/>
    <col min="15842" max="15842" width="13.7109375" style="3" customWidth="1"/>
    <col min="15843" max="15853" width="9.7109375" style="3" customWidth="1"/>
    <col min="15854" max="15854" width="12.421875" style="3" customWidth="1"/>
    <col min="15855" max="15856" width="9.8515625" style="3" customWidth="1"/>
    <col min="15857" max="15857" width="10.00390625" style="3" customWidth="1"/>
    <col min="15858" max="16096" width="11.421875" style="3" customWidth="1"/>
    <col min="16097" max="16097" width="2.421875" style="3" customWidth="1"/>
    <col min="16098" max="16098" width="13.7109375" style="3" customWidth="1"/>
    <col min="16099" max="16109" width="9.7109375" style="3" customWidth="1"/>
    <col min="16110" max="16110" width="12.421875" style="3" customWidth="1"/>
    <col min="16111" max="16112" width="9.8515625" style="3" customWidth="1"/>
    <col min="16113" max="16113" width="10.00390625" style="3" customWidth="1"/>
    <col min="16114" max="16384" width="11.421875" style="3" customWidth="1"/>
  </cols>
  <sheetData>
    <row r="1" spans="1:16" ht="64.5" customHeight="1">
      <c r="A1" s="135" t="s">
        <v>37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s="7" customFormat="1" ht="16.5">
      <c r="A2" s="4">
        <v>43585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6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4.1" customHeight="1">
      <c r="A4" s="137"/>
      <c r="B4" s="137"/>
      <c r="C4" s="9" t="s">
        <v>33</v>
      </c>
      <c r="D4" s="9"/>
      <c r="E4" s="9"/>
      <c r="F4" s="9"/>
      <c r="G4" s="9"/>
      <c r="H4" s="9"/>
      <c r="I4" s="9"/>
      <c r="J4" s="9"/>
      <c r="K4" s="9"/>
      <c r="L4" s="9"/>
      <c r="M4" s="9"/>
      <c r="N4" s="139" t="s">
        <v>4</v>
      </c>
      <c r="O4" s="10" t="s">
        <v>5</v>
      </c>
      <c r="P4" s="10" t="s">
        <v>5</v>
      </c>
    </row>
    <row r="5" spans="1:16" ht="14.1" customHeight="1">
      <c r="A5" s="138"/>
      <c r="B5" s="138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13</v>
      </c>
      <c r="K5" s="11" t="s">
        <v>14</v>
      </c>
      <c r="L5" s="12" t="s">
        <v>15</v>
      </c>
      <c r="M5" s="12" t="s">
        <v>16</v>
      </c>
      <c r="N5" s="140"/>
      <c r="O5" s="13" t="s">
        <v>17</v>
      </c>
      <c r="P5" s="13" t="s">
        <v>18</v>
      </c>
    </row>
    <row r="6" spans="1:29" ht="15">
      <c r="A6" s="14" t="s">
        <v>0</v>
      </c>
      <c r="B6" s="15"/>
      <c r="C6" s="16">
        <f>SUM(C7:C8)</f>
        <v>0</v>
      </c>
      <c r="D6" s="16">
        <f aca="true" t="shared" si="0" ref="D6:M6">SUM(D7:D8)</f>
        <v>33</v>
      </c>
      <c r="E6" s="16">
        <f t="shared" si="0"/>
        <v>481</v>
      </c>
      <c r="F6" s="16">
        <f t="shared" si="0"/>
        <v>622</v>
      </c>
      <c r="G6" s="16">
        <f t="shared" si="0"/>
        <v>603</v>
      </c>
      <c r="H6" s="16">
        <f t="shared" si="0"/>
        <v>457</v>
      </c>
      <c r="I6" s="16">
        <f t="shared" si="0"/>
        <v>280</v>
      </c>
      <c r="J6" s="16">
        <f t="shared" si="0"/>
        <v>122</v>
      </c>
      <c r="K6" s="16">
        <f t="shared" si="0"/>
        <v>57</v>
      </c>
      <c r="L6" s="16">
        <f t="shared" si="0"/>
        <v>20</v>
      </c>
      <c r="M6" s="16">
        <f t="shared" si="0"/>
        <v>1</v>
      </c>
      <c r="N6" s="16">
        <f>SUM(N7:N8)</f>
        <v>2676</v>
      </c>
      <c r="O6" s="56">
        <f>100*N6/N6</f>
        <v>100</v>
      </c>
      <c r="P6" s="56">
        <f>100*N6/$N$18</f>
        <v>3.4205514297035777</v>
      </c>
      <c r="AC6" s="71"/>
    </row>
    <row r="7" spans="1:16" ht="15">
      <c r="A7" s="17"/>
      <c r="B7" s="18" t="s">
        <v>20</v>
      </c>
      <c r="C7" s="1">
        <v>0</v>
      </c>
      <c r="D7" s="1">
        <v>18</v>
      </c>
      <c r="E7" s="1">
        <v>278</v>
      </c>
      <c r="F7" s="1">
        <v>366</v>
      </c>
      <c r="G7" s="1">
        <v>398</v>
      </c>
      <c r="H7" s="1">
        <v>315</v>
      </c>
      <c r="I7" s="1">
        <v>211</v>
      </c>
      <c r="J7" s="1">
        <v>91</v>
      </c>
      <c r="K7" s="1">
        <v>41</v>
      </c>
      <c r="L7" s="1">
        <v>16</v>
      </c>
      <c r="M7" s="1">
        <v>1</v>
      </c>
      <c r="N7" s="1">
        <v>1735</v>
      </c>
      <c r="O7" s="57">
        <f>100*N7/N6</f>
        <v>64.8355754857997</v>
      </c>
      <c r="P7" s="58"/>
    </row>
    <row r="8" spans="1:16" ht="15">
      <c r="A8" s="20"/>
      <c r="B8" s="21" t="s">
        <v>21</v>
      </c>
      <c r="C8" s="2">
        <v>0</v>
      </c>
      <c r="D8" s="2">
        <v>15</v>
      </c>
      <c r="E8" s="2">
        <v>203</v>
      </c>
      <c r="F8" s="2">
        <v>256</v>
      </c>
      <c r="G8" s="2">
        <v>205</v>
      </c>
      <c r="H8" s="2">
        <v>142</v>
      </c>
      <c r="I8" s="2">
        <v>69</v>
      </c>
      <c r="J8" s="2">
        <v>31</v>
      </c>
      <c r="K8" s="2">
        <v>16</v>
      </c>
      <c r="L8" s="2">
        <v>4</v>
      </c>
      <c r="M8" s="2">
        <v>0</v>
      </c>
      <c r="N8" s="2">
        <v>941</v>
      </c>
      <c r="O8" s="59">
        <f>100*N8/N6</f>
        <v>35.1644245142003</v>
      </c>
      <c r="P8" s="60"/>
    </row>
    <row r="9" spans="1:16" s="23" customFormat="1" ht="14.1" customHeight="1">
      <c r="A9" s="14" t="s">
        <v>1</v>
      </c>
      <c r="B9" s="22"/>
      <c r="C9" s="16">
        <f>SUM(C10:C11)</f>
        <v>0</v>
      </c>
      <c r="D9" s="16">
        <f aca="true" t="shared" si="1" ref="D9:M9">SUM(D10:D11)</f>
        <v>7</v>
      </c>
      <c r="E9" s="16">
        <f t="shared" si="1"/>
        <v>560</v>
      </c>
      <c r="F9" s="16">
        <f t="shared" si="1"/>
        <v>2936</v>
      </c>
      <c r="G9" s="16">
        <f t="shared" si="1"/>
        <v>5937</v>
      </c>
      <c r="H9" s="16">
        <f t="shared" si="1"/>
        <v>6848</v>
      </c>
      <c r="I9" s="16">
        <f t="shared" si="1"/>
        <v>5142</v>
      </c>
      <c r="J9" s="16">
        <f t="shared" si="1"/>
        <v>3316</v>
      </c>
      <c r="K9" s="16">
        <f t="shared" si="1"/>
        <v>1815</v>
      </c>
      <c r="L9" s="16">
        <f t="shared" si="1"/>
        <v>833</v>
      </c>
      <c r="M9" s="16">
        <f t="shared" si="1"/>
        <v>75</v>
      </c>
      <c r="N9" s="16">
        <f>SUM(N10:N11)</f>
        <v>27469</v>
      </c>
      <c r="O9" s="56">
        <f>100*N9/N9</f>
        <v>100</v>
      </c>
      <c r="P9" s="56">
        <f>100*N9/$N$18</f>
        <v>35.11178147329132</v>
      </c>
    </row>
    <row r="10" spans="1:29" s="23" customFormat="1" ht="14.1" customHeight="1">
      <c r="A10" s="17"/>
      <c r="B10" s="18" t="s">
        <v>20</v>
      </c>
      <c r="C10" s="1">
        <v>0</v>
      </c>
      <c r="D10" s="1">
        <v>1</v>
      </c>
      <c r="E10" s="1">
        <v>273</v>
      </c>
      <c r="F10" s="1">
        <v>1535</v>
      </c>
      <c r="G10" s="1">
        <v>3305</v>
      </c>
      <c r="H10" s="1">
        <v>4021</v>
      </c>
      <c r="I10" s="1">
        <v>3093</v>
      </c>
      <c r="J10" s="1">
        <v>2104</v>
      </c>
      <c r="K10" s="1">
        <v>1174</v>
      </c>
      <c r="L10" s="1">
        <v>575</v>
      </c>
      <c r="M10" s="1">
        <v>52</v>
      </c>
      <c r="N10" s="1">
        <v>16133</v>
      </c>
      <c r="O10" s="57">
        <f>100*N10/N9</f>
        <v>58.731661145291056</v>
      </c>
      <c r="P10" s="58"/>
      <c r="U10" s="72"/>
      <c r="V10" s="72"/>
      <c r="W10" s="72"/>
      <c r="X10" s="72"/>
      <c r="Y10" s="72"/>
      <c r="AC10" s="72"/>
    </row>
    <row r="11" spans="1:29" s="23" customFormat="1" ht="14.1" customHeight="1">
      <c r="A11" s="20"/>
      <c r="B11" s="21" t="s">
        <v>21</v>
      </c>
      <c r="C11" s="2">
        <v>0</v>
      </c>
      <c r="D11" s="2">
        <v>6</v>
      </c>
      <c r="E11" s="2">
        <v>287</v>
      </c>
      <c r="F11" s="2">
        <v>1401</v>
      </c>
      <c r="G11" s="2">
        <v>2632</v>
      </c>
      <c r="H11" s="2">
        <v>2827</v>
      </c>
      <c r="I11" s="2">
        <v>2049</v>
      </c>
      <c r="J11" s="2">
        <v>1212</v>
      </c>
      <c r="K11" s="2">
        <v>641</v>
      </c>
      <c r="L11" s="2">
        <v>258</v>
      </c>
      <c r="M11" s="2">
        <v>23</v>
      </c>
      <c r="N11" s="2">
        <v>11336</v>
      </c>
      <c r="O11" s="59">
        <f>100*N11/N9</f>
        <v>41.268338854708944</v>
      </c>
      <c r="P11" s="60"/>
      <c r="U11" s="72"/>
      <c r="V11" s="72"/>
      <c r="W11" s="72"/>
      <c r="X11" s="72"/>
      <c r="Y11" s="72"/>
      <c r="AC11" s="72"/>
    </row>
    <row r="12" spans="1:16" s="23" customFormat="1" ht="14.1" customHeight="1">
      <c r="A12" s="14" t="s">
        <v>2</v>
      </c>
      <c r="B12" s="22"/>
      <c r="C12" s="16">
        <f>SUM(C13:C14)</f>
        <v>0</v>
      </c>
      <c r="D12" s="16">
        <f aca="true" t="shared" si="2" ref="D12:M12">SUM(D13:D14)</f>
        <v>11</v>
      </c>
      <c r="E12" s="16">
        <f t="shared" si="2"/>
        <v>1101</v>
      </c>
      <c r="F12" s="16">
        <f t="shared" si="2"/>
        <v>4555</v>
      </c>
      <c r="G12" s="16">
        <f t="shared" si="2"/>
        <v>7172</v>
      </c>
      <c r="H12" s="16">
        <f t="shared" si="2"/>
        <v>7044</v>
      </c>
      <c r="I12" s="16">
        <f t="shared" si="2"/>
        <v>4784</v>
      </c>
      <c r="J12" s="16">
        <f t="shared" si="2"/>
        <v>2707</v>
      </c>
      <c r="K12" s="16">
        <f t="shared" si="2"/>
        <v>1556</v>
      </c>
      <c r="L12" s="16">
        <f t="shared" si="2"/>
        <v>592</v>
      </c>
      <c r="M12" s="16">
        <f t="shared" si="2"/>
        <v>47</v>
      </c>
      <c r="N12" s="16">
        <f>SUM(N13:N14)</f>
        <v>29569</v>
      </c>
      <c r="O12" s="56">
        <f aca="true" t="shared" si="3" ref="O12">100*N12/N12</f>
        <v>100</v>
      </c>
      <c r="P12" s="56">
        <f aca="true" t="shared" si="4" ref="P12">100*N12/$N$18</f>
        <v>37.79607071184794</v>
      </c>
    </row>
    <row r="13" spans="1:29" s="23" customFormat="1" ht="14.1" customHeight="1">
      <c r="A13" s="17"/>
      <c r="B13" s="18" t="s">
        <v>20</v>
      </c>
      <c r="C13" s="1">
        <v>0</v>
      </c>
      <c r="D13" s="1">
        <v>5</v>
      </c>
      <c r="E13" s="1">
        <v>548</v>
      </c>
      <c r="F13" s="1">
        <v>2359</v>
      </c>
      <c r="G13" s="1">
        <v>4102</v>
      </c>
      <c r="H13" s="1">
        <v>4313</v>
      </c>
      <c r="I13" s="1">
        <v>3120</v>
      </c>
      <c r="J13" s="1">
        <v>1920</v>
      </c>
      <c r="K13" s="1">
        <v>1136</v>
      </c>
      <c r="L13" s="1">
        <v>441</v>
      </c>
      <c r="M13" s="1">
        <v>35</v>
      </c>
      <c r="N13" s="1">
        <v>17979</v>
      </c>
      <c r="O13" s="57">
        <f aca="true" t="shared" si="5" ref="O13">100*N13/N12</f>
        <v>60.803544252426526</v>
      </c>
      <c r="P13" s="58"/>
      <c r="U13" s="72"/>
      <c r="V13" s="72"/>
      <c r="W13" s="72"/>
      <c r="X13" s="72"/>
      <c r="Y13" s="72"/>
      <c r="AC13" s="72"/>
    </row>
    <row r="14" spans="1:29" s="23" customFormat="1" ht="14.1" customHeight="1">
      <c r="A14" s="20"/>
      <c r="B14" s="21" t="s">
        <v>21</v>
      </c>
      <c r="C14" s="2">
        <v>0</v>
      </c>
      <c r="D14" s="2">
        <v>6</v>
      </c>
      <c r="E14" s="2">
        <v>553</v>
      </c>
      <c r="F14" s="2">
        <v>2196</v>
      </c>
      <c r="G14" s="2">
        <v>3070</v>
      </c>
      <c r="H14" s="2">
        <v>2731</v>
      </c>
      <c r="I14" s="2">
        <v>1664</v>
      </c>
      <c r="J14" s="2">
        <v>787</v>
      </c>
      <c r="K14" s="2">
        <v>420</v>
      </c>
      <c r="L14" s="2">
        <v>151</v>
      </c>
      <c r="M14" s="2">
        <v>12</v>
      </c>
      <c r="N14" s="2">
        <v>11590</v>
      </c>
      <c r="O14" s="59">
        <f aca="true" t="shared" si="6" ref="O14">100*N14/N12</f>
        <v>39.196455747573474</v>
      </c>
      <c r="P14" s="60"/>
      <c r="U14" s="72"/>
      <c r="V14" s="72"/>
      <c r="W14" s="72"/>
      <c r="X14" s="72"/>
      <c r="AC14" s="72"/>
    </row>
    <row r="15" spans="1:16" s="23" customFormat="1" ht="14.1" customHeight="1">
      <c r="A15" s="14" t="s">
        <v>3</v>
      </c>
      <c r="B15" s="22"/>
      <c r="C15" s="16">
        <f>SUM(C16:C17)</f>
        <v>0</v>
      </c>
      <c r="D15" s="16">
        <f aca="true" t="shared" si="7" ref="D15:M15">SUM(D16:D17)</f>
        <v>4</v>
      </c>
      <c r="E15" s="16">
        <f t="shared" si="7"/>
        <v>416</v>
      </c>
      <c r="F15" s="16">
        <f t="shared" si="7"/>
        <v>2136</v>
      </c>
      <c r="G15" s="16">
        <f t="shared" si="7"/>
        <v>4178</v>
      </c>
      <c r="H15" s="16">
        <f t="shared" si="7"/>
        <v>4658</v>
      </c>
      <c r="I15" s="16">
        <f t="shared" si="7"/>
        <v>3416</v>
      </c>
      <c r="J15" s="16">
        <f t="shared" si="7"/>
        <v>2066</v>
      </c>
      <c r="K15" s="16">
        <f t="shared" si="7"/>
        <v>1152</v>
      </c>
      <c r="L15" s="16">
        <f t="shared" si="7"/>
        <v>448</v>
      </c>
      <c r="M15" s="16">
        <f t="shared" si="7"/>
        <v>45</v>
      </c>
      <c r="N15" s="16">
        <f>SUM(N16:N17)</f>
        <v>18519</v>
      </c>
      <c r="O15" s="56">
        <f aca="true" t="shared" si="8" ref="O15">100*N15/N15</f>
        <v>100</v>
      </c>
      <c r="P15" s="56">
        <f aca="true" t="shared" si="9" ref="P15">100*N15/$N$18</f>
        <v>23.67159638515716</v>
      </c>
    </row>
    <row r="16" spans="1:29" s="23" customFormat="1" ht="14.1" customHeight="1">
      <c r="A16" s="17"/>
      <c r="B16" s="18" t="s">
        <v>20</v>
      </c>
      <c r="C16" s="1">
        <v>0</v>
      </c>
      <c r="D16" s="1">
        <v>1</v>
      </c>
      <c r="E16" s="1">
        <v>222</v>
      </c>
      <c r="F16" s="1">
        <v>1203</v>
      </c>
      <c r="G16" s="1">
        <v>2456</v>
      </c>
      <c r="H16" s="1">
        <v>2882</v>
      </c>
      <c r="I16" s="1">
        <v>2225</v>
      </c>
      <c r="J16" s="1">
        <v>1418</v>
      </c>
      <c r="K16" s="1">
        <v>772</v>
      </c>
      <c r="L16" s="1">
        <v>321</v>
      </c>
      <c r="M16" s="1">
        <v>30</v>
      </c>
      <c r="N16" s="1">
        <v>11530</v>
      </c>
      <c r="O16" s="57">
        <f aca="true" t="shared" si="10" ref="O16">100*N16/N15</f>
        <v>62.260381230088015</v>
      </c>
      <c r="P16" s="58"/>
      <c r="U16" s="72"/>
      <c r="V16" s="72"/>
      <c r="W16" s="72"/>
      <c r="X16" s="72"/>
      <c r="Y16" s="72"/>
      <c r="AC16" s="72"/>
    </row>
    <row r="17" spans="1:29" s="23" customFormat="1" ht="14.1" customHeight="1">
      <c r="A17" s="20"/>
      <c r="B17" s="21" t="s">
        <v>21</v>
      </c>
      <c r="C17" s="2">
        <v>0</v>
      </c>
      <c r="D17" s="2">
        <v>3</v>
      </c>
      <c r="E17" s="2">
        <v>194</v>
      </c>
      <c r="F17" s="2">
        <v>933</v>
      </c>
      <c r="G17" s="2">
        <v>1722</v>
      </c>
      <c r="H17" s="2">
        <v>1776</v>
      </c>
      <c r="I17" s="2">
        <v>1191</v>
      </c>
      <c r="J17" s="2">
        <v>648</v>
      </c>
      <c r="K17" s="2">
        <v>380</v>
      </c>
      <c r="L17" s="2">
        <v>127</v>
      </c>
      <c r="M17" s="2">
        <v>15</v>
      </c>
      <c r="N17" s="2">
        <v>6989</v>
      </c>
      <c r="O17" s="59">
        <f aca="true" t="shared" si="11" ref="O17">100*N17/N15</f>
        <v>37.739618769911985</v>
      </c>
      <c r="P17" s="60"/>
      <c r="V17" s="72"/>
      <c r="W17" s="72"/>
      <c r="X17" s="72"/>
      <c r="AC17" s="72"/>
    </row>
    <row r="18" spans="1:16" s="23" customFormat="1" ht="14.1" customHeight="1">
      <c r="A18" s="24" t="s">
        <v>19</v>
      </c>
      <c r="B18" s="22"/>
      <c r="C18" s="16">
        <f>SUM(C19:C20)</f>
        <v>0</v>
      </c>
      <c r="D18" s="16">
        <f aca="true" t="shared" si="12" ref="D18:L18">SUM(D19:D20)</f>
        <v>55</v>
      </c>
      <c r="E18" s="16">
        <f t="shared" si="12"/>
        <v>2558</v>
      </c>
      <c r="F18" s="16">
        <f t="shared" si="12"/>
        <v>10249</v>
      </c>
      <c r="G18" s="16">
        <f t="shared" si="12"/>
        <v>17890</v>
      </c>
      <c r="H18" s="16">
        <f t="shared" si="12"/>
        <v>19007</v>
      </c>
      <c r="I18" s="16">
        <f t="shared" si="12"/>
        <v>13622</v>
      </c>
      <c r="J18" s="16">
        <f t="shared" si="12"/>
        <v>8211</v>
      </c>
      <c r="K18" s="16">
        <f t="shared" si="12"/>
        <v>4580</v>
      </c>
      <c r="L18" s="16">
        <f t="shared" si="12"/>
        <v>1893</v>
      </c>
      <c r="M18" s="16">
        <f>SUM(M19:M20)</f>
        <v>168</v>
      </c>
      <c r="N18" s="16">
        <f>SUM(N19:N20)</f>
        <v>78233</v>
      </c>
      <c r="O18" s="56">
        <f aca="true" t="shared" si="13" ref="O18">100*N18/N18</f>
        <v>100</v>
      </c>
      <c r="P18" s="56">
        <f aca="true" t="shared" si="14" ref="P18">100*N18/$N$18</f>
        <v>100</v>
      </c>
    </row>
    <row r="19" spans="1:16" ht="14.1" customHeight="1">
      <c r="A19" s="25"/>
      <c r="B19" s="26" t="s">
        <v>20</v>
      </c>
      <c r="C19" s="1">
        <f>+C7+C10+C13+C16</f>
        <v>0</v>
      </c>
      <c r="D19" s="1">
        <f aca="true" t="shared" si="15" ref="D19:M20">+D7+D10+D13+D16</f>
        <v>25</v>
      </c>
      <c r="E19" s="1">
        <f t="shared" si="15"/>
        <v>1321</v>
      </c>
      <c r="F19" s="1">
        <f t="shared" si="15"/>
        <v>5463</v>
      </c>
      <c r="G19" s="1">
        <f t="shared" si="15"/>
        <v>10261</v>
      </c>
      <c r="H19" s="1">
        <f t="shared" si="15"/>
        <v>11531</v>
      </c>
      <c r="I19" s="1">
        <f t="shared" si="15"/>
        <v>8649</v>
      </c>
      <c r="J19" s="1">
        <f t="shared" si="15"/>
        <v>5533</v>
      </c>
      <c r="K19" s="1">
        <f t="shared" si="15"/>
        <v>3123</v>
      </c>
      <c r="L19" s="1">
        <f t="shared" si="15"/>
        <v>1353</v>
      </c>
      <c r="M19" s="1">
        <f>+M7+M10+M13+M16</f>
        <v>118</v>
      </c>
      <c r="N19" s="1">
        <f aca="true" t="shared" si="16" ref="N19:N20">SUM(D19:M19)</f>
        <v>47377</v>
      </c>
      <c r="O19" s="57">
        <f aca="true" t="shared" si="17" ref="O19">100*N19/N18</f>
        <v>60.55884345480807</v>
      </c>
      <c r="P19" s="58"/>
    </row>
    <row r="20" spans="1:16" ht="14.1" customHeight="1">
      <c r="A20" s="21"/>
      <c r="B20" s="27" t="s">
        <v>21</v>
      </c>
      <c r="C20" s="2">
        <f>+C8+C11+C14+C17</f>
        <v>0</v>
      </c>
      <c r="D20" s="2">
        <f t="shared" si="15"/>
        <v>30</v>
      </c>
      <c r="E20" s="2">
        <f t="shared" si="15"/>
        <v>1237</v>
      </c>
      <c r="F20" s="2">
        <f t="shared" si="15"/>
        <v>4786</v>
      </c>
      <c r="G20" s="2">
        <f t="shared" si="15"/>
        <v>7629</v>
      </c>
      <c r="H20" s="2">
        <f t="shared" si="15"/>
        <v>7476</v>
      </c>
      <c r="I20" s="2">
        <f t="shared" si="15"/>
        <v>4973</v>
      </c>
      <c r="J20" s="2">
        <f t="shared" si="15"/>
        <v>2678</v>
      </c>
      <c r="K20" s="2">
        <f t="shared" si="15"/>
        <v>1457</v>
      </c>
      <c r="L20" s="2">
        <f>+L8+L11+L14+L17</f>
        <v>540</v>
      </c>
      <c r="M20" s="2">
        <f t="shared" si="15"/>
        <v>50</v>
      </c>
      <c r="N20" s="2">
        <f t="shared" si="16"/>
        <v>30856</v>
      </c>
      <c r="O20" s="59">
        <f aca="true" t="shared" si="18" ref="O20">100*N20/N18</f>
        <v>39.44115654519193</v>
      </c>
      <c r="P20" s="60"/>
    </row>
    <row r="21" spans="1:16" ht="14.1" customHeight="1">
      <c r="A21" s="26" t="s">
        <v>22</v>
      </c>
      <c r="B21" s="3"/>
      <c r="C21" s="61">
        <f>100*C18/$N18</f>
        <v>0</v>
      </c>
      <c r="D21" s="62">
        <f aca="true" t="shared" si="19" ref="D21:N21">100*D18/$N18</f>
        <v>0.0703028133907686</v>
      </c>
      <c r="E21" s="62">
        <f t="shared" si="19"/>
        <v>3.2697199391561105</v>
      </c>
      <c r="F21" s="62">
        <f t="shared" si="19"/>
        <v>13.100609717127044</v>
      </c>
      <c r="G21" s="62">
        <f t="shared" si="19"/>
        <v>22.867587846560916</v>
      </c>
      <c r="H21" s="62">
        <f t="shared" si="19"/>
        <v>24.295374074878886</v>
      </c>
      <c r="I21" s="62">
        <f t="shared" si="19"/>
        <v>17.41208952743727</v>
      </c>
      <c r="J21" s="62">
        <f t="shared" si="19"/>
        <v>10.495570922756382</v>
      </c>
      <c r="K21" s="62">
        <f t="shared" si="19"/>
        <v>5.8543070059949125</v>
      </c>
      <c r="L21" s="62">
        <f t="shared" si="19"/>
        <v>2.419695013613181</v>
      </c>
      <c r="M21" s="62">
        <f t="shared" si="19"/>
        <v>0.21474313908452955</v>
      </c>
      <c r="N21" s="62">
        <f t="shared" si="19"/>
        <v>100</v>
      </c>
      <c r="O21" s="28"/>
      <c r="P21" s="19"/>
    </row>
    <row r="22" spans="1:16" ht="3" customHeight="1" thickBot="1">
      <c r="A22" s="29"/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29"/>
    </row>
    <row r="23" spans="1:16" ht="29.25" customHeight="1">
      <c r="A23" s="141" t="s">
        <v>42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</row>
    <row r="24" spans="1:16" ht="15">
      <c r="A24" s="68" t="s">
        <v>35</v>
      </c>
      <c r="B24" s="69"/>
      <c r="C24" s="69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69"/>
    </row>
    <row r="26" ht="15">
      <c r="A26" s="49" t="s">
        <v>43</v>
      </c>
    </row>
    <row r="55" spans="2:13" ht="15">
      <c r="B55" s="69"/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5"/>
    </row>
    <row r="56" spans="2:13" ht="15">
      <c r="B56" s="69"/>
      <c r="C56" s="69"/>
      <c r="D56" s="70"/>
      <c r="E56" s="70"/>
      <c r="F56" s="70"/>
      <c r="G56" s="70"/>
      <c r="H56" s="70"/>
      <c r="I56" s="70"/>
      <c r="J56" s="70"/>
      <c r="K56" s="70"/>
      <c r="L56" s="70"/>
      <c r="M56" s="70"/>
    </row>
    <row r="57" spans="2:13" ht="15">
      <c r="B57" s="69"/>
      <c r="C57" s="69"/>
      <c r="D57" s="70"/>
      <c r="E57" s="70"/>
      <c r="F57" s="70"/>
      <c r="G57" s="70"/>
      <c r="H57" s="70"/>
      <c r="I57" s="70"/>
      <c r="J57" s="70"/>
      <c r="K57" s="70"/>
      <c r="L57" s="70"/>
      <c r="M57" s="75"/>
    </row>
    <row r="58" spans="2:13" ht="15">
      <c r="B58" s="69"/>
      <c r="C58" s="69"/>
      <c r="D58" s="70"/>
      <c r="E58" s="75"/>
      <c r="F58" s="75"/>
      <c r="G58" s="75"/>
      <c r="H58" s="75"/>
      <c r="I58" s="75"/>
      <c r="J58" s="70"/>
      <c r="K58" s="70"/>
      <c r="L58" s="70"/>
      <c r="M58" s="75"/>
    </row>
    <row r="59" spans="2:13" ht="15">
      <c r="B59" s="69"/>
      <c r="C59" s="69"/>
      <c r="D59" s="70"/>
      <c r="E59" s="75"/>
      <c r="F59" s="75"/>
      <c r="G59" s="75"/>
      <c r="H59" s="75"/>
      <c r="I59" s="70"/>
      <c r="J59" s="70"/>
      <c r="K59" s="70"/>
      <c r="L59" s="70"/>
      <c r="M59" s="75"/>
    </row>
    <row r="60" spans="2:13" ht="15">
      <c r="B60" s="69"/>
      <c r="C60" s="69"/>
      <c r="D60" s="70"/>
      <c r="E60" s="75"/>
      <c r="F60" s="75"/>
      <c r="G60" s="75"/>
      <c r="H60" s="75"/>
      <c r="I60" s="75"/>
      <c r="J60" s="75"/>
      <c r="K60" s="70"/>
      <c r="L60" s="70"/>
      <c r="M60" s="75"/>
    </row>
    <row r="61" spans="2:13" ht="15">
      <c r="B61" s="69"/>
      <c r="C61" s="69"/>
      <c r="D61" s="70"/>
      <c r="E61" s="75"/>
      <c r="F61" s="75"/>
      <c r="G61" s="75"/>
      <c r="H61" s="75"/>
      <c r="I61" s="75"/>
      <c r="J61" s="70"/>
      <c r="K61" s="70"/>
      <c r="L61" s="70"/>
      <c r="M61" s="75"/>
    </row>
    <row r="62" spans="2:13" ht="15">
      <c r="B62" s="69"/>
      <c r="C62" s="69"/>
      <c r="D62" s="70"/>
      <c r="E62" s="75"/>
      <c r="F62" s="75"/>
      <c r="G62" s="75"/>
      <c r="H62" s="75"/>
      <c r="I62" s="70"/>
      <c r="J62" s="70"/>
      <c r="K62" s="70"/>
      <c r="L62" s="70"/>
      <c r="M62" s="75"/>
    </row>
    <row r="64" spans="2:13" ht="15">
      <c r="B64" s="69"/>
      <c r="C64" s="69"/>
      <c r="D64" s="70"/>
      <c r="E64" s="75"/>
      <c r="F64" s="75"/>
      <c r="G64" s="75"/>
      <c r="H64" s="75"/>
      <c r="I64" s="75"/>
      <c r="J64" s="70"/>
      <c r="K64" s="70"/>
      <c r="L64" s="70"/>
      <c r="M64" s="75"/>
    </row>
    <row r="65" spans="2:13" ht="15">
      <c r="B65" s="69"/>
      <c r="C65" s="69"/>
      <c r="D65" s="70"/>
      <c r="E65" s="75"/>
      <c r="F65" s="75"/>
      <c r="G65" s="75"/>
      <c r="H65" s="75"/>
      <c r="I65" s="75"/>
      <c r="J65" s="75"/>
      <c r="K65" s="70"/>
      <c r="L65" s="70"/>
      <c r="M65" s="75"/>
    </row>
    <row r="66" spans="2:13" ht="15">
      <c r="B66" s="69"/>
      <c r="C66" s="69"/>
      <c r="D66" s="70"/>
      <c r="E66" s="75"/>
      <c r="F66" s="75"/>
      <c r="G66" s="75"/>
      <c r="H66" s="75"/>
      <c r="I66" s="70"/>
      <c r="J66" s="70"/>
      <c r="K66" s="70"/>
      <c r="L66" s="70"/>
      <c r="M66" s="75"/>
    </row>
    <row r="68" spans="2:13" ht="15">
      <c r="B68" s="69"/>
      <c r="C68" s="69"/>
      <c r="D68" s="70"/>
      <c r="E68" s="75"/>
      <c r="F68" s="75"/>
      <c r="G68" s="75"/>
      <c r="H68" s="75"/>
      <c r="I68" s="75"/>
      <c r="J68" s="70"/>
      <c r="K68" s="70"/>
      <c r="L68" s="70"/>
      <c r="M68" s="75"/>
    </row>
    <row r="69" spans="2:13" ht="15">
      <c r="B69" s="69"/>
      <c r="C69" s="69"/>
      <c r="D69" s="70"/>
      <c r="E69" s="70"/>
      <c r="F69" s="75"/>
      <c r="G69" s="75"/>
      <c r="H69" s="75"/>
      <c r="I69" s="70"/>
      <c r="J69" s="70"/>
      <c r="K69" s="70"/>
      <c r="L69" s="70"/>
      <c r="M69" s="75"/>
    </row>
  </sheetData>
  <mergeCells count="5">
    <mergeCell ref="A1:P1"/>
    <mergeCell ref="A4:A5"/>
    <mergeCell ref="B4:B5"/>
    <mergeCell ref="N4:N5"/>
    <mergeCell ref="A23:P2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85" zoomScaleNormal="85" workbookViewId="0" topLeftCell="A1"/>
  </sheetViews>
  <sheetFormatPr defaultColWidth="11.421875" defaultRowHeight="15"/>
  <cols>
    <col min="1" max="16384" width="11.421875" style="111" customWidth="1"/>
  </cols>
  <sheetData>
    <row r="1" spans="1:17" s="78" customFormat="1" ht="55.5" customHeight="1">
      <c r="A1" s="112" t="s">
        <v>38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s="78" customFormat="1" ht="16.5">
      <c r="A2" s="4">
        <v>43585</v>
      </c>
      <c r="B2" s="79"/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s="78" customFormat="1" ht="13.5" thickBo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</row>
    <row r="4" spans="1:16" s="78" customFormat="1" ht="12.75">
      <c r="A4" s="145"/>
      <c r="B4" s="145"/>
      <c r="C4" s="82" t="s">
        <v>34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147" t="s">
        <v>4</v>
      </c>
      <c r="O4" s="83" t="s">
        <v>5</v>
      </c>
      <c r="P4" s="83" t="s">
        <v>5</v>
      </c>
    </row>
    <row r="5" spans="1:16" s="78" customFormat="1" ht="12.75">
      <c r="A5" s="146"/>
      <c r="B5" s="146"/>
      <c r="C5" s="84" t="s">
        <v>6</v>
      </c>
      <c r="D5" s="84" t="s">
        <v>7</v>
      </c>
      <c r="E5" s="84" t="s">
        <v>8</v>
      </c>
      <c r="F5" s="84" t="s">
        <v>9</v>
      </c>
      <c r="G5" s="84" t="s">
        <v>10</v>
      </c>
      <c r="H5" s="84" t="s">
        <v>11</v>
      </c>
      <c r="I5" s="84" t="s">
        <v>12</v>
      </c>
      <c r="J5" s="84" t="s">
        <v>13</v>
      </c>
      <c r="K5" s="84" t="s">
        <v>14</v>
      </c>
      <c r="L5" s="85" t="s">
        <v>15</v>
      </c>
      <c r="M5" s="85" t="s">
        <v>16</v>
      </c>
      <c r="N5" s="148"/>
      <c r="O5" s="86" t="s">
        <v>17</v>
      </c>
      <c r="P5" s="86" t="s">
        <v>18</v>
      </c>
    </row>
    <row r="6" spans="1:16" s="78" customFormat="1" ht="12.75">
      <c r="A6" s="87" t="s">
        <v>0</v>
      </c>
      <c r="B6" s="88"/>
      <c r="C6" s="16">
        <f>SUM(C7:C8)</f>
        <v>0</v>
      </c>
      <c r="D6" s="16">
        <f aca="true" t="shared" si="0" ref="D6:M6">SUM(D7:D8)</f>
        <v>67</v>
      </c>
      <c r="E6" s="16">
        <f t="shared" si="0"/>
        <v>586</v>
      </c>
      <c r="F6" s="16">
        <f t="shared" si="0"/>
        <v>664</v>
      </c>
      <c r="G6" s="16">
        <f t="shared" si="0"/>
        <v>601</v>
      </c>
      <c r="H6" s="16">
        <f t="shared" si="0"/>
        <v>401</v>
      </c>
      <c r="I6" s="16">
        <f t="shared" si="0"/>
        <v>210</v>
      </c>
      <c r="J6" s="16">
        <f t="shared" si="0"/>
        <v>94</v>
      </c>
      <c r="K6" s="16">
        <f t="shared" si="0"/>
        <v>45</v>
      </c>
      <c r="L6" s="16">
        <f t="shared" si="0"/>
        <v>7</v>
      </c>
      <c r="M6" s="16">
        <f t="shared" si="0"/>
        <v>1</v>
      </c>
      <c r="N6" s="16">
        <f>SUM(N7:N8)</f>
        <v>2676</v>
      </c>
      <c r="O6" s="89">
        <f>100*N6/N6</f>
        <v>100</v>
      </c>
      <c r="P6" s="89">
        <f>100*N6/$N$18</f>
        <v>3.4205514297035777</v>
      </c>
    </row>
    <row r="7" spans="1:29" s="78" customFormat="1" ht="12.75">
      <c r="A7" s="90"/>
      <c r="B7" s="91" t="s">
        <v>20</v>
      </c>
      <c r="C7" s="1">
        <v>0</v>
      </c>
      <c r="D7" s="1">
        <v>38</v>
      </c>
      <c r="E7" s="1">
        <v>332</v>
      </c>
      <c r="F7" s="1">
        <v>416</v>
      </c>
      <c r="G7" s="1">
        <v>406</v>
      </c>
      <c r="H7" s="1">
        <v>274</v>
      </c>
      <c r="I7" s="1">
        <v>161</v>
      </c>
      <c r="J7" s="1">
        <v>67</v>
      </c>
      <c r="K7" s="1">
        <v>35</v>
      </c>
      <c r="L7" s="1">
        <v>5</v>
      </c>
      <c r="M7" s="1">
        <v>1</v>
      </c>
      <c r="N7" s="1">
        <v>1735</v>
      </c>
      <c r="O7" s="92">
        <f>100*N7/N6</f>
        <v>64.8355754857997</v>
      </c>
      <c r="P7" s="93"/>
      <c r="AC7" s="94"/>
    </row>
    <row r="8" spans="1:16" s="78" customFormat="1" ht="12.75">
      <c r="A8" s="95"/>
      <c r="B8" s="96" t="s">
        <v>21</v>
      </c>
      <c r="C8" s="2">
        <v>0</v>
      </c>
      <c r="D8" s="2">
        <v>29</v>
      </c>
      <c r="E8" s="2">
        <v>254</v>
      </c>
      <c r="F8" s="2">
        <v>248</v>
      </c>
      <c r="G8" s="2">
        <v>195</v>
      </c>
      <c r="H8" s="2">
        <v>127</v>
      </c>
      <c r="I8" s="2">
        <v>49</v>
      </c>
      <c r="J8" s="2">
        <v>27</v>
      </c>
      <c r="K8" s="2">
        <v>10</v>
      </c>
      <c r="L8" s="2">
        <v>2</v>
      </c>
      <c r="M8" s="2">
        <v>0</v>
      </c>
      <c r="N8" s="2">
        <v>941</v>
      </c>
      <c r="O8" s="97">
        <f>100*N8/N6</f>
        <v>35.1644245142003</v>
      </c>
      <c r="P8" s="98"/>
    </row>
    <row r="9" spans="1:16" s="78" customFormat="1" ht="12.75">
      <c r="A9" s="87" t="s">
        <v>1</v>
      </c>
      <c r="B9" s="99"/>
      <c r="C9" s="16">
        <f>SUM(C10:C11)</f>
        <v>0</v>
      </c>
      <c r="D9" s="16">
        <f aca="true" t="shared" si="1" ref="D9:M9">SUM(D10:D11)</f>
        <v>39</v>
      </c>
      <c r="E9" s="16">
        <f t="shared" si="1"/>
        <v>1103</v>
      </c>
      <c r="F9" s="16">
        <f t="shared" si="1"/>
        <v>4127</v>
      </c>
      <c r="G9" s="16">
        <f t="shared" si="1"/>
        <v>6811</v>
      </c>
      <c r="H9" s="16">
        <f t="shared" si="1"/>
        <v>6407</v>
      </c>
      <c r="I9" s="16">
        <f t="shared" si="1"/>
        <v>4423</v>
      </c>
      <c r="J9" s="16">
        <f t="shared" si="1"/>
        <v>2690</v>
      </c>
      <c r="K9" s="16">
        <f t="shared" si="1"/>
        <v>1414</v>
      </c>
      <c r="L9" s="16">
        <f t="shared" si="1"/>
        <v>440</v>
      </c>
      <c r="M9" s="16">
        <f t="shared" si="1"/>
        <v>15</v>
      </c>
      <c r="N9" s="16">
        <f>SUM(N10:N11)</f>
        <v>27469</v>
      </c>
      <c r="O9" s="89">
        <f>100*N9/N9</f>
        <v>100</v>
      </c>
      <c r="P9" s="89">
        <f>100*N9/$N$18</f>
        <v>35.11178147329132</v>
      </c>
    </row>
    <row r="10" spans="1:29" s="78" customFormat="1" ht="12.75">
      <c r="A10" s="90"/>
      <c r="B10" s="91" t="s">
        <v>20</v>
      </c>
      <c r="C10" s="1">
        <v>0</v>
      </c>
      <c r="D10" s="1">
        <v>15</v>
      </c>
      <c r="E10" s="1">
        <v>547</v>
      </c>
      <c r="F10" s="1">
        <v>2236</v>
      </c>
      <c r="G10" s="1">
        <v>3857</v>
      </c>
      <c r="H10" s="1">
        <v>3807</v>
      </c>
      <c r="I10" s="1">
        <v>2683</v>
      </c>
      <c r="J10" s="1">
        <v>1755</v>
      </c>
      <c r="K10" s="1">
        <v>911</v>
      </c>
      <c r="L10" s="1">
        <v>313</v>
      </c>
      <c r="M10" s="1">
        <v>9</v>
      </c>
      <c r="N10" s="1">
        <v>16133</v>
      </c>
      <c r="O10" s="92">
        <f>100*N10/N9</f>
        <v>58.731661145291056</v>
      </c>
      <c r="P10" s="93"/>
      <c r="U10" s="94"/>
      <c r="V10" s="94"/>
      <c r="W10" s="94"/>
      <c r="X10" s="94"/>
      <c r="Y10" s="94"/>
      <c r="AC10" s="94"/>
    </row>
    <row r="11" spans="1:29" s="78" customFormat="1" ht="12.75">
      <c r="A11" s="95"/>
      <c r="B11" s="96" t="s">
        <v>21</v>
      </c>
      <c r="C11" s="2">
        <v>0</v>
      </c>
      <c r="D11" s="2">
        <v>24</v>
      </c>
      <c r="E11" s="2">
        <v>556</v>
      </c>
      <c r="F11" s="2">
        <v>1891</v>
      </c>
      <c r="G11" s="2">
        <v>2954</v>
      </c>
      <c r="H11" s="2">
        <v>2600</v>
      </c>
      <c r="I11" s="2">
        <v>1740</v>
      </c>
      <c r="J11" s="2">
        <v>935</v>
      </c>
      <c r="K11" s="2">
        <v>503</v>
      </c>
      <c r="L11" s="2">
        <v>127</v>
      </c>
      <c r="M11" s="2">
        <v>6</v>
      </c>
      <c r="N11" s="2">
        <v>11336</v>
      </c>
      <c r="O11" s="97">
        <f>100*N11/N9</f>
        <v>41.268338854708944</v>
      </c>
      <c r="P11" s="98"/>
      <c r="U11" s="94"/>
      <c r="V11" s="94"/>
      <c r="W11" s="94"/>
      <c r="X11" s="94"/>
      <c r="AC11" s="94"/>
    </row>
    <row r="12" spans="1:16" s="78" customFormat="1" ht="12.75">
      <c r="A12" s="87" t="s">
        <v>2</v>
      </c>
      <c r="B12" s="99"/>
      <c r="C12" s="16">
        <f>SUM(C13:C14)</f>
        <v>0</v>
      </c>
      <c r="D12" s="16">
        <f aca="true" t="shared" si="2" ref="D12:M12">SUM(D13:D14)</f>
        <v>66</v>
      </c>
      <c r="E12" s="16">
        <f t="shared" si="2"/>
        <v>2043</v>
      </c>
      <c r="F12" s="16">
        <f t="shared" si="2"/>
        <v>6014</v>
      </c>
      <c r="G12" s="16">
        <f t="shared" si="2"/>
        <v>7701</v>
      </c>
      <c r="H12" s="16">
        <f t="shared" si="2"/>
        <v>6293</v>
      </c>
      <c r="I12" s="16">
        <f t="shared" si="2"/>
        <v>3862</v>
      </c>
      <c r="J12" s="16">
        <f t="shared" si="2"/>
        <v>2177</v>
      </c>
      <c r="K12" s="16">
        <f t="shared" si="2"/>
        <v>1094</v>
      </c>
      <c r="L12" s="16">
        <f t="shared" si="2"/>
        <v>313</v>
      </c>
      <c r="M12" s="16">
        <f t="shared" si="2"/>
        <v>6</v>
      </c>
      <c r="N12" s="16">
        <f>SUM(N13:N14)</f>
        <v>29569</v>
      </c>
      <c r="O12" s="89">
        <f aca="true" t="shared" si="3" ref="O12">100*N12/N12</f>
        <v>100</v>
      </c>
      <c r="P12" s="89">
        <f aca="true" t="shared" si="4" ref="P12">100*N12/$N$18</f>
        <v>37.79607071184794</v>
      </c>
    </row>
    <row r="13" spans="1:29" s="78" customFormat="1" ht="12.75">
      <c r="A13" s="90"/>
      <c r="B13" s="91" t="s">
        <v>20</v>
      </c>
      <c r="C13" s="1">
        <v>0</v>
      </c>
      <c r="D13" s="1">
        <v>27</v>
      </c>
      <c r="E13" s="1">
        <v>1022</v>
      </c>
      <c r="F13" s="1">
        <v>3253</v>
      </c>
      <c r="G13" s="1">
        <v>4514</v>
      </c>
      <c r="H13" s="1">
        <v>3922</v>
      </c>
      <c r="I13" s="1">
        <v>2637</v>
      </c>
      <c r="J13" s="1">
        <v>1575</v>
      </c>
      <c r="K13" s="1">
        <v>794</v>
      </c>
      <c r="L13" s="1">
        <v>231</v>
      </c>
      <c r="M13" s="1">
        <v>4</v>
      </c>
      <c r="N13" s="1">
        <v>17979</v>
      </c>
      <c r="O13" s="92">
        <f aca="true" t="shared" si="5" ref="O13">100*N13/N12</f>
        <v>60.803544252426526</v>
      </c>
      <c r="P13" s="93"/>
      <c r="U13" s="94"/>
      <c r="V13" s="94"/>
      <c r="W13" s="94"/>
      <c r="X13" s="94"/>
      <c r="Y13" s="94"/>
      <c r="AC13" s="94"/>
    </row>
    <row r="14" spans="1:29" s="78" customFormat="1" ht="12.75">
      <c r="A14" s="95"/>
      <c r="B14" s="96" t="s">
        <v>21</v>
      </c>
      <c r="C14" s="2">
        <v>0</v>
      </c>
      <c r="D14" s="2">
        <v>39</v>
      </c>
      <c r="E14" s="2">
        <v>1021</v>
      </c>
      <c r="F14" s="2">
        <v>2761</v>
      </c>
      <c r="G14" s="2">
        <v>3187</v>
      </c>
      <c r="H14" s="2">
        <v>2371</v>
      </c>
      <c r="I14" s="2">
        <v>1225</v>
      </c>
      <c r="J14" s="2">
        <v>602</v>
      </c>
      <c r="K14" s="2">
        <v>300</v>
      </c>
      <c r="L14" s="2">
        <v>82</v>
      </c>
      <c r="M14" s="2">
        <v>2</v>
      </c>
      <c r="N14" s="2">
        <v>11590</v>
      </c>
      <c r="O14" s="97">
        <f aca="true" t="shared" si="6" ref="O14">100*N14/N12</f>
        <v>39.196455747573474</v>
      </c>
      <c r="P14" s="98"/>
      <c r="U14" s="94"/>
      <c r="V14" s="94"/>
      <c r="W14" s="94"/>
      <c r="X14" s="94"/>
      <c r="AC14" s="94"/>
    </row>
    <row r="15" spans="1:16" s="78" customFormat="1" ht="12.75">
      <c r="A15" s="87" t="s">
        <v>3</v>
      </c>
      <c r="B15" s="99"/>
      <c r="C15" s="16">
        <f>SUM(C16:C17)</f>
        <v>0</v>
      </c>
      <c r="D15" s="16">
        <f aca="true" t="shared" si="7" ref="D15:M15">SUM(D16:D17)</f>
        <v>19</v>
      </c>
      <c r="E15" s="16">
        <f t="shared" si="7"/>
        <v>835</v>
      </c>
      <c r="F15" s="16">
        <f t="shared" si="7"/>
        <v>2991</v>
      </c>
      <c r="G15" s="16">
        <f t="shared" si="7"/>
        <v>4750</v>
      </c>
      <c r="H15" s="16">
        <f t="shared" si="7"/>
        <v>4300</v>
      </c>
      <c r="I15" s="16">
        <f t="shared" si="7"/>
        <v>2873</v>
      </c>
      <c r="J15" s="16">
        <f t="shared" si="7"/>
        <v>1654</v>
      </c>
      <c r="K15" s="16">
        <f t="shared" si="7"/>
        <v>846</v>
      </c>
      <c r="L15" s="16">
        <f t="shared" si="7"/>
        <v>245</v>
      </c>
      <c r="M15" s="16">
        <f t="shared" si="7"/>
        <v>6</v>
      </c>
      <c r="N15" s="16">
        <f>SUM(N16:N17)</f>
        <v>18519</v>
      </c>
      <c r="O15" s="89">
        <f aca="true" t="shared" si="8" ref="O15">100*N15/N15</f>
        <v>100</v>
      </c>
      <c r="P15" s="89">
        <f aca="true" t="shared" si="9" ref="P15">100*N15/$N$18</f>
        <v>23.67159638515716</v>
      </c>
    </row>
    <row r="16" spans="1:29" s="78" customFormat="1" ht="12.75">
      <c r="A16" s="90"/>
      <c r="B16" s="91" t="s">
        <v>20</v>
      </c>
      <c r="C16" s="1">
        <v>0</v>
      </c>
      <c r="D16" s="1">
        <v>11</v>
      </c>
      <c r="E16" s="1">
        <v>445</v>
      </c>
      <c r="F16" s="1">
        <v>1722</v>
      </c>
      <c r="G16" s="1">
        <v>2822</v>
      </c>
      <c r="H16" s="1">
        <v>2743</v>
      </c>
      <c r="I16" s="1">
        <v>1904</v>
      </c>
      <c r="J16" s="1">
        <v>1139</v>
      </c>
      <c r="K16" s="1">
        <v>568</v>
      </c>
      <c r="L16" s="1">
        <v>173</v>
      </c>
      <c r="M16" s="1">
        <v>3</v>
      </c>
      <c r="N16" s="1">
        <v>11530</v>
      </c>
      <c r="O16" s="92">
        <f aca="true" t="shared" si="10" ref="O16">100*N16/N15</f>
        <v>62.260381230088015</v>
      </c>
      <c r="P16" s="93"/>
      <c r="U16" s="94"/>
      <c r="V16" s="94"/>
      <c r="W16" s="94"/>
      <c r="X16" s="94"/>
      <c r="AC16" s="94"/>
    </row>
    <row r="17" spans="1:29" s="78" customFormat="1" ht="12.75">
      <c r="A17" s="95"/>
      <c r="B17" s="96" t="s">
        <v>21</v>
      </c>
      <c r="C17" s="2">
        <v>0</v>
      </c>
      <c r="D17" s="2">
        <v>8</v>
      </c>
      <c r="E17" s="2">
        <v>390</v>
      </c>
      <c r="F17" s="2">
        <v>1269</v>
      </c>
      <c r="G17" s="2">
        <v>1928</v>
      </c>
      <c r="H17" s="2">
        <v>1557</v>
      </c>
      <c r="I17" s="2">
        <v>969</v>
      </c>
      <c r="J17" s="2">
        <v>515</v>
      </c>
      <c r="K17" s="2">
        <v>278</v>
      </c>
      <c r="L17" s="2">
        <v>72</v>
      </c>
      <c r="M17" s="2">
        <v>3</v>
      </c>
      <c r="N17" s="2">
        <v>6989</v>
      </c>
      <c r="O17" s="97">
        <f aca="true" t="shared" si="11" ref="O17">100*N17/N15</f>
        <v>37.739618769911985</v>
      </c>
      <c r="P17" s="98"/>
      <c r="U17" s="94"/>
      <c r="V17" s="94"/>
      <c r="W17" s="94"/>
      <c r="AC17" s="94"/>
    </row>
    <row r="18" spans="1:16" s="78" customFormat="1" ht="12.75">
      <c r="A18" s="100" t="s">
        <v>19</v>
      </c>
      <c r="B18" s="99"/>
      <c r="C18" s="16">
        <f>SUM(C19:C20)</f>
        <v>0</v>
      </c>
      <c r="D18" s="16">
        <f aca="true" t="shared" si="12" ref="D18:L18">SUM(D19:D20)</f>
        <v>191</v>
      </c>
      <c r="E18" s="16">
        <f t="shared" si="12"/>
        <v>4567</v>
      </c>
      <c r="F18" s="16">
        <f t="shared" si="12"/>
        <v>13796</v>
      </c>
      <c r="G18" s="16">
        <f t="shared" si="12"/>
        <v>19863</v>
      </c>
      <c r="H18" s="16">
        <f t="shared" si="12"/>
        <v>17401</v>
      </c>
      <c r="I18" s="16">
        <f t="shared" si="12"/>
        <v>11368</v>
      </c>
      <c r="J18" s="16">
        <f t="shared" si="12"/>
        <v>6615</v>
      </c>
      <c r="K18" s="16">
        <f t="shared" si="12"/>
        <v>3399</v>
      </c>
      <c r="L18" s="16">
        <f t="shared" si="12"/>
        <v>1005</v>
      </c>
      <c r="M18" s="16">
        <f>SUM(M19:M20)</f>
        <v>28</v>
      </c>
      <c r="N18" s="16">
        <f>SUM(N19:N20)</f>
        <v>78233</v>
      </c>
      <c r="O18" s="89">
        <f aca="true" t="shared" si="13" ref="O18">100*N18/N18</f>
        <v>100</v>
      </c>
      <c r="P18" s="89">
        <f aca="true" t="shared" si="14" ref="P18">100*N18/$N$18</f>
        <v>100</v>
      </c>
    </row>
    <row r="19" spans="1:16" s="78" customFormat="1" ht="12.75">
      <c r="A19" s="101"/>
      <c r="B19" s="102" t="s">
        <v>20</v>
      </c>
      <c r="C19" s="1">
        <f>+C7+C10+C13+C16</f>
        <v>0</v>
      </c>
      <c r="D19" s="1">
        <f aca="true" t="shared" si="15" ref="D19:L20">+D7+D10+D13+D16</f>
        <v>91</v>
      </c>
      <c r="E19" s="1">
        <f t="shared" si="15"/>
        <v>2346</v>
      </c>
      <c r="F19" s="1">
        <f t="shared" si="15"/>
        <v>7627</v>
      </c>
      <c r="G19" s="1">
        <f t="shared" si="15"/>
        <v>11599</v>
      </c>
      <c r="H19" s="1">
        <f t="shared" si="15"/>
        <v>10746</v>
      </c>
      <c r="I19" s="1">
        <f t="shared" si="15"/>
        <v>7385</v>
      </c>
      <c r="J19" s="1">
        <f t="shared" si="15"/>
        <v>4536</v>
      </c>
      <c r="K19" s="1">
        <f t="shared" si="15"/>
        <v>2308</v>
      </c>
      <c r="L19" s="1">
        <f t="shared" si="15"/>
        <v>722</v>
      </c>
      <c r="M19" s="1">
        <f>+M7+M10+M13+M16</f>
        <v>17</v>
      </c>
      <c r="N19" s="1">
        <f aca="true" t="shared" si="16" ref="N19:N20">SUM(D19:M19)</f>
        <v>47377</v>
      </c>
      <c r="O19" s="92">
        <f aca="true" t="shared" si="17" ref="O19">100*N19/N18</f>
        <v>60.55884345480807</v>
      </c>
      <c r="P19" s="93"/>
    </row>
    <row r="20" spans="1:16" s="78" customFormat="1" ht="12.75">
      <c r="A20" s="96"/>
      <c r="B20" s="103" t="s">
        <v>21</v>
      </c>
      <c r="C20" s="2">
        <f>+C8+C11+C14+C17</f>
        <v>0</v>
      </c>
      <c r="D20" s="2">
        <f t="shared" si="15"/>
        <v>100</v>
      </c>
      <c r="E20" s="2">
        <f t="shared" si="15"/>
        <v>2221</v>
      </c>
      <c r="F20" s="2">
        <f t="shared" si="15"/>
        <v>6169</v>
      </c>
      <c r="G20" s="2">
        <f t="shared" si="15"/>
        <v>8264</v>
      </c>
      <c r="H20" s="2">
        <f t="shared" si="15"/>
        <v>6655</v>
      </c>
      <c r="I20" s="2">
        <f t="shared" si="15"/>
        <v>3983</v>
      </c>
      <c r="J20" s="2">
        <f t="shared" si="15"/>
        <v>2079</v>
      </c>
      <c r="K20" s="2">
        <f t="shared" si="15"/>
        <v>1091</v>
      </c>
      <c r="L20" s="2">
        <f>+L8+L11+L14+L17</f>
        <v>283</v>
      </c>
      <c r="M20" s="2">
        <f aca="true" t="shared" si="18" ref="M20">+M8+M11+M14+M17</f>
        <v>11</v>
      </c>
      <c r="N20" s="2">
        <f t="shared" si="16"/>
        <v>30856</v>
      </c>
      <c r="O20" s="97">
        <f aca="true" t="shared" si="19" ref="O20">100*N20/N18</f>
        <v>39.44115654519193</v>
      </c>
      <c r="P20" s="98"/>
    </row>
    <row r="21" spans="1:16" s="78" customFormat="1" ht="12.75">
      <c r="A21" s="102" t="s">
        <v>22</v>
      </c>
      <c r="C21" s="104">
        <f>100*C18/$N18</f>
        <v>0</v>
      </c>
      <c r="D21" s="105">
        <f aca="true" t="shared" si="20" ref="D21:N21">100*D18/$N18</f>
        <v>0.24414249741157823</v>
      </c>
      <c r="E21" s="105">
        <f t="shared" si="20"/>
        <v>5.837689977375277</v>
      </c>
      <c r="F21" s="105">
        <f t="shared" si="20"/>
        <v>17.634502064346247</v>
      </c>
      <c r="G21" s="105">
        <f t="shared" si="20"/>
        <v>25.389541497833395</v>
      </c>
      <c r="H21" s="105">
        <f t="shared" si="20"/>
        <v>22.242531923868444</v>
      </c>
      <c r="I21" s="105">
        <f t="shared" si="20"/>
        <v>14.5309524113865</v>
      </c>
      <c r="J21" s="105">
        <f t="shared" si="20"/>
        <v>8.45551110145335</v>
      </c>
      <c r="K21" s="105">
        <f t="shared" si="20"/>
        <v>4.344713867549499</v>
      </c>
      <c r="L21" s="105">
        <f t="shared" si="20"/>
        <v>1.2846241355949535</v>
      </c>
      <c r="M21" s="105">
        <f t="shared" si="20"/>
        <v>0.03579052318075492</v>
      </c>
      <c r="N21" s="105">
        <f t="shared" si="20"/>
        <v>100</v>
      </c>
      <c r="O21" s="28"/>
      <c r="P21" s="19"/>
    </row>
    <row r="22" spans="1:16" s="78" customFormat="1" ht="2.25" customHeight="1" thickBot="1">
      <c r="A22" s="106"/>
      <c r="B22" s="106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6"/>
    </row>
    <row r="23" spans="1:16" s="78" customFormat="1" ht="30" customHeight="1">
      <c r="A23" s="143" t="s">
        <v>42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</row>
    <row r="24" spans="1:16" s="78" customFormat="1" ht="12.75">
      <c r="A24" s="108" t="s">
        <v>23</v>
      </c>
      <c r="B24" s="109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09"/>
    </row>
    <row r="25" ht="15">
      <c r="Q25" s="78"/>
    </row>
    <row r="26" ht="15">
      <c r="A26" s="49" t="s">
        <v>43</v>
      </c>
    </row>
  </sheetData>
  <mergeCells count="4">
    <mergeCell ref="A23:P23"/>
    <mergeCell ref="A4:A5"/>
    <mergeCell ref="B4:B5"/>
    <mergeCell ref="N4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workbookViewId="0" topLeftCell="A1">
      <selection activeCell="B1" sqref="B1"/>
    </sheetView>
  </sheetViews>
  <sheetFormatPr defaultColWidth="11.421875" defaultRowHeight="15"/>
  <cols>
    <col min="1" max="1" width="2.28125" style="31" customWidth="1"/>
    <col min="2" max="2" width="22.7109375" style="31" customWidth="1"/>
    <col min="3" max="12" width="9.8515625" style="32" customWidth="1"/>
    <col min="13" max="15" width="9.8515625" style="70" customWidth="1"/>
    <col min="16" max="16" width="9.8515625" style="32" customWidth="1"/>
    <col min="17" max="17" width="9.57421875" style="3" customWidth="1"/>
    <col min="18" max="251" width="11.421875" style="3" customWidth="1"/>
    <col min="252" max="252" width="2.28125" style="3" customWidth="1"/>
    <col min="253" max="253" width="22.7109375" style="3" customWidth="1"/>
    <col min="254" max="258" width="11.421875" style="3" hidden="1" customWidth="1"/>
    <col min="259" max="260" width="10.421875" style="3" customWidth="1"/>
    <col min="261" max="272" width="9.8515625" style="3" customWidth="1"/>
    <col min="273" max="273" width="9.57421875" style="3" customWidth="1"/>
    <col min="274" max="507" width="11.421875" style="3" customWidth="1"/>
    <col min="508" max="508" width="2.28125" style="3" customWidth="1"/>
    <col min="509" max="509" width="22.7109375" style="3" customWidth="1"/>
    <col min="510" max="514" width="11.421875" style="3" hidden="1" customWidth="1"/>
    <col min="515" max="516" width="10.421875" style="3" customWidth="1"/>
    <col min="517" max="528" width="9.8515625" style="3" customWidth="1"/>
    <col min="529" max="529" width="9.57421875" style="3" customWidth="1"/>
    <col min="530" max="763" width="11.421875" style="3" customWidth="1"/>
    <col min="764" max="764" width="2.28125" style="3" customWidth="1"/>
    <col min="765" max="765" width="22.7109375" style="3" customWidth="1"/>
    <col min="766" max="770" width="11.421875" style="3" hidden="1" customWidth="1"/>
    <col min="771" max="772" width="10.421875" style="3" customWidth="1"/>
    <col min="773" max="784" width="9.8515625" style="3" customWidth="1"/>
    <col min="785" max="785" width="9.57421875" style="3" customWidth="1"/>
    <col min="786" max="1019" width="11.421875" style="3" customWidth="1"/>
    <col min="1020" max="1020" width="2.28125" style="3" customWidth="1"/>
    <col min="1021" max="1021" width="22.7109375" style="3" customWidth="1"/>
    <col min="1022" max="1026" width="11.421875" style="3" hidden="1" customWidth="1"/>
    <col min="1027" max="1028" width="10.421875" style="3" customWidth="1"/>
    <col min="1029" max="1040" width="9.8515625" style="3" customWidth="1"/>
    <col min="1041" max="1041" width="9.57421875" style="3" customWidth="1"/>
    <col min="1042" max="1275" width="11.421875" style="3" customWidth="1"/>
    <col min="1276" max="1276" width="2.28125" style="3" customWidth="1"/>
    <col min="1277" max="1277" width="22.7109375" style="3" customWidth="1"/>
    <col min="1278" max="1282" width="11.421875" style="3" hidden="1" customWidth="1"/>
    <col min="1283" max="1284" width="10.421875" style="3" customWidth="1"/>
    <col min="1285" max="1296" width="9.8515625" style="3" customWidth="1"/>
    <col min="1297" max="1297" width="9.57421875" style="3" customWidth="1"/>
    <col min="1298" max="1531" width="11.421875" style="3" customWidth="1"/>
    <col min="1532" max="1532" width="2.28125" style="3" customWidth="1"/>
    <col min="1533" max="1533" width="22.7109375" style="3" customWidth="1"/>
    <col min="1534" max="1538" width="11.421875" style="3" hidden="1" customWidth="1"/>
    <col min="1539" max="1540" width="10.421875" style="3" customWidth="1"/>
    <col min="1541" max="1552" width="9.8515625" style="3" customWidth="1"/>
    <col min="1553" max="1553" width="9.57421875" style="3" customWidth="1"/>
    <col min="1554" max="1787" width="11.421875" style="3" customWidth="1"/>
    <col min="1788" max="1788" width="2.28125" style="3" customWidth="1"/>
    <col min="1789" max="1789" width="22.7109375" style="3" customWidth="1"/>
    <col min="1790" max="1794" width="11.421875" style="3" hidden="1" customWidth="1"/>
    <col min="1795" max="1796" width="10.421875" style="3" customWidth="1"/>
    <col min="1797" max="1808" width="9.8515625" style="3" customWidth="1"/>
    <col min="1809" max="1809" width="9.57421875" style="3" customWidth="1"/>
    <col min="1810" max="2043" width="11.421875" style="3" customWidth="1"/>
    <col min="2044" max="2044" width="2.28125" style="3" customWidth="1"/>
    <col min="2045" max="2045" width="22.7109375" style="3" customWidth="1"/>
    <col min="2046" max="2050" width="11.421875" style="3" hidden="1" customWidth="1"/>
    <col min="2051" max="2052" width="10.421875" style="3" customWidth="1"/>
    <col min="2053" max="2064" width="9.8515625" style="3" customWidth="1"/>
    <col min="2065" max="2065" width="9.57421875" style="3" customWidth="1"/>
    <col min="2066" max="2299" width="11.421875" style="3" customWidth="1"/>
    <col min="2300" max="2300" width="2.28125" style="3" customWidth="1"/>
    <col min="2301" max="2301" width="22.7109375" style="3" customWidth="1"/>
    <col min="2302" max="2306" width="11.421875" style="3" hidden="1" customWidth="1"/>
    <col min="2307" max="2308" width="10.421875" style="3" customWidth="1"/>
    <col min="2309" max="2320" width="9.8515625" style="3" customWidth="1"/>
    <col min="2321" max="2321" width="9.57421875" style="3" customWidth="1"/>
    <col min="2322" max="2555" width="11.421875" style="3" customWidth="1"/>
    <col min="2556" max="2556" width="2.28125" style="3" customWidth="1"/>
    <col min="2557" max="2557" width="22.7109375" style="3" customWidth="1"/>
    <col min="2558" max="2562" width="11.421875" style="3" hidden="1" customWidth="1"/>
    <col min="2563" max="2564" width="10.421875" style="3" customWidth="1"/>
    <col min="2565" max="2576" width="9.8515625" style="3" customWidth="1"/>
    <col min="2577" max="2577" width="9.57421875" style="3" customWidth="1"/>
    <col min="2578" max="2811" width="11.421875" style="3" customWidth="1"/>
    <col min="2812" max="2812" width="2.28125" style="3" customWidth="1"/>
    <col min="2813" max="2813" width="22.7109375" style="3" customWidth="1"/>
    <col min="2814" max="2818" width="11.421875" style="3" hidden="1" customWidth="1"/>
    <col min="2819" max="2820" width="10.421875" style="3" customWidth="1"/>
    <col min="2821" max="2832" width="9.8515625" style="3" customWidth="1"/>
    <col min="2833" max="2833" width="9.57421875" style="3" customWidth="1"/>
    <col min="2834" max="3067" width="11.421875" style="3" customWidth="1"/>
    <col min="3068" max="3068" width="2.28125" style="3" customWidth="1"/>
    <col min="3069" max="3069" width="22.7109375" style="3" customWidth="1"/>
    <col min="3070" max="3074" width="11.421875" style="3" hidden="1" customWidth="1"/>
    <col min="3075" max="3076" width="10.421875" style="3" customWidth="1"/>
    <col min="3077" max="3088" width="9.8515625" style="3" customWidth="1"/>
    <col min="3089" max="3089" width="9.57421875" style="3" customWidth="1"/>
    <col min="3090" max="3323" width="11.421875" style="3" customWidth="1"/>
    <col min="3324" max="3324" width="2.28125" style="3" customWidth="1"/>
    <col min="3325" max="3325" width="22.7109375" style="3" customWidth="1"/>
    <col min="3326" max="3330" width="11.421875" style="3" hidden="1" customWidth="1"/>
    <col min="3331" max="3332" width="10.421875" style="3" customWidth="1"/>
    <col min="3333" max="3344" width="9.8515625" style="3" customWidth="1"/>
    <col min="3345" max="3345" width="9.57421875" style="3" customWidth="1"/>
    <col min="3346" max="3579" width="11.421875" style="3" customWidth="1"/>
    <col min="3580" max="3580" width="2.28125" style="3" customWidth="1"/>
    <col min="3581" max="3581" width="22.7109375" style="3" customWidth="1"/>
    <col min="3582" max="3586" width="11.421875" style="3" hidden="1" customWidth="1"/>
    <col min="3587" max="3588" width="10.421875" style="3" customWidth="1"/>
    <col min="3589" max="3600" width="9.8515625" style="3" customWidth="1"/>
    <col min="3601" max="3601" width="9.57421875" style="3" customWidth="1"/>
    <col min="3602" max="3835" width="11.421875" style="3" customWidth="1"/>
    <col min="3836" max="3836" width="2.28125" style="3" customWidth="1"/>
    <col min="3837" max="3837" width="22.7109375" style="3" customWidth="1"/>
    <col min="3838" max="3842" width="11.421875" style="3" hidden="1" customWidth="1"/>
    <col min="3843" max="3844" width="10.421875" style="3" customWidth="1"/>
    <col min="3845" max="3856" width="9.8515625" style="3" customWidth="1"/>
    <col min="3857" max="3857" width="9.57421875" style="3" customWidth="1"/>
    <col min="3858" max="4091" width="11.421875" style="3" customWidth="1"/>
    <col min="4092" max="4092" width="2.28125" style="3" customWidth="1"/>
    <col min="4093" max="4093" width="22.7109375" style="3" customWidth="1"/>
    <col min="4094" max="4098" width="11.421875" style="3" hidden="1" customWidth="1"/>
    <col min="4099" max="4100" width="10.421875" style="3" customWidth="1"/>
    <col min="4101" max="4112" width="9.8515625" style="3" customWidth="1"/>
    <col min="4113" max="4113" width="9.57421875" style="3" customWidth="1"/>
    <col min="4114" max="4347" width="11.421875" style="3" customWidth="1"/>
    <col min="4348" max="4348" width="2.28125" style="3" customWidth="1"/>
    <col min="4349" max="4349" width="22.7109375" style="3" customWidth="1"/>
    <col min="4350" max="4354" width="11.421875" style="3" hidden="1" customWidth="1"/>
    <col min="4355" max="4356" width="10.421875" style="3" customWidth="1"/>
    <col min="4357" max="4368" width="9.8515625" style="3" customWidth="1"/>
    <col min="4369" max="4369" width="9.57421875" style="3" customWidth="1"/>
    <col min="4370" max="4603" width="11.421875" style="3" customWidth="1"/>
    <col min="4604" max="4604" width="2.28125" style="3" customWidth="1"/>
    <col min="4605" max="4605" width="22.7109375" style="3" customWidth="1"/>
    <col min="4606" max="4610" width="11.421875" style="3" hidden="1" customWidth="1"/>
    <col min="4611" max="4612" width="10.421875" style="3" customWidth="1"/>
    <col min="4613" max="4624" width="9.8515625" style="3" customWidth="1"/>
    <col min="4625" max="4625" width="9.57421875" style="3" customWidth="1"/>
    <col min="4626" max="4859" width="11.421875" style="3" customWidth="1"/>
    <col min="4860" max="4860" width="2.28125" style="3" customWidth="1"/>
    <col min="4861" max="4861" width="22.7109375" style="3" customWidth="1"/>
    <col min="4862" max="4866" width="11.421875" style="3" hidden="1" customWidth="1"/>
    <col min="4867" max="4868" width="10.421875" style="3" customWidth="1"/>
    <col min="4869" max="4880" width="9.8515625" style="3" customWidth="1"/>
    <col min="4881" max="4881" width="9.57421875" style="3" customWidth="1"/>
    <col min="4882" max="5115" width="11.421875" style="3" customWidth="1"/>
    <col min="5116" max="5116" width="2.28125" style="3" customWidth="1"/>
    <col min="5117" max="5117" width="22.7109375" style="3" customWidth="1"/>
    <col min="5118" max="5122" width="11.421875" style="3" hidden="1" customWidth="1"/>
    <col min="5123" max="5124" width="10.421875" style="3" customWidth="1"/>
    <col min="5125" max="5136" width="9.8515625" style="3" customWidth="1"/>
    <col min="5137" max="5137" width="9.57421875" style="3" customWidth="1"/>
    <col min="5138" max="5371" width="11.421875" style="3" customWidth="1"/>
    <col min="5372" max="5372" width="2.28125" style="3" customWidth="1"/>
    <col min="5373" max="5373" width="22.7109375" style="3" customWidth="1"/>
    <col min="5374" max="5378" width="11.421875" style="3" hidden="1" customWidth="1"/>
    <col min="5379" max="5380" width="10.421875" style="3" customWidth="1"/>
    <col min="5381" max="5392" width="9.8515625" style="3" customWidth="1"/>
    <col min="5393" max="5393" width="9.57421875" style="3" customWidth="1"/>
    <col min="5394" max="5627" width="11.421875" style="3" customWidth="1"/>
    <col min="5628" max="5628" width="2.28125" style="3" customWidth="1"/>
    <col min="5629" max="5629" width="22.7109375" style="3" customWidth="1"/>
    <col min="5630" max="5634" width="11.421875" style="3" hidden="1" customWidth="1"/>
    <col min="5635" max="5636" width="10.421875" style="3" customWidth="1"/>
    <col min="5637" max="5648" width="9.8515625" style="3" customWidth="1"/>
    <col min="5649" max="5649" width="9.57421875" style="3" customWidth="1"/>
    <col min="5650" max="5883" width="11.421875" style="3" customWidth="1"/>
    <col min="5884" max="5884" width="2.28125" style="3" customWidth="1"/>
    <col min="5885" max="5885" width="22.7109375" style="3" customWidth="1"/>
    <col min="5886" max="5890" width="11.421875" style="3" hidden="1" customWidth="1"/>
    <col min="5891" max="5892" width="10.421875" style="3" customWidth="1"/>
    <col min="5893" max="5904" width="9.8515625" style="3" customWidth="1"/>
    <col min="5905" max="5905" width="9.57421875" style="3" customWidth="1"/>
    <col min="5906" max="6139" width="11.421875" style="3" customWidth="1"/>
    <col min="6140" max="6140" width="2.28125" style="3" customWidth="1"/>
    <col min="6141" max="6141" width="22.7109375" style="3" customWidth="1"/>
    <col min="6142" max="6146" width="11.421875" style="3" hidden="1" customWidth="1"/>
    <col min="6147" max="6148" width="10.421875" style="3" customWidth="1"/>
    <col min="6149" max="6160" width="9.8515625" style="3" customWidth="1"/>
    <col min="6161" max="6161" width="9.57421875" style="3" customWidth="1"/>
    <col min="6162" max="6395" width="11.421875" style="3" customWidth="1"/>
    <col min="6396" max="6396" width="2.28125" style="3" customWidth="1"/>
    <col min="6397" max="6397" width="22.7109375" style="3" customWidth="1"/>
    <col min="6398" max="6402" width="11.421875" style="3" hidden="1" customWidth="1"/>
    <col min="6403" max="6404" width="10.421875" style="3" customWidth="1"/>
    <col min="6405" max="6416" width="9.8515625" style="3" customWidth="1"/>
    <col min="6417" max="6417" width="9.57421875" style="3" customWidth="1"/>
    <col min="6418" max="6651" width="11.421875" style="3" customWidth="1"/>
    <col min="6652" max="6652" width="2.28125" style="3" customWidth="1"/>
    <col min="6653" max="6653" width="22.7109375" style="3" customWidth="1"/>
    <col min="6654" max="6658" width="11.421875" style="3" hidden="1" customWidth="1"/>
    <col min="6659" max="6660" width="10.421875" style="3" customWidth="1"/>
    <col min="6661" max="6672" width="9.8515625" style="3" customWidth="1"/>
    <col min="6673" max="6673" width="9.57421875" style="3" customWidth="1"/>
    <col min="6674" max="6907" width="11.421875" style="3" customWidth="1"/>
    <col min="6908" max="6908" width="2.28125" style="3" customWidth="1"/>
    <col min="6909" max="6909" width="22.7109375" style="3" customWidth="1"/>
    <col min="6910" max="6914" width="11.421875" style="3" hidden="1" customWidth="1"/>
    <col min="6915" max="6916" width="10.421875" style="3" customWidth="1"/>
    <col min="6917" max="6928" width="9.8515625" style="3" customWidth="1"/>
    <col min="6929" max="6929" width="9.57421875" style="3" customWidth="1"/>
    <col min="6930" max="7163" width="11.421875" style="3" customWidth="1"/>
    <col min="7164" max="7164" width="2.28125" style="3" customWidth="1"/>
    <col min="7165" max="7165" width="22.7109375" style="3" customWidth="1"/>
    <col min="7166" max="7170" width="11.421875" style="3" hidden="1" customWidth="1"/>
    <col min="7171" max="7172" width="10.421875" style="3" customWidth="1"/>
    <col min="7173" max="7184" width="9.8515625" style="3" customWidth="1"/>
    <col min="7185" max="7185" width="9.57421875" style="3" customWidth="1"/>
    <col min="7186" max="7419" width="11.421875" style="3" customWidth="1"/>
    <col min="7420" max="7420" width="2.28125" style="3" customWidth="1"/>
    <col min="7421" max="7421" width="22.7109375" style="3" customWidth="1"/>
    <col min="7422" max="7426" width="11.421875" style="3" hidden="1" customWidth="1"/>
    <col min="7427" max="7428" width="10.421875" style="3" customWidth="1"/>
    <col min="7429" max="7440" width="9.8515625" style="3" customWidth="1"/>
    <col min="7441" max="7441" width="9.57421875" style="3" customWidth="1"/>
    <col min="7442" max="7675" width="11.421875" style="3" customWidth="1"/>
    <col min="7676" max="7676" width="2.28125" style="3" customWidth="1"/>
    <col min="7677" max="7677" width="22.7109375" style="3" customWidth="1"/>
    <col min="7678" max="7682" width="11.421875" style="3" hidden="1" customWidth="1"/>
    <col min="7683" max="7684" width="10.421875" style="3" customWidth="1"/>
    <col min="7685" max="7696" width="9.8515625" style="3" customWidth="1"/>
    <col min="7697" max="7697" width="9.57421875" style="3" customWidth="1"/>
    <col min="7698" max="7931" width="11.421875" style="3" customWidth="1"/>
    <col min="7932" max="7932" width="2.28125" style="3" customWidth="1"/>
    <col min="7933" max="7933" width="22.7109375" style="3" customWidth="1"/>
    <col min="7934" max="7938" width="11.421875" style="3" hidden="1" customWidth="1"/>
    <col min="7939" max="7940" width="10.421875" style="3" customWidth="1"/>
    <col min="7941" max="7952" width="9.8515625" style="3" customWidth="1"/>
    <col min="7953" max="7953" width="9.57421875" style="3" customWidth="1"/>
    <col min="7954" max="8187" width="11.421875" style="3" customWidth="1"/>
    <col min="8188" max="8188" width="2.28125" style="3" customWidth="1"/>
    <col min="8189" max="8189" width="22.7109375" style="3" customWidth="1"/>
    <col min="8190" max="8194" width="11.421875" style="3" hidden="1" customWidth="1"/>
    <col min="8195" max="8196" width="10.421875" style="3" customWidth="1"/>
    <col min="8197" max="8208" width="9.8515625" style="3" customWidth="1"/>
    <col min="8209" max="8209" width="9.57421875" style="3" customWidth="1"/>
    <col min="8210" max="8443" width="11.421875" style="3" customWidth="1"/>
    <col min="8444" max="8444" width="2.28125" style="3" customWidth="1"/>
    <col min="8445" max="8445" width="22.7109375" style="3" customWidth="1"/>
    <col min="8446" max="8450" width="11.421875" style="3" hidden="1" customWidth="1"/>
    <col min="8451" max="8452" width="10.421875" style="3" customWidth="1"/>
    <col min="8453" max="8464" width="9.8515625" style="3" customWidth="1"/>
    <col min="8465" max="8465" width="9.57421875" style="3" customWidth="1"/>
    <col min="8466" max="8699" width="11.421875" style="3" customWidth="1"/>
    <col min="8700" max="8700" width="2.28125" style="3" customWidth="1"/>
    <col min="8701" max="8701" width="22.7109375" style="3" customWidth="1"/>
    <col min="8702" max="8706" width="11.421875" style="3" hidden="1" customWidth="1"/>
    <col min="8707" max="8708" width="10.421875" style="3" customWidth="1"/>
    <col min="8709" max="8720" width="9.8515625" style="3" customWidth="1"/>
    <col min="8721" max="8721" width="9.57421875" style="3" customWidth="1"/>
    <col min="8722" max="8955" width="11.421875" style="3" customWidth="1"/>
    <col min="8956" max="8956" width="2.28125" style="3" customWidth="1"/>
    <col min="8957" max="8957" width="22.7109375" style="3" customWidth="1"/>
    <col min="8958" max="8962" width="11.421875" style="3" hidden="1" customWidth="1"/>
    <col min="8963" max="8964" width="10.421875" style="3" customWidth="1"/>
    <col min="8965" max="8976" width="9.8515625" style="3" customWidth="1"/>
    <col min="8977" max="8977" width="9.57421875" style="3" customWidth="1"/>
    <col min="8978" max="9211" width="11.421875" style="3" customWidth="1"/>
    <col min="9212" max="9212" width="2.28125" style="3" customWidth="1"/>
    <col min="9213" max="9213" width="22.7109375" style="3" customWidth="1"/>
    <col min="9214" max="9218" width="11.421875" style="3" hidden="1" customWidth="1"/>
    <col min="9219" max="9220" width="10.421875" style="3" customWidth="1"/>
    <col min="9221" max="9232" width="9.8515625" style="3" customWidth="1"/>
    <col min="9233" max="9233" width="9.57421875" style="3" customWidth="1"/>
    <col min="9234" max="9467" width="11.421875" style="3" customWidth="1"/>
    <col min="9468" max="9468" width="2.28125" style="3" customWidth="1"/>
    <col min="9469" max="9469" width="22.7109375" style="3" customWidth="1"/>
    <col min="9470" max="9474" width="11.421875" style="3" hidden="1" customWidth="1"/>
    <col min="9475" max="9476" width="10.421875" style="3" customWidth="1"/>
    <col min="9477" max="9488" width="9.8515625" style="3" customWidth="1"/>
    <col min="9489" max="9489" width="9.57421875" style="3" customWidth="1"/>
    <col min="9490" max="9723" width="11.421875" style="3" customWidth="1"/>
    <col min="9724" max="9724" width="2.28125" style="3" customWidth="1"/>
    <col min="9725" max="9725" width="22.7109375" style="3" customWidth="1"/>
    <col min="9726" max="9730" width="11.421875" style="3" hidden="1" customWidth="1"/>
    <col min="9731" max="9732" width="10.421875" style="3" customWidth="1"/>
    <col min="9733" max="9744" width="9.8515625" style="3" customWidth="1"/>
    <col min="9745" max="9745" width="9.57421875" style="3" customWidth="1"/>
    <col min="9746" max="9979" width="11.421875" style="3" customWidth="1"/>
    <col min="9980" max="9980" width="2.28125" style="3" customWidth="1"/>
    <col min="9981" max="9981" width="22.7109375" style="3" customWidth="1"/>
    <col min="9982" max="9986" width="11.421875" style="3" hidden="1" customWidth="1"/>
    <col min="9987" max="9988" width="10.421875" style="3" customWidth="1"/>
    <col min="9989" max="10000" width="9.8515625" style="3" customWidth="1"/>
    <col min="10001" max="10001" width="9.57421875" style="3" customWidth="1"/>
    <col min="10002" max="10235" width="11.421875" style="3" customWidth="1"/>
    <col min="10236" max="10236" width="2.28125" style="3" customWidth="1"/>
    <col min="10237" max="10237" width="22.7109375" style="3" customWidth="1"/>
    <col min="10238" max="10242" width="11.421875" style="3" hidden="1" customWidth="1"/>
    <col min="10243" max="10244" width="10.421875" style="3" customWidth="1"/>
    <col min="10245" max="10256" width="9.8515625" style="3" customWidth="1"/>
    <col min="10257" max="10257" width="9.57421875" style="3" customWidth="1"/>
    <col min="10258" max="10491" width="11.421875" style="3" customWidth="1"/>
    <col min="10492" max="10492" width="2.28125" style="3" customWidth="1"/>
    <col min="10493" max="10493" width="22.7109375" style="3" customWidth="1"/>
    <col min="10494" max="10498" width="11.421875" style="3" hidden="1" customWidth="1"/>
    <col min="10499" max="10500" width="10.421875" style="3" customWidth="1"/>
    <col min="10501" max="10512" width="9.8515625" style="3" customWidth="1"/>
    <col min="10513" max="10513" width="9.57421875" style="3" customWidth="1"/>
    <col min="10514" max="10747" width="11.421875" style="3" customWidth="1"/>
    <col min="10748" max="10748" width="2.28125" style="3" customWidth="1"/>
    <col min="10749" max="10749" width="22.7109375" style="3" customWidth="1"/>
    <col min="10750" max="10754" width="11.421875" style="3" hidden="1" customWidth="1"/>
    <col min="10755" max="10756" width="10.421875" style="3" customWidth="1"/>
    <col min="10757" max="10768" width="9.8515625" style="3" customWidth="1"/>
    <col min="10769" max="10769" width="9.57421875" style="3" customWidth="1"/>
    <col min="10770" max="11003" width="11.421875" style="3" customWidth="1"/>
    <col min="11004" max="11004" width="2.28125" style="3" customWidth="1"/>
    <col min="11005" max="11005" width="22.7109375" style="3" customWidth="1"/>
    <col min="11006" max="11010" width="11.421875" style="3" hidden="1" customWidth="1"/>
    <col min="11011" max="11012" width="10.421875" style="3" customWidth="1"/>
    <col min="11013" max="11024" width="9.8515625" style="3" customWidth="1"/>
    <col min="11025" max="11025" width="9.57421875" style="3" customWidth="1"/>
    <col min="11026" max="11259" width="11.421875" style="3" customWidth="1"/>
    <col min="11260" max="11260" width="2.28125" style="3" customWidth="1"/>
    <col min="11261" max="11261" width="22.7109375" style="3" customWidth="1"/>
    <col min="11262" max="11266" width="11.421875" style="3" hidden="1" customWidth="1"/>
    <col min="11267" max="11268" width="10.421875" style="3" customWidth="1"/>
    <col min="11269" max="11280" width="9.8515625" style="3" customWidth="1"/>
    <col min="11281" max="11281" width="9.57421875" style="3" customWidth="1"/>
    <col min="11282" max="11515" width="11.421875" style="3" customWidth="1"/>
    <col min="11516" max="11516" width="2.28125" style="3" customWidth="1"/>
    <col min="11517" max="11517" width="22.7109375" style="3" customWidth="1"/>
    <col min="11518" max="11522" width="11.421875" style="3" hidden="1" customWidth="1"/>
    <col min="11523" max="11524" width="10.421875" style="3" customWidth="1"/>
    <col min="11525" max="11536" width="9.8515625" style="3" customWidth="1"/>
    <col min="11537" max="11537" width="9.57421875" style="3" customWidth="1"/>
    <col min="11538" max="11771" width="11.421875" style="3" customWidth="1"/>
    <col min="11772" max="11772" width="2.28125" style="3" customWidth="1"/>
    <col min="11773" max="11773" width="22.7109375" style="3" customWidth="1"/>
    <col min="11774" max="11778" width="11.421875" style="3" hidden="1" customWidth="1"/>
    <col min="11779" max="11780" width="10.421875" style="3" customWidth="1"/>
    <col min="11781" max="11792" width="9.8515625" style="3" customWidth="1"/>
    <col min="11793" max="11793" width="9.57421875" style="3" customWidth="1"/>
    <col min="11794" max="12027" width="11.421875" style="3" customWidth="1"/>
    <col min="12028" max="12028" width="2.28125" style="3" customWidth="1"/>
    <col min="12029" max="12029" width="22.7109375" style="3" customWidth="1"/>
    <col min="12030" max="12034" width="11.421875" style="3" hidden="1" customWidth="1"/>
    <col min="12035" max="12036" width="10.421875" style="3" customWidth="1"/>
    <col min="12037" max="12048" width="9.8515625" style="3" customWidth="1"/>
    <col min="12049" max="12049" width="9.57421875" style="3" customWidth="1"/>
    <col min="12050" max="12283" width="11.421875" style="3" customWidth="1"/>
    <col min="12284" max="12284" width="2.28125" style="3" customWidth="1"/>
    <col min="12285" max="12285" width="22.7109375" style="3" customWidth="1"/>
    <col min="12286" max="12290" width="11.421875" style="3" hidden="1" customWidth="1"/>
    <col min="12291" max="12292" width="10.421875" style="3" customWidth="1"/>
    <col min="12293" max="12304" width="9.8515625" style="3" customWidth="1"/>
    <col min="12305" max="12305" width="9.57421875" style="3" customWidth="1"/>
    <col min="12306" max="12539" width="11.421875" style="3" customWidth="1"/>
    <col min="12540" max="12540" width="2.28125" style="3" customWidth="1"/>
    <col min="12541" max="12541" width="22.7109375" style="3" customWidth="1"/>
    <col min="12542" max="12546" width="11.421875" style="3" hidden="1" customWidth="1"/>
    <col min="12547" max="12548" width="10.421875" style="3" customWidth="1"/>
    <col min="12549" max="12560" width="9.8515625" style="3" customWidth="1"/>
    <col min="12561" max="12561" width="9.57421875" style="3" customWidth="1"/>
    <col min="12562" max="12795" width="11.421875" style="3" customWidth="1"/>
    <col min="12796" max="12796" width="2.28125" style="3" customWidth="1"/>
    <col min="12797" max="12797" width="22.7109375" style="3" customWidth="1"/>
    <col min="12798" max="12802" width="11.421875" style="3" hidden="1" customWidth="1"/>
    <col min="12803" max="12804" width="10.421875" style="3" customWidth="1"/>
    <col min="12805" max="12816" width="9.8515625" style="3" customWidth="1"/>
    <col min="12817" max="12817" width="9.57421875" style="3" customWidth="1"/>
    <col min="12818" max="13051" width="11.421875" style="3" customWidth="1"/>
    <col min="13052" max="13052" width="2.28125" style="3" customWidth="1"/>
    <col min="13053" max="13053" width="22.7109375" style="3" customWidth="1"/>
    <col min="13054" max="13058" width="11.421875" style="3" hidden="1" customWidth="1"/>
    <col min="13059" max="13060" width="10.421875" style="3" customWidth="1"/>
    <col min="13061" max="13072" width="9.8515625" style="3" customWidth="1"/>
    <col min="13073" max="13073" width="9.57421875" style="3" customWidth="1"/>
    <col min="13074" max="13307" width="11.421875" style="3" customWidth="1"/>
    <col min="13308" max="13308" width="2.28125" style="3" customWidth="1"/>
    <col min="13309" max="13309" width="22.7109375" style="3" customWidth="1"/>
    <col min="13310" max="13314" width="11.421875" style="3" hidden="1" customWidth="1"/>
    <col min="13315" max="13316" width="10.421875" style="3" customWidth="1"/>
    <col min="13317" max="13328" width="9.8515625" style="3" customWidth="1"/>
    <col min="13329" max="13329" width="9.57421875" style="3" customWidth="1"/>
    <col min="13330" max="13563" width="11.421875" style="3" customWidth="1"/>
    <col min="13564" max="13564" width="2.28125" style="3" customWidth="1"/>
    <col min="13565" max="13565" width="22.7109375" style="3" customWidth="1"/>
    <col min="13566" max="13570" width="11.421875" style="3" hidden="1" customWidth="1"/>
    <col min="13571" max="13572" width="10.421875" style="3" customWidth="1"/>
    <col min="13573" max="13584" width="9.8515625" style="3" customWidth="1"/>
    <col min="13585" max="13585" width="9.57421875" style="3" customWidth="1"/>
    <col min="13586" max="13819" width="11.421875" style="3" customWidth="1"/>
    <col min="13820" max="13820" width="2.28125" style="3" customWidth="1"/>
    <col min="13821" max="13821" width="22.7109375" style="3" customWidth="1"/>
    <col min="13822" max="13826" width="11.421875" style="3" hidden="1" customWidth="1"/>
    <col min="13827" max="13828" width="10.421875" style="3" customWidth="1"/>
    <col min="13829" max="13840" width="9.8515625" style="3" customWidth="1"/>
    <col min="13841" max="13841" width="9.57421875" style="3" customWidth="1"/>
    <col min="13842" max="14075" width="11.421875" style="3" customWidth="1"/>
    <col min="14076" max="14076" width="2.28125" style="3" customWidth="1"/>
    <col min="14077" max="14077" width="22.7109375" style="3" customWidth="1"/>
    <col min="14078" max="14082" width="11.421875" style="3" hidden="1" customWidth="1"/>
    <col min="14083" max="14084" width="10.421875" style="3" customWidth="1"/>
    <col min="14085" max="14096" width="9.8515625" style="3" customWidth="1"/>
    <col min="14097" max="14097" width="9.57421875" style="3" customWidth="1"/>
    <col min="14098" max="14331" width="11.421875" style="3" customWidth="1"/>
    <col min="14332" max="14332" width="2.28125" style="3" customWidth="1"/>
    <col min="14333" max="14333" width="22.7109375" style="3" customWidth="1"/>
    <col min="14334" max="14338" width="11.421875" style="3" hidden="1" customWidth="1"/>
    <col min="14339" max="14340" width="10.421875" style="3" customWidth="1"/>
    <col min="14341" max="14352" width="9.8515625" style="3" customWidth="1"/>
    <col min="14353" max="14353" width="9.57421875" style="3" customWidth="1"/>
    <col min="14354" max="14587" width="11.421875" style="3" customWidth="1"/>
    <col min="14588" max="14588" width="2.28125" style="3" customWidth="1"/>
    <col min="14589" max="14589" width="22.7109375" style="3" customWidth="1"/>
    <col min="14590" max="14594" width="11.421875" style="3" hidden="1" customWidth="1"/>
    <col min="14595" max="14596" width="10.421875" style="3" customWidth="1"/>
    <col min="14597" max="14608" width="9.8515625" style="3" customWidth="1"/>
    <col min="14609" max="14609" width="9.57421875" style="3" customWidth="1"/>
    <col min="14610" max="14843" width="11.421875" style="3" customWidth="1"/>
    <col min="14844" max="14844" width="2.28125" style="3" customWidth="1"/>
    <col min="14845" max="14845" width="22.7109375" style="3" customWidth="1"/>
    <col min="14846" max="14850" width="11.421875" style="3" hidden="1" customWidth="1"/>
    <col min="14851" max="14852" width="10.421875" style="3" customWidth="1"/>
    <col min="14853" max="14864" width="9.8515625" style="3" customWidth="1"/>
    <col min="14865" max="14865" width="9.57421875" style="3" customWidth="1"/>
    <col min="14866" max="15099" width="11.421875" style="3" customWidth="1"/>
    <col min="15100" max="15100" width="2.28125" style="3" customWidth="1"/>
    <col min="15101" max="15101" width="22.7109375" style="3" customWidth="1"/>
    <col min="15102" max="15106" width="11.421875" style="3" hidden="1" customWidth="1"/>
    <col min="15107" max="15108" width="10.421875" style="3" customWidth="1"/>
    <col min="15109" max="15120" width="9.8515625" style="3" customWidth="1"/>
    <col min="15121" max="15121" width="9.57421875" style="3" customWidth="1"/>
    <col min="15122" max="15355" width="11.421875" style="3" customWidth="1"/>
    <col min="15356" max="15356" width="2.28125" style="3" customWidth="1"/>
    <col min="15357" max="15357" width="22.7109375" style="3" customWidth="1"/>
    <col min="15358" max="15362" width="11.421875" style="3" hidden="1" customWidth="1"/>
    <col min="15363" max="15364" width="10.421875" style="3" customWidth="1"/>
    <col min="15365" max="15376" width="9.8515625" style="3" customWidth="1"/>
    <col min="15377" max="15377" width="9.57421875" style="3" customWidth="1"/>
    <col min="15378" max="15611" width="11.421875" style="3" customWidth="1"/>
    <col min="15612" max="15612" width="2.28125" style="3" customWidth="1"/>
    <col min="15613" max="15613" width="22.7109375" style="3" customWidth="1"/>
    <col min="15614" max="15618" width="11.421875" style="3" hidden="1" customWidth="1"/>
    <col min="15619" max="15620" width="10.421875" style="3" customWidth="1"/>
    <col min="15621" max="15632" width="9.8515625" style="3" customWidth="1"/>
    <col min="15633" max="15633" width="9.57421875" style="3" customWidth="1"/>
    <col min="15634" max="15867" width="11.421875" style="3" customWidth="1"/>
    <col min="15868" max="15868" width="2.28125" style="3" customWidth="1"/>
    <col min="15869" max="15869" width="22.7109375" style="3" customWidth="1"/>
    <col min="15870" max="15874" width="11.421875" style="3" hidden="1" customWidth="1"/>
    <col min="15875" max="15876" width="10.421875" style="3" customWidth="1"/>
    <col min="15877" max="15888" width="9.8515625" style="3" customWidth="1"/>
    <col min="15889" max="15889" width="9.57421875" style="3" customWidth="1"/>
    <col min="15890" max="16123" width="11.421875" style="3" customWidth="1"/>
    <col min="16124" max="16124" width="2.28125" style="3" customWidth="1"/>
    <col min="16125" max="16125" width="22.7109375" style="3" customWidth="1"/>
    <col min="16126" max="16130" width="11.421875" style="3" hidden="1" customWidth="1"/>
    <col min="16131" max="16132" width="10.421875" style="3" customWidth="1"/>
    <col min="16133" max="16144" width="9.8515625" style="3" customWidth="1"/>
    <col min="16145" max="16145" width="9.57421875" style="3" customWidth="1"/>
    <col min="16146" max="16384" width="11.421875" style="3" customWidth="1"/>
  </cols>
  <sheetData>
    <row r="1" spans="1:17" ht="55.5" customHeight="1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6" ht="13.5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15" customHeight="1">
      <c r="A3" s="149" t="s">
        <v>30</v>
      </c>
      <c r="B3" s="150"/>
      <c r="C3" s="154">
        <v>43191</v>
      </c>
      <c r="D3" s="154">
        <v>43221</v>
      </c>
      <c r="E3" s="154">
        <v>43252</v>
      </c>
      <c r="F3" s="154">
        <v>43282</v>
      </c>
      <c r="G3" s="154">
        <v>43313</v>
      </c>
      <c r="H3" s="154">
        <v>43344</v>
      </c>
      <c r="I3" s="154">
        <v>43374</v>
      </c>
      <c r="J3" s="154">
        <v>43405</v>
      </c>
      <c r="K3" s="154">
        <v>43435</v>
      </c>
      <c r="L3" s="154">
        <v>43466</v>
      </c>
      <c r="M3" s="154">
        <v>43497</v>
      </c>
      <c r="N3" s="154">
        <v>43525</v>
      </c>
      <c r="O3" s="156">
        <v>43556</v>
      </c>
      <c r="P3" s="50" t="s">
        <v>24</v>
      </c>
      <c r="Q3" s="33"/>
    </row>
    <row r="4" spans="1:17" ht="15" customHeight="1">
      <c r="A4" s="151"/>
      <c r="B4" s="151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7"/>
      <c r="P4" s="51" t="s">
        <v>25</v>
      </c>
      <c r="Q4" s="34" t="s">
        <v>26</v>
      </c>
    </row>
    <row r="5" spans="1:17" ht="13.5">
      <c r="A5" s="35" t="s">
        <v>0</v>
      </c>
      <c r="B5" s="36"/>
      <c r="C5" s="37">
        <v>66</v>
      </c>
      <c r="D5" s="37">
        <v>76</v>
      </c>
      <c r="E5" s="37">
        <v>70</v>
      </c>
      <c r="F5" s="37">
        <v>92</v>
      </c>
      <c r="G5" s="37">
        <v>91</v>
      </c>
      <c r="H5" s="37">
        <v>89</v>
      </c>
      <c r="I5" s="37">
        <v>95</v>
      </c>
      <c r="J5" s="37">
        <v>92</v>
      </c>
      <c r="K5" s="37">
        <v>107</v>
      </c>
      <c r="L5" s="37">
        <v>113</v>
      </c>
      <c r="M5" s="41">
        <v>102</v>
      </c>
      <c r="N5" s="41">
        <v>80</v>
      </c>
      <c r="O5" s="41">
        <v>124</v>
      </c>
      <c r="P5" s="53">
        <v>2678</v>
      </c>
      <c r="Q5" s="63">
        <v>3.3039264247178677</v>
      </c>
    </row>
    <row r="6" spans="1:17" ht="13.5">
      <c r="A6" s="38"/>
      <c r="B6" s="39" t="s">
        <v>27</v>
      </c>
      <c r="C6" s="40">
        <v>32</v>
      </c>
      <c r="D6" s="40">
        <v>36</v>
      </c>
      <c r="E6" s="40">
        <v>26</v>
      </c>
      <c r="F6" s="40">
        <v>41</v>
      </c>
      <c r="G6" s="40">
        <v>41</v>
      </c>
      <c r="H6" s="40">
        <v>39</v>
      </c>
      <c r="I6" s="40">
        <v>35</v>
      </c>
      <c r="J6" s="40">
        <v>29</v>
      </c>
      <c r="K6" s="40">
        <v>40</v>
      </c>
      <c r="L6" s="40">
        <v>38</v>
      </c>
      <c r="M6" s="40">
        <v>44</v>
      </c>
      <c r="N6" s="40">
        <v>28</v>
      </c>
      <c r="O6" s="40">
        <v>48</v>
      </c>
      <c r="P6" s="53">
        <v>1606</v>
      </c>
      <c r="Q6" s="64"/>
    </row>
    <row r="7" spans="1:17" ht="13.5">
      <c r="A7" s="42"/>
      <c r="B7" s="43" t="s">
        <v>28</v>
      </c>
      <c r="C7" s="44">
        <v>34</v>
      </c>
      <c r="D7" s="44">
        <v>40</v>
      </c>
      <c r="E7" s="44">
        <v>44</v>
      </c>
      <c r="F7" s="44">
        <v>51</v>
      </c>
      <c r="G7" s="44">
        <v>50</v>
      </c>
      <c r="H7" s="44">
        <v>50</v>
      </c>
      <c r="I7" s="44">
        <v>60</v>
      </c>
      <c r="J7" s="44">
        <v>63</v>
      </c>
      <c r="K7" s="44">
        <v>67</v>
      </c>
      <c r="L7" s="44">
        <v>75</v>
      </c>
      <c r="M7" s="44">
        <v>58</v>
      </c>
      <c r="N7" s="44">
        <v>52</v>
      </c>
      <c r="O7" s="44">
        <v>76</v>
      </c>
      <c r="P7" s="54">
        <v>1072</v>
      </c>
      <c r="Q7" s="65"/>
    </row>
    <row r="8" spans="1:17" ht="13.5">
      <c r="A8" s="38" t="s">
        <v>1</v>
      </c>
      <c r="B8" s="39"/>
      <c r="C8" s="41">
        <v>477</v>
      </c>
      <c r="D8" s="41">
        <v>496</v>
      </c>
      <c r="E8" s="41">
        <v>477</v>
      </c>
      <c r="F8" s="41">
        <v>357</v>
      </c>
      <c r="G8" s="41">
        <v>452</v>
      </c>
      <c r="H8" s="41">
        <v>435</v>
      </c>
      <c r="I8" s="41">
        <v>462</v>
      </c>
      <c r="J8" s="41">
        <v>394</v>
      </c>
      <c r="K8" s="41">
        <v>380</v>
      </c>
      <c r="L8" s="41">
        <v>289</v>
      </c>
      <c r="M8" s="41">
        <v>399</v>
      </c>
      <c r="N8" s="41">
        <v>532</v>
      </c>
      <c r="O8" s="41">
        <v>789</v>
      </c>
      <c r="P8" s="53">
        <v>27469</v>
      </c>
      <c r="Q8" s="63">
        <v>35.00448466512269</v>
      </c>
    </row>
    <row r="9" spans="1:17" ht="13.5">
      <c r="A9" s="38"/>
      <c r="B9" s="39" t="s">
        <v>27</v>
      </c>
      <c r="C9" s="40">
        <v>278</v>
      </c>
      <c r="D9" s="40">
        <v>273</v>
      </c>
      <c r="E9" s="40">
        <v>243</v>
      </c>
      <c r="F9" s="40">
        <v>174</v>
      </c>
      <c r="G9" s="40">
        <v>241</v>
      </c>
      <c r="H9" s="40">
        <v>227</v>
      </c>
      <c r="I9" s="40">
        <v>187</v>
      </c>
      <c r="J9" s="40">
        <v>173</v>
      </c>
      <c r="K9" s="40">
        <v>169</v>
      </c>
      <c r="L9" s="40">
        <v>112</v>
      </c>
      <c r="M9" s="40">
        <v>194</v>
      </c>
      <c r="N9" s="40">
        <v>235</v>
      </c>
      <c r="O9" s="40">
        <v>247</v>
      </c>
      <c r="P9" s="53">
        <v>21192</v>
      </c>
      <c r="Q9" s="64"/>
    </row>
    <row r="10" spans="1:17" ht="13.5">
      <c r="A10" s="42"/>
      <c r="B10" s="43" t="s">
        <v>28</v>
      </c>
      <c r="C10" s="44">
        <v>199</v>
      </c>
      <c r="D10" s="44">
        <v>223</v>
      </c>
      <c r="E10" s="44">
        <v>234</v>
      </c>
      <c r="F10" s="44">
        <v>183</v>
      </c>
      <c r="G10" s="44">
        <v>211</v>
      </c>
      <c r="H10" s="44">
        <v>208</v>
      </c>
      <c r="I10" s="44">
        <v>275</v>
      </c>
      <c r="J10" s="44">
        <v>221</v>
      </c>
      <c r="K10" s="44">
        <v>211</v>
      </c>
      <c r="L10" s="44">
        <v>177</v>
      </c>
      <c r="M10" s="44">
        <v>205</v>
      </c>
      <c r="N10" s="44">
        <v>297</v>
      </c>
      <c r="O10" s="44">
        <v>542</v>
      </c>
      <c r="P10" s="54">
        <v>6277</v>
      </c>
      <c r="Q10" s="65"/>
    </row>
    <row r="11" spans="1:17" ht="13.5">
      <c r="A11" s="38" t="s">
        <v>2</v>
      </c>
      <c r="B11" s="39"/>
      <c r="C11" s="41">
        <v>463</v>
      </c>
      <c r="D11" s="41">
        <v>579</v>
      </c>
      <c r="E11" s="41">
        <v>495</v>
      </c>
      <c r="F11" s="41">
        <v>479</v>
      </c>
      <c r="G11" s="41">
        <v>445</v>
      </c>
      <c r="H11" s="41">
        <v>463</v>
      </c>
      <c r="I11" s="41">
        <v>462</v>
      </c>
      <c r="J11" s="41">
        <v>497</v>
      </c>
      <c r="K11" s="41">
        <v>424</v>
      </c>
      <c r="L11" s="41">
        <v>376</v>
      </c>
      <c r="M11" s="41">
        <v>385</v>
      </c>
      <c r="N11" s="41">
        <v>537</v>
      </c>
      <c r="O11" s="41">
        <v>580</v>
      </c>
      <c r="P11" s="53">
        <v>29569</v>
      </c>
      <c r="Q11" s="63">
        <v>38.08886330472965</v>
      </c>
    </row>
    <row r="12" spans="1:17" ht="13.5">
      <c r="A12" s="38"/>
      <c r="B12" s="39" t="s">
        <v>27</v>
      </c>
      <c r="C12" s="40">
        <v>260</v>
      </c>
      <c r="D12" s="40">
        <v>297</v>
      </c>
      <c r="E12" s="40">
        <v>260</v>
      </c>
      <c r="F12" s="40">
        <v>245</v>
      </c>
      <c r="G12" s="40">
        <v>231</v>
      </c>
      <c r="H12" s="40">
        <v>208</v>
      </c>
      <c r="I12" s="40">
        <v>230</v>
      </c>
      <c r="J12" s="40">
        <v>232</v>
      </c>
      <c r="K12" s="40">
        <v>166</v>
      </c>
      <c r="L12" s="40">
        <v>172</v>
      </c>
      <c r="M12" s="40">
        <v>203</v>
      </c>
      <c r="N12" s="40">
        <v>243</v>
      </c>
      <c r="O12" s="40">
        <v>196</v>
      </c>
      <c r="P12" s="53">
        <v>22972</v>
      </c>
      <c r="Q12" s="64"/>
    </row>
    <row r="13" spans="1:17" ht="13.5">
      <c r="A13" s="42"/>
      <c r="B13" s="43" t="s">
        <v>28</v>
      </c>
      <c r="C13" s="44">
        <v>203</v>
      </c>
      <c r="D13" s="44">
        <v>282</v>
      </c>
      <c r="E13" s="44">
        <v>235</v>
      </c>
      <c r="F13" s="44">
        <v>234</v>
      </c>
      <c r="G13" s="44">
        <v>214</v>
      </c>
      <c r="H13" s="44">
        <v>255</v>
      </c>
      <c r="I13" s="44">
        <v>232</v>
      </c>
      <c r="J13" s="44">
        <v>265</v>
      </c>
      <c r="K13" s="44">
        <v>258</v>
      </c>
      <c r="L13" s="44">
        <v>204</v>
      </c>
      <c r="M13" s="44">
        <v>182</v>
      </c>
      <c r="N13" s="44">
        <v>294</v>
      </c>
      <c r="O13" s="44">
        <v>384</v>
      </c>
      <c r="P13" s="54">
        <v>6597</v>
      </c>
      <c r="Q13" s="65"/>
    </row>
    <row r="14" spans="1:17" ht="13.5">
      <c r="A14" s="38" t="s">
        <v>3</v>
      </c>
      <c r="B14" s="39"/>
      <c r="C14" s="41">
        <v>348</v>
      </c>
      <c r="D14" s="41">
        <v>309</v>
      </c>
      <c r="E14" s="41">
        <v>238</v>
      </c>
      <c r="F14" s="41">
        <v>312</v>
      </c>
      <c r="G14" s="41">
        <v>264</v>
      </c>
      <c r="H14" s="41">
        <v>300</v>
      </c>
      <c r="I14" s="41">
        <v>264</v>
      </c>
      <c r="J14" s="41">
        <v>295</v>
      </c>
      <c r="K14" s="41">
        <v>246</v>
      </c>
      <c r="L14" s="41">
        <v>220</v>
      </c>
      <c r="M14" s="41">
        <v>211</v>
      </c>
      <c r="N14" s="41">
        <v>446</v>
      </c>
      <c r="O14" s="41">
        <v>442</v>
      </c>
      <c r="P14" s="53">
        <v>18519</v>
      </c>
      <c r="Q14" s="63">
        <v>23.602725605429793</v>
      </c>
    </row>
    <row r="15" spans="1:17" ht="13.5">
      <c r="A15" s="38"/>
      <c r="B15" s="39" t="s">
        <v>27</v>
      </c>
      <c r="C15" s="40">
        <v>215</v>
      </c>
      <c r="D15" s="40">
        <v>159</v>
      </c>
      <c r="E15" s="40">
        <v>132</v>
      </c>
      <c r="F15" s="40">
        <v>166</v>
      </c>
      <c r="G15" s="40">
        <v>129</v>
      </c>
      <c r="H15" s="40">
        <v>153</v>
      </c>
      <c r="I15" s="40">
        <v>108</v>
      </c>
      <c r="J15" s="40">
        <v>131</v>
      </c>
      <c r="K15" s="40">
        <v>106</v>
      </c>
      <c r="L15" s="40">
        <v>105</v>
      </c>
      <c r="M15" s="40">
        <v>108</v>
      </c>
      <c r="N15" s="40">
        <v>175</v>
      </c>
      <c r="O15" s="40">
        <v>119</v>
      </c>
      <c r="P15" s="53">
        <v>14263</v>
      </c>
      <c r="Q15" s="64"/>
    </row>
    <row r="16" spans="1:17" ht="13.5">
      <c r="A16" s="38"/>
      <c r="B16" s="43" t="s">
        <v>28</v>
      </c>
      <c r="C16" s="52">
        <v>133</v>
      </c>
      <c r="D16" s="52">
        <v>150</v>
      </c>
      <c r="E16" s="52">
        <v>106</v>
      </c>
      <c r="F16" s="52">
        <v>146</v>
      </c>
      <c r="G16" s="52">
        <v>135</v>
      </c>
      <c r="H16" s="52">
        <v>147</v>
      </c>
      <c r="I16" s="52">
        <v>156</v>
      </c>
      <c r="J16" s="52">
        <v>164</v>
      </c>
      <c r="K16" s="52">
        <v>140</v>
      </c>
      <c r="L16" s="52">
        <v>115</v>
      </c>
      <c r="M16" s="52">
        <v>103</v>
      </c>
      <c r="N16" s="52">
        <v>271</v>
      </c>
      <c r="O16" s="52">
        <v>323</v>
      </c>
      <c r="P16" s="55">
        <v>4256</v>
      </c>
      <c r="Q16" s="66"/>
    </row>
    <row r="17" spans="1:17" ht="13.5">
      <c r="A17" s="35" t="s">
        <v>29</v>
      </c>
      <c r="B17" s="36"/>
      <c r="C17" s="37">
        <v>1354</v>
      </c>
      <c r="D17" s="37">
        <v>1460</v>
      </c>
      <c r="E17" s="37">
        <v>1280</v>
      </c>
      <c r="F17" s="37">
        <v>1240</v>
      </c>
      <c r="G17" s="37">
        <v>1252</v>
      </c>
      <c r="H17" s="37">
        <v>1287</v>
      </c>
      <c r="I17" s="37">
        <v>1283</v>
      </c>
      <c r="J17" s="37">
        <v>1278</v>
      </c>
      <c r="K17" s="37">
        <v>1157</v>
      </c>
      <c r="L17" s="37">
        <v>998</v>
      </c>
      <c r="M17" s="41">
        <v>1097</v>
      </c>
      <c r="N17" s="41">
        <v>1595</v>
      </c>
      <c r="O17" s="41">
        <v>1935</v>
      </c>
      <c r="P17" s="53">
        <v>78235</v>
      </c>
      <c r="Q17" s="63">
        <v>100</v>
      </c>
    </row>
    <row r="18" spans="1:17" ht="13.5">
      <c r="A18" s="38"/>
      <c r="B18" s="39" t="s">
        <v>27</v>
      </c>
      <c r="C18" s="40">
        <v>785</v>
      </c>
      <c r="D18" s="40">
        <v>765</v>
      </c>
      <c r="E18" s="40">
        <v>661</v>
      </c>
      <c r="F18" s="40">
        <v>626</v>
      </c>
      <c r="G18" s="40">
        <v>642</v>
      </c>
      <c r="H18" s="40">
        <v>627</v>
      </c>
      <c r="I18" s="40">
        <v>560</v>
      </c>
      <c r="J18" s="40">
        <v>565</v>
      </c>
      <c r="K18" s="40">
        <v>481</v>
      </c>
      <c r="L18" s="40">
        <v>427</v>
      </c>
      <c r="M18" s="40">
        <v>549</v>
      </c>
      <c r="N18" s="40">
        <v>681</v>
      </c>
      <c r="O18" s="40">
        <v>610</v>
      </c>
      <c r="P18" s="53">
        <v>60033</v>
      </c>
      <c r="Q18" s="77">
        <v>78.6315747198758</v>
      </c>
    </row>
    <row r="19" spans="1:17" ht="14.25" thickBot="1">
      <c r="A19" s="45"/>
      <c r="B19" s="46" t="s">
        <v>28</v>
      </c>
      <c r="C19" s="47">
        <v>569</v>
      </c>
      <c r="D19" s="47">
        <v>695</v>
      </c>
      <c r="E19" s="47">
        <v>619</v>
      </c>
      <c r="F19" s="47">
        <v>614</v>
      </c>
      <c r="G19" s="47">
        <v>610</v>
      </c>
      <c r="H19" s="47">
        <v>660</v>
      </c>
      <c r="I19" s="47">
        <v>723</v>
      </c>
      <c r="J19" s="47">
        <v>713</v>
      </c>
      <c r="K19" s="47">
        <v>676</v>
      </c>
      <c r="L19" s="47">
        <v>571</v>
      </c>
      <c r="M19" s="47">
        <v>548</v>
      </c>
      <c r="N19" s="47">
        <v>914</v>
      </c>
      <c r="O19" s="47">
        <v>1325</v>
      </c>
      <c r="P19" s="48">
        <v>18202</v>
      </c>
      <c r="Q19" s="76">
        <v>21.36842528012423</v>
      </c>
    </row>
    <row r="20" spans="1:17" ht="24" customHeight="1">
      <c r="A20" s="141" t="s">
        <v>40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</row>
    <row r="21" spans="1:16" ht="15">
      <c r="A21" s="68" t="s">
        <v>31</v>
      </c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P21" s="70"/>
    </row>
    <row r="22" spans="1:16" ht="15">
      <c r="A22" s="49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P22" s="70"/>
    </row>
    <row r="23" ht="15">
      <c r="A23" s="49" t="s">
        <v>43</v>
      </c>
    </row>
    <row r="46" spans="3:15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69"/>
      <c r="N46" s="69"/>
      <c r="O46" s="69"/>
    </row>
    <row r="47" spans="3:15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69"/>
      <c r="N47" s="69"/>
      <c r="O47" s="69"/>
    </row>
    <row r="48" spans="3:16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69"/>
      <c r="N48" s="69"/>
      <c r="O48" s="3"/>
      <c r="P48" s="3"/>
    </row>
    <row r="49" spans="3:16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69"/>
      <c r="N49" s="69"/>
      <c r="O49" s="3"/>
      <c r="P49" s="3"/>
    </row>
    <row r="50" spans="3:16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69"/>
      <c r="N50" s="69"/>
      <c r="O50" s="3"/>
      <c r="P50" s="3"/>
    </row>
    <row r="51" spans="3:16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69"/>
      <c r="N51" s="69"/>
      <c r="O51" s="3"/>
      <c r="P51" s="3"/>
    </row>
    <row r="52" spans="3:16" ht="15"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69"/>
      <c r="N52" s="69"/>
      <c r="O52" s="3"/>
      <c r="P52" s="3"/>
    </row>
    <row r="53" spans="3:16" ht="15"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69"/>
      <c r="N53" s="69"/>
      <c r="O53" s="3"/>
      <c r="P53" s="3"/>
    </row>
    <row r="54" spans="3:16" ht="15"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69"/>
      <c r="N54" s="69"/>
      <c r="O54" s="3"/>
      <c r="P54" s="3"/>
    </row>
    <row r="55" spans="3:16" ht="1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69"/>
      <c r="N55" s="69"/>
      <c r="O55" s="3"/>
      <c r="P55" s="3"/>
    </row>
    <row r="56" spans="3:16" ht="1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69"/>
      <c r="N56" s="69"/>
      <c r="O56" s="3"/>
      <c r="P56" s="3"/>
    </row>
    <row r="57" spans="15:16" ht="15">
      <c r="O57" s="3"/>
      <c r="P57" s="3"/>
    </row>
  </sheetData>
  <mergeCells count="15">
    <mergeCell ref="A3:B4"/>
    <mergeCell ref="A20:Q20"/>
    <mergeCell ref="J3:J4"/>
    <mergeCell ref="K3:K4"/>
    <mergeCell ref="N3:N4"/>
    <mergeCell ref="O3:O4"/>
    <mergeCell ref="G3:G4"/>
    <mergeCell ref="H3:H4"/>
    <mergeCell ref="I3:I4"/>
    <mergeCell ref="M3:M4"/>
    <mergeCell ref="L3:L4"/>
    <mergeCell ref="F3:F4"/>
    <mergeCell ref="C3:C4"/>
    <mergeCell ref="D3:D4"/>
    <mergeCell ref="E3:E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 topLeftCell="A1"/>
  </sheetViews>
  <sheetFormatPr defaultColWidth="11.421875" defaultRowHeight="15"/>
  <cols>
    <col min="1" max="1" width="11.421875" style="111" customWidth="1"/>
    <col min="2" max="2" width="21.8515625" style="111" bestFit="1" customWidth="1"/>
    <col min="3" max="16384" width="11.421875" style="111" customWidth="1"/>
  </cols>
  <sheetData>
    <row r="1" spans="1:17" s="78" customFormat="1" ht="55.5" customHeight="1">
      <c r="A1" s="112" t="s">
        <v>39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6" s="113" customFormat="1" ht="16.5">
      <c r="A2" s="4" t="s">
        <v>36</v>
      </c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s="113" customFormat="1" ht="13.5" thickBot="1">
      <c r="A3" s="81"/>
      <c r="B3" s="81"/>
      <c r="C3" s="81"/>
      <c r="D3" s="81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</row>
    <row r="4" spans="1:17" s="78" customFormat="1" ht="16.5" customHeight="1">
      <c r="A4" s="158" t="s">
        <v>30</v>
      </c>
      <c r="B4" s="159"/>
      <c r="C4" s="161">
        <v>43191</v>
      </c>
      <c r="D4" s="161">
        <v>43221</v>
      </c>
      <c r="E4" s="161">
        <v>43252</v>
      </c>
      <c r="F4" s="161">
        <v>43282</v>
      </c>
      <c r="G4" s="161">
        <v>43313</v>
      </c>
      <c r="H4" s="161">
        <v>43344</v>
      </c>
      <c r="I4" s="161">
        <v>43374</v>
      </c>
      <c r="J4" s="161">
        <v>43405</v>
      </c>
      <c r="K4" s="161">
        <v>43435</v>
      </c>
      <c r="L4" s="161">
        <v>43466</v>
      </c>
      <c r="M4" s="161">
        <v>43497</v>
      </c>
      <c r="N4" s="161">
        <v>43525</v>
      </c>
      <c r="O4" s="161">
        <v>43556</v>
      </c>
      <c r="P4" s="115" t="s">
        <v>24</v>
      </c>
      <c r="Q4" s="116"/>
    </row>
    <row r="5" spans="1:17" s="78" customFormat="1" ht="16.5" customHeight="1">
      <c r="A5" s="160"/>
      <c r="B5" s="160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17" t="s">
        <v>25</v>
      </c>
      <c r="Q5" s="118" t="s">
        <v>26</v>
      </c>
    </row>
    <row r="6" spans="1:17" s="78" customFormat="1" ht="13.5">
      <c r="A6" s="119" t="s">
        <v>0</v>
      </c>
      <c r="B6" s="120"/>
      <c r="C6" s="37">
        <v>1.3964539999999999</v>
      </c>
      <c r="D6" s="37">
        <v>1.688252</v>
      </c>
      <c r="E6" s="37">
        <v>1.574748</v>
      </c>
      <c r="F6" s="37">
        <v>2.357697</v>
      </c>
      <c r="G6" s="37">
        <v>2.183135</v>
      </c>
      <c r="H6" s="37">
        <v>2.051694</v>
      </c>
      <c r="I6" s="37">
        <v>2.444594</v>
      </c>
      <c r="J6" s="37">
        <v>2.088434</v>
      </c>
      <c r="K6" s="37">
        <v>1.804098</v>
      </c>
      <c r="L6" s="37">
        <v>2.245304</v>
      </c>
      <c r="M6" s="41">
        <v>1.910202</v>
      </c>
      <c r="N6" s="41">
        <v>1.082156</v>
      </c>
      <c r="O6" s="41">
        <v>2.677124</v>
      </c>
      <c r="P6" s="53">
        <v>83.988734</v>
      </c>
      <c r="Q6" s="121">
        <v>3.362323780122238</v>
      </c>
    </row>
    <row r="7" spans="1:17" s="78" customFormat="1" ht="13.5" customHeight="1">
      <c r="A7" s="122"/>
      <c r="B7" s="123" t="s">
        <v>27</v>
      </c>
      <c r="C7" s="74">
        <v>0.774206</v>
      </c>
      <c r="D7" s="74">
        <v>1.217081</v>
      </c>
      <c r="E7" s="40">
        <v>0.836826</v>
      </c>
      <c r="F7" s="40">
        <v>1.75434</v>
      </c>
      <c r="G7" s="40">
        <v>1.411607</v>
      </c>
      <c r="H7" s="40">
        <v>1.125847</v>
      </c>
      <c r="I7" s="40">
        <v>1.208742</v>
      </c>
      <c r="J7" s="40">
        <v>1.09292</v>
      </c>
      <c r="K7" s="40">
        <v>0.889667</v>
      </c>
      <c r="L7" s="40">
        <v>1.353003</v>
      </c>
      <c r="M7" s="40">
        <v>1.160564</v>
      </c>
      <c r="N7" s="40">
        <v>0.550646</v>
      </c>
      <c r="O7" s="40">
        <v>1.594946</v>
      </c>
      <c r="P7" s="53">
        <v>65.386731</v>
      </c>
      <c r="Q7" s="124"/>
    </row>
    <row r="8" spans="1:17" s="78" customFormat="1" ht="13.5" customHeight="1">
      <c r="A8" s="125"/>
      <c r="B8" s="126" t="s">
        <v>28</v>
      </c>
      <c r="C8" s="73">
        <v>0.622248</v>
      </c>
      <c r="D8" s="73">
        <v>0.471171</v>
      </c>
      <c r="E8" s="73">
        <v>0.737922</v>
      </c>
      <c r="F8" s="44">
        <v>0.603357</v>
      </c>
      <c r="G8" s="73">
        <v>0.771528</v>
      </c>
      <c r="H8" s="73">
        <v>0.925847</v>
      </c>
      <c r="I8" s="44">
        <v>1.235852</v>
      </c>
      <c r="J8" s="44">
        <v>0.995514</v>
      </c>
      <c r="K8" s="44">
        <v>0.914431</v>
      </c>
      <c r="L8" s="44">
        <v>0.892301</v>
      </c>
      <c r="M8" s="44">
        <v>0.749638</v>
      </c>
      <c r="N8" s="44">
        <v>0.53151</v>
      </c>
      <c r="O8" s="44">
        <v>1.082178</v>
      </c>
      <c r="P8" s="54">
        <v>18.602003</v>
      </c>
      <c r="Q8" s="127"/>
    </row>
    <row r="9" spans="1:17" s="78" customFormat="1" ht="13.5">
      <c r="A9" s="122" t="s">
        <v>1</v>
      </c>
      <c r="B9" s="123"/>
      <c r="C9" s="41">
        <v>12.631516000000001</v>
      </c>
      <c r="D9" s="41">
        <v>12.984881000000001</v>
      </c>
      <c r="E9" s="41">
        <v>13.359883</v>
      </c>
      <c r="F9" s="41">
        <v>8.833601</v>
      </c>
      <c r="G9" s="41">
        <v>11.016655</v>
      </c>
      <c r="H9" s="41">
        <v>10.687128</v>
      </c>
      <c r="I9" s="41">
        <v>11.551774</v>
      </c>
      <c r="J9" s="41">
        <v>8.900124</v>
      </c>
      <c r="K9" s="41">
        <v>9.054551</v>
      </c>
      <c r="L9" s="41">
        <v>6.850636</v>
      </c>
      <c r="M9" s="41">
        <v>9.597518</v>
      </c>
      <c r="N9" s="41">
        <v>13.667154</v>
      </c>
      <c r="O9" s="41">
        <v>19.812365</v>
      </c>
      <c r="P9" s="53">
        <v>855.5451350000002</v>
      </c>
      <c r="Q9" s="121">
        <v>34.250066828943886</v>
      </c>
    </row>
    <row r="10" spans="1:17" s="78" customFormat="1" ht="13.5" customHeight="1">
      <c r="A10" s="122"/>
      <c r="B10" s="123" t="s">
        <v>27</v>
      </c>
      <c r="C10" s="40">
        <v>7.668529</v>
      </c>
      <c r="D10" s="40">
        <v>7.700827</v>
      </c>
      <c r="E10" s="40">
        <v>7.777283</v>
      </c>
      <c r="F10" s="40">
        <v>4.808081</v>
      </c>
      <c r="G10" s="40">
        <v>6.265919</v>
      </c>
      <c r="H10" s="40">
        <v>6.064378</v>
      </c>
      <c r="I10" s="40">
        <v>4.584557</v>
      </c>
      <c r="J10" s="40">
        <v>4.347112</v>
      </c>
      <c r="K10" s="40">
        <v>4.202279</v>
      </c>
      <c r="L10" s="40">
        <v>2.563041</v>
      </c>
      <c r="M10" s="40">
        <v>4.560237</v>
      </c>
      <c r="N10" s="40">
        <v>6.850857</v>
      </c>
      <c r="O10" s="40">
        <v>7.18929</v>
      </c>
      <c r="P10" s="53">
        <v>694.3591510000002</v>
      </c>
      <c r="Q10" s="124"/>
    </row>
    <row r="11" spans="1:17" s="78" customFormat="1" ht="13.5" customHeight="1">
      <c r="A11" s="125"/>
      <c r="B11" s="126" t="s">
        <v>28</v>
      </c>
      <c r="C11" s="44">
        <v>4.962987</v>
      </c>
      <c r="D11" s="44">
        <v>5.284054</v>
      </c>
      <c r="E11" s="44">
        <v>5.5826</v>
      </c>
      <c r="F11" s="44">
        <v>4.02552</v>
      </c>
      <c r="G11" s="44">
        <v>4.750736</v>
      </c>
      <c r="H11" s="44">
        <v>4.62275</v>
      </c>
      <c r="I11" s="44">
        <v>6.967217</v>
      </c>
      <c r="J11" s="44">
        <v>4.553012</v>
      </c>
      <c r="K11" s="44">
        <v>4.852272</v>
      </c>
      <c r="L11" s="44">
        <v>4.287595</v>
      </c>
      <c r="M11" s="44">
        <v>5.037281</v>
      </c>
      <c r="N11" s="44">
        <v>6.816297</v>
      </c>
      <c r="O11" s="44">
        <v>12.623075</v>
      </c>
      <c r="P11" s="54">
        <v>161.18598400000002</v>
      </c>
      <c r="Q11" s="127"/>
    </row>
    <row r="12" spans="1:17" s="78" customFormat="1" ht="13.5">
      <c r="A12" s="122" t="s">
        <v>2</v>
      </c>
      <c r="B12" s="123"/>
      <c r="C12" s="41">
        <v>11.999220999999999</v>
      </c>
      <c r="D12" s="41">
        <v>14.973618</v>
      </c>
      <c r="E12" s="41">
        <v>12.836995</v>
      </c>
      <c r="F12" s="41">
        <v>12.238256</v>
      </c>
      <c r="G12" s="41">
        <v>10.325778</v>
      </c>
      <c r="H12" s="41">
        <v>11.595716</v>
      </c>
      <c r="I12" s="41">
        <v>11.302485</v>
      </c>
      <c r="J12" s="41">
        <v>11.468016</v>
      </c>
      <c r="K12" s="41">
        <v>9.460142000000001</v>
      </c>
      <c r="L12" s="41">
        <v>8.757117000000001</v>
      </c>
      <c r="M12" s="41">
        <v>8.555302</v>
      </c>
      <c r="N12" s="41">
        <v>12.593981</v>
      </c>
      <c r="O12" s="41">
        <v>13.460008000000002</v>
      </c>
      <c r="P12" s="53">
        <v>957.401435</v>
      </c>
      <c r="Q12" s="121">
        <v>38.32768347268642</v>
      </c>
    </row>
    <row r="13" spans="1:17" s="78" customFormat="1" ht="13.5" customHeight="1">
      <c r="A13" s="122"/>
      <c r="B13" s="123" t="s">
        <v>27</v>
      </c>
      <c r="C13" s="40">
        <v>7.116724</v>
      </c>
      <c r="D13" s="40">
        <v>8.163002</v>
      </c>
      <c r="E13" s="40">
        <v>7.195814</v>
      </c>
      <c r="F13" s="40">
        <v>7.03594</v>
      </c>
      <c r="G13" s="40">
        <v>5.887554</v>
      </c>
      <c r="H13" s="40">
        <v>5.954514</v>
      </c>
      <c r="I13" s="40">
        <v>6.393434</v>
      </c>
      <c r="J13" s="40">
        <v>6.381914</v>
      </c>
      <c r="K13" s="40">
        <v>4.326514</v>
      </c>
      <c r="L13" s="40">
        <v>4.516615</v>
      </c>
      <c r="M13" s="40">
        <v>4.97493</v>
      </c>
      <c r="N13" s="40">
        <v>6.498958</v>
      </c>
      <c r="O13" s="40">
        <v>5.402465</v>
      </c>
      <c r="P13" s="53">
        <v>797.338129</v>
      </c>
      <c r="Q13" s="124"/>
    </row>
    <row r="14" spans="1:17" s="78" customFormat="1" ht="13.5" customHeight="1">
      <c r="A14" s="125"/>
      <c r="B14" s="126" t="s">
        <v>28</v>
      </c>
      <c r="C14" s="44">
        <v>4.882497</v>
      </c>
      <c r="D14" s="44">
        <v>6.810616</v>
      </c>
      <c r="E14" s="44">
        <v>5.641181</v>
      </c>
      <c r="F14" s="44">
        <v>5.202316</v>
      </c>
      <c r="G14" s="44">
        <v>4.438224</v>
      </c>
      <c r="H14" s="44">
        <v>5.641202</v>
      </c>
      <c r="I14" s="44">
        <v>4.909051</v>
      </c>
      <c r="J14" s="44">
        <v>5.086102</v>
      </c>
      <c r="K14" s="44">
        <v>5.133628</v>
      </c>
      <c r="L14" s="44">
        <v>4.240502</v>
      </c>
      <c r="M14" s="44">
        <v>3.580372</v>
      </c>
      <c r="N14" s="44">
        <v>6.095023</v>
      </c>
      <c r="O14" s="44">
        <v>8.057543</v>
      </c>
      <c r="P14" s="54">
        <v>160.063306</v>
      </c>
      <c r="Q14" s="127"/>
    </row>
    <row r="15" spans="1:17" s="78" customFormat="1" ht="13.5">
      <c r="A15" s="122" t="s">
        <v>3</v>
      </c>
      <c r="B15" s="123"/>
      <c r="C15" s="41">
        <v>9.707826</v>
      </c>
      <c r="D15" s="41">
        <v>8.77398</v>
      </c>
      <c r="E15" s="41">
        <v>6.299051</v>
      </c>
      <c r="F15" s="41">
        <v>8.23268</v>
      </c>
      <c r="G15" s="41">
        <v>6.138592</v>
      </c>
      <c r="H15" s="41">
        <v>7.689112999999999</v>
      </c>
      <c r="I15" s="41">
        <v>7.09258</v>
      </c>
      <c r="J15" s="41">
        <v>7.086376</v>
      </c>
      <c r="K15" s="41">
        <v>7.280628</v>
      </c>
      <c r="L15" s="41">
        <v>5.043347</v>
      </c>
      <c r="M15" s="41">
        <v>5.317399</v>
      </c>
      <c r="N15" s="41">
        <v>9.873482</v>
      </c>
      <c r="O15" s="41">
        <v>10.002127</v>
      </c>
      <c r="P15" s="53">
        <v>601.0018220000001</v>
      </c>
      <c r="Q15" s="121">
        <v>24.059925918247476</v>
      </c>
    </row>
    <row r="16" spans="1:17" s="78" customFormat="1" ht="13.5" customHeight="1">
      <c r="A16" s="122"/>
      <c r="B16" s="123" t="s">
        <v>27</v>
      </c>
      <c r="C16" s="40">
        <v>6.368641</v>
      </c>
      <c r="D16" s="40">
        <v>4.850095</v>
      </c>
      <c r="E16" s="40">
        <v>3.928088</v>
      </c>
      <c r="F16" s="40">
        <v>4.785697</v>
      </c>
      <c r="G16" s="40">
        <v>3.30235</v>
      </c>
      <c r="H16" s="40">
        <v>4.675996</v>
      </c>
      <c r="I16" s="40">
        <v>3.193218</v>
      </c>
      <c r="J16" s="40">
        <v>3.628264</v>
      </c>
      <c r="K16" s="40">
        <v>4.122151</v>
      </c>
      <c r="L16" s="40">
        <v>2.767356</v>
      </c>
      <c r="M16" s="40">
        <v>3.091113</v>
      </c>
      <c r="N16" s="40">
        <v>4.759989</v>
      </c>
      <c r="O16" s="40">
        <v>3.33423</v>
      </c>
      <c r="P16" s="53">
        <v>494.4027530000001</v>
      </c>
      <c r="Q16" s="124"/>
    </row>
    <row r="17" spans="1:17" s="78" customFormat="1" ht="13.5" customHeight="1">
      <c r="A17" s="122"/>
      <c r="B17" s="123" t="s">
        <v>28</v>
      </c>
      <c r="C17" s="52">
        <v>3.339185</v>
      </c>
      <c r="D17" s="52">
        <v>3.923885</v>
      </c>
      <c r="E17" s="52">
        <v>2.370963</v>
      </c>
      <c r="F17" s="52">
        <v>3.446983</v>
      </c>
      <c r="G17" s="52">
        <v>2.836242</v>
      </c>
      <c r="H17" s="52">
        <v>3.013117</v>
      </c>
      <c r="I17" s="52">
        <v>3.899362</v>
      </c>
      <c r="J17" s="52">
        <v>3.458112</v>
      </c>
      <c r="K17" s="52">
        <v>3.158477</v>
      </c>
      <c r="L17" s="52">
        <v>2.275991</v>
      </c>
      <c r="M17" s="52">
        <v>2.226286</v>
      </c>
      <c r="N17" s="52">
        <v>5.113493</v>
      </c>
      <c r="O17" s="52">
        <v>6.667897</v>
      </c>
      <c r="P17" s="55">
        <v>106.59906900000001</v>
      </c>
      <c r="Q17" s="128"/>
    </row>
    <row r="18" spans="1:17" s="78" customFormat="1" ht="13.5">
      <c r="A18" s="119" t="s">
        <v>29</v>
      </c>
      <c r="B18" s="120"/>
      <c r="C18" s="37">
        <v>35.735017</v>
      </c>
      <c r="D18" s="37">
        <v>38.420731</v>
      </c>
      <c r="E18" s="37">
        <v>34.070677</v>
      </c>
      <c r="F18" s="37">
        <v>31.662233999999998</v>
      </c>
      <c r="G18" s="37">
        <v>29.66416</v>
      </c>
      <c r="H18" s="37">
        <v>32.023651</v>
      </c>
      <c r="I18" s="37">
        <v>32.391433</v>
      </c>
      <c r="J18" s="37">
        <v>29.542949999999998</v>
      </c>
      <c r="K18" s="37">
        <v>27.599418999999997</v>
      </c>
      <c r="L18" s="37">
        <v>22.896403999999997</v>
      </c>
      <c r="M18" s="41">
        <v>25.380421</v>
      </c>
      <c r="N18" s="41">
        <v>37.216773</v>
      </c>
      <c r="O18" s="41">
        <v>45.951623999999995</v>
      </c>
      <c r="P18" s="53">
        <v>2497.937126</v>
      </c>
      <c r="Q18" s="121">
        <v>100</v>
      </c>
    </row>
    <row r="19" spans="1:17" s="78" customFormat="1" ht="13.5" customHeight="1">
      <c r="A19" s="122"/>
      <c r="B19" s="123" t="s">
        <v>27</v>
      </c>
      <c r="C19" s="40">
        <v>21.9281</v>
      </c>
      <c r="D19" s="40">
        <v>21.931005000000003</v>
      </c>
      <c r="E19" s="40">
        <v>19.738011</v>
      </c>
      <c r="F19" s="40">
        <v>18.384058</v>
      </c>
      <c r="G19" s="40">
        <v>16.86743</v>
      </c>
      <c r="H19" s="40">
        <v>17.820735</v>
      </c>
      <c r="I19" s="40">
        <v>15.379951</v>
      </c>
      <c r="J19" s="40">
        <v>15.45021</v>
      </c>
      <c r="K19" s="40">
        <v>13.540610999999998</v>
      </c>
      <c r="L19" s="40">
        <v>11.200015</v>
      </c>
      <c r="M19" s="40">
        <v>13.786843999999999</v>
      </c>
      <c r="N19" s="40">
        <v>18.66045</v>
      </c>
      <c r="O19" s="40">
        <v>17.520930999999997</v>
      </c>
      <c r="P19" s="53">
        <v>2051.4867639999993</v>
      </c>
      <c r="Q19" s="134">
        <v>82.12723781743414</v>
      </c>
    </row>
    <row r="20" spans="1:17" s="78" customFormat="1" ht="13.5" customHeight="1" thickBot="1">
      <c r="A20" s="129"/>
      <c r="B20" s="130" t="s">
        <v>28</v>
      </c>
      <c r="C20" s="47">
        <v>13.806917</v>
      </c>
      <c r="D20" s="47">
        <v>16.489725999999997</v>
      </c>
      <c r="E20" s="47">
        <v>14.332666</v>
      </c>
      <c r="F20" s="47">
        <v>13.278175999999998</v>
      </c>
      <c r="G20" s="47">
        <v>12.79673</v>
      </c>
      <c r="H20" s="47">
        <v>14.202916</v>
      </c>
      <c r="I20" s="47">
        <v>17.011482</v>
      </c>
      <c r="J20" s="47">
        <v>14.09274</v>
      </c>
      <c r="K20" s="47">
        <v>14.058807999999999</v>
      </c>
      <c r="L20" s="47">
        <v>11.696388999999998</v>
      </c>
      <c r="M20" s="47">
        <v>11.593577</v>
      </c>
      <c r="N20" s="47">
        <v>18.556323</v>
      </c>
      <c r="O20" s="47">
        <v>28.430693</v>
      </c>
      <c r="P20" s="48">
        <v>446.4503620000001</v>
      </c>
      <c r="Q20" s="131">
        <v>17.872762182565843</v>
      </c>
    </row>
    <row r="21" spans="1:16" s="78" customFormat="1" ht="12.75">
      <c r="A21" s="108" t="s">
        <v>41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</row>
    <row r="22" spans="1:16" s="78" customFormat="1" ht="12.75">
      <c r="A22" s="108" t="s">
        <v>32</v>
      </c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</row>
    <row r="23" spans="1:17" ht="1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  <c r="Q23" s="78"/>
    </row>
    <row r="25" ht="15">
      <c r="A25" s="49" t="s">
        <v>43</v>
      </c>
    </row>
  </sheetData>
  <mergeCells count="14">
    <mergeCell ref="N4:N5"/>
    <mergeCell ref="O4:O5"/>
    <mergeCell ref="C4:C5"/>
    <mergeCell ref="M4:M5"/>
    <mergeCell ref="L4:L5"/>
    <mergeCell ref="F4:F5"/>
    <mergeCell ref="K4:K5"/>
    <mergeCell ref="A4:B5"/>
    <mergeCell ref="G4:G5"/>
    <mergeCell ref="H4:H5"/>
    <mergeCell ref="I4:I5"/>
    <mergeCell ref="J4:J5"/>
    <mergeCell ref="D4:D5"/>
    <mergeCell ref="E4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asap2010</dc:creator>
  <cp:keywords/>
  <dc:description/>
  <cp:lastModifiedBy>Angela Milagros Jaico Carhuas</cp:lastModifiedBy>
  <cp:lastPrinted>2018-07-18T20:36:30Z</cp:lastPrinted>
  <dcterms:created xsi:type="dcterms:W3CDTF">2018-07-18T18:31:12Z</dcterms:created>
  <dcterms:modified xsi:type="dcterms:W3CDTF">2019-06-25T15:45:59Z</dcterms:modified>
  <cp:category/>
  <cp:version/>
  <cp:contentType/>
  <cp:contentStatus/>
</cp:coreProperties>
</file>