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0665" activeTab="0"/>
  </bookViews>
  <sheets>
    <sheet name="Retiros25%| Evol Num y Monto" sheetId="1" r:id="rId1"/>
    <sheet name="Retiros 25%|AFP-Edad" sheetId="2" r:id="rId2"/>
    <sheet name="Retiros 25%|monto mensual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'[4]Indicadores'!#REF!</definedName>
    <definedName name="anexo">'[5]PAG_35'!#REF!</definedName>
    <definedName name="anexo_especial">'[6]PAG_37'!#REF!</definedName>
    <definedName name="anexos">'[7]PAG_35'!#REF!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'[1]PAG_35'!#REF!</definedName>
    <definedName name="CARTERA_ADMINISTRADA_SPP">'[8]Intru'!$247:$247</definedName>
    <definedName name="Cartera_AFP">'[10]Montos Set'!$A$1:$K$80</definedName>
    <definedName name="Cartera_SemActual">#REF!</definedName>
    <definedName name="Cartera_SemAnterior">#REF!</definedName>
    <definedName name="CartxInstru">'[11]Intru'!$5:$353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'[7]PAG_35'!#REF!</definedName>
    <definedName name="cuado6">#REF!</definedName>
    <definedName name="cuadro">'[12]PAG_37'!#REF!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'[7]PAG_35'!#REF!</definedName>
    <definedName name="DatosExternos1">#REF!</definedName>
    <definedName name="deer">#REF!</definedName>
    <definedName name="dfasñljskña">'[7]PAG_35'!#REF!</definedName>
    <definedName name="dfsfd">#REF!</definedName>
    <definedName name="dklñfjadskfjañdf">'[14]PAG_33'!#REF!</definedName>
    <definedName name="dos">'[7]PAG_35'!#REF!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'[16]PAG_34'!#REF!</definedName>
    <definedName name="fgsg">'[7]PAG_35'!#REF!</definedName>
    <definedName name="FIN_3">'[17]CD3'!$Q$53</definedName>
    <definedName name="Fondo1">'[18]CAXEmisor'!#REF!</definedName>
    <definedName name="Fondo1a">#REF!</definedName>
    <definedName name="Fondo1b">#REF!</definedName>
    <definedName name="fondo1c">#REF!</definedName>
    <definedName name="Fondo2">'[18]CAXEmisor'!#REF!</definedName>
    <definedName name="Fondo2a">#REF!</definedName>
    <definedName name="fondo2c">#REF!</definedName>
    <definedName name="Fondo3">'[18]CAXEmisor'!#REF!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'[19]PAG_33'!#REF!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'[20]PAG_33'!#REF!</definedName>
    <definedName name="HO">#REF!</definedName>
    <definedName name="HO_2">'[21]Sol-Tras(30)'!#REF!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'[17]CD3'!$D$9</definedName>
    <definedName name="Inicio_4">'[17]CD4'!$D$9</definedName>
    <definedName name="Inicio_a">'[23]UT'!#REF!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'[24]CAXEmisor'!#REF!</definedName>
    <definedName name="itau">'[24]CAXEmisor'!#REF!</definedName>
    <definedName name="jhgfjh">#REF!,#REF!,#REF!</definedName>
    <definedName name="kghiog">#REF!,#REF!</definedName>
    <definedName name="Mesquetoca">'[8]Intru'!$E$5:$IV$7</definedName>
    <definedName name="mICHI">'[25]PAG40'!#REF!</definedName>
    <definedName name="Minsur_S.A.">'[8]Concen'!$C$9:$IV$9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'[26]Sol traspaso'!#REF!</definedName>
    <definedName name="rfd">'[7]PAG_35'!#REF!</definedName>
    <definedName name="RO">#REF!</definedName>
    <definedName name="RO_2">'[21]Sol-Tras(30)'!#REF!</definedName>
    <definedName name="sad">'[7]PAG_35'!#REF!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'[23]UT'!#REF!</definedName>
    <definedName name="svs">'[27]PAG42'!#REF!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'[21]Sol-Tras(30)'!#REF!</definedName>
    <definedName name="Unión_de_Cerv._Peruanas_Backus_y_Johnston_S.A.A.">'[8]Concen'!$C$20:$IV$20</definedName>
    <definedName name="UNIÓN_VIDA">'[8]Intru'!$155:$155</definedName>
    <definedName name="unionvida">#REF!</definedName>
    <definedName name="uno">#REF!</definedName>
    <definedName name="UV">'[17]CD3'!$M$9</definedName>
    <definedName name="Valor_Cuota1">'[28]Valor Cuota'!$3:$7</definedName>
    <definedName name="Valor_Cuota2">'[28]Valor Cuota'!$11:$16</definedName>
    <definedName name="Valor_cuota3">'[28]Valor Cuota'!$19:$24</definedName>
    <definedName name="VC_Rentab">'[29]CD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<sst xmlns="http://schemas.openxmlformats.org/spreadsheetml/2006/main" count="86" uniqueCount="42">
  <si>
    <t>Habitat</t>
  </si>
  <si>
    <t>Integra</t>
  </si>
  <si>
    <t>Prima</t>
  </si>
  <si>
    <t>Profuturo</t>
  </si>
  <si>
    <t>SPP</t>
  </si>
  <si>
    <t>(Millones de Soles)</t>
  </si>
  <si>
    <t>Flujo mensual de Afiliados que Retiraron hasta el 25% de su Cuenta Individual de Capitalización para la Compra de Primer Inmueble según AFP (1)</t>
  </si>
  <si>
    <t>AFP / Finalidad del Retiro</t>
  </si>
  <si>
    <t>Acumulado (2)</t>
  </si>
  <si>
    <t>Número</t>
  </si>
  <si>
    <t>%</t>
  </si>
  <si>
    <t>Amortización de crédito hipotecario</t>
  </si>
  <si>
    <t>Cuota Inicial de crédito hipotecario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</si>
  <si>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</si>
  <si>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</si>
  <si>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Monto mensual de Retiros de las Cuentas Individuales de Capitalización para la compra de Primer Inmueble según AFP (1)</t>
  </si>
  <si>
    <t>Monto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</si>
  <si>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</si>
  <si>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</si>
  <si>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Notas:</t>
  </si>
  <si>
    <t>Información actualizada a Junio de 2019</t>
  </si>
  <si>
    <t>(2)  La distribución de afiliados por rango de edad se realizó sobre la base de su edad a la fecha en la cuál se realizó el desembolso del retiro.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</si>
  <si>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</si>
  <si>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Rango de Edad (%)</t>
  </si>
  <si>
    <t>Total SPP</t>
  </si>
  <si>
    <t>AFP (%)</t>
  </si>
  <si>
    <t>sexo (%)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</si>
  <si>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</si>
  <si>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</si>
  <si>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</si>
  <si>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</si>
  <si>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</si>
  <si>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</si>
  <si>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</si>
  <si>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</si>
  <si>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</si>
  <si>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</si>
  <si>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</si>
  <si>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Part. por</t>
  </si>
  <si>
    <t xml:space="preserve">Total </t>
  </si>
  <si>
    <t>Rango de Edad (a la fecha de solicitud del retiro)</t>
  </si>
  <si>
    <t>Número de Afiliados que Retiraron hasta el 25% de su Cuenta Individual de Capitalización para la compra de Primer Inmueble según según AFP, Finalidad y Edad</t>
  </si>
</sst>
</file>

<file path=xl/styles.xml><?xml version="1.0" encoding="utf-8"?>
<styleSheet xmlns="http://schemas.openxmlformats.org/spreadsheetml/2006/main">
  <numFmts count="5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#\ ###\ ###"/>
    <numFmt numFmtId="166" formatCode="_ * #\ ###\ ###_ ;_ * \-#\ ###\ ###_ ;_ * &quot;-&quot;?_ ;_ @_ "/>
    <numFmt numFmtId="167" formatCode="#,##0.0"/>
    <numFmt numFmtId="168" formatCode="&quot;Al &quot;dd&quot; de &quot;mmmm&quot; de &quot;yyyy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-* #,##0.00_-;\-* #,##0.00_-;_-* &quot;-&quot;??_-;_-@_-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  <numFmt numFmtId="187" formatCode="#\ ###"/>
    <numFmt numFmtId="188" formatCode="#.0\ ###"/>
    <numFmt numFmtId="189" formatCode="0.0%"/>
    <numFmt numFmtId="190" formatCode="0.0"/>
    <numFmt numFmtId="191" formatCode="0.0_ ;\-0.0\ "/>
    <numFmt numFmtId="192" formatCode="_ * #\ ###\ ###_ ;_ * \-#\ ###\ ###_ ;_ * &quot;-&quot;??_ ;_ @_ "/>
    <numFmt numFmtId="193" formatCode="_ * #.0\ ###\ ###_ ;_ * \-#.0\ ###\ ###_ ;_ * &quot;-&quot;?_ ;_ @_ "/>
    <numFmt numFmtId="194" formatCode="_ * #.00\ ###\ ###_ ;_ * \-#.00\ ###\ ###_ ;_ * &quot;-&quot;?_ ;_ @_ "/>
    <numFmt numFmtId="195" formatCode="_ * #.000\ ###\ ###_ ;_ * \-#.000\ ###\ ###_ ;_ * &quot;-&quot;?_ ;_ @_ "/>
    <numFmt numFmtId="196" formatCode="_ * #.0000\ ###\ ###_ ;_ * \-#.0000\ ###\ ###_ ;_ * &quot;-&quot;?_ ;_ @_ "/>
    <numFmt numFmtId="197" formatCode="_ * #.00000\ ###\ ###_ ;_ * \-#.00000\ ###\ ###_ ;_ * &quot;-&quot;?_ ;_ @_ "/>
    <numFmt numFmtId="198" formatCode="_ * #.000000\ ###\ ###_ ;_ * \-#.000000\ ###\ ###_ ;_ * &quot;-&quot;?_ ;_ @_ "/>
    <numFmt numFmtId="199" formatCode="_ * #.0000000\ ###\ ###_ ;_ * \-#.0000000\ ###\ ###_ ;_ * &quot;-&quot;?_ ;_ @_ "/>
    <numFmt numFmtId="200" formatCode="_ * #.###\ ###_ ;_ * \-#.###\ ###_ ;_ * &quot;-&quot;?_ ;_ @_ "/>
    <numFmt numFmtId="201" formatCode="_ * #.##\ ###_ ;_ * \-#.##\ ###_ ;_ * &quot;-&quot;?_ ;_ @_ "/>
    <numFmt numFmtId="202" formatCode="_ * #.#\ ###_ ;_ * \-#.#\ ###_ ;_ * &quot;-&quot;?_ ;_ @_ "/>
    <numFmt numFmtId="203" formatCode="_ * #.###_ ;_ * \-#.###_ ;_ * &quot;-&quot;?_ ;_ @_ "/>
    <numFmt numFmtId="204" formatCode="_ * #.##_ ;_ * \-#.##_ ;_ * &quot;-&quot;?_ ;_ @_ "/>
    <numFmt numFmtId="205" formatCode="_ * #.#_ ;_ * \-#.#_ ;_ * &quot;-&quot;?_ ;_ @_ "/>
    <numFmt numFmtId="206" formatCode="_ * #_ ;_ * \-#_ ;_ * &quot;-&quot;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i/>
      <sz val="8.5"/>
      <name val="Arial Narrow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</borders>
  <cellStyleXfs count="4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57" fillId="26" borderId="0" applyNumberFormat="0" applyBorder="0" applyAlignment="0" applyProtection="0"/>
    <xf numFmtId="0" fontId="11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28" borderId="0" applyNumberFormat="0" applyBorder="0" applyAlignment="0" applyProtection="0"/>
    <xf numFmtId="0" fontId="11" fillId="7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1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11" fillId="32" borderId="0" applyNumberFormat="0" applyBorder="0" applyAlignment="0" applyProtection="0"/>
    <xf numFmtId="0" fontId="57" fillId="6" borderId="0" applyNumberFormat="0" applyBorder="0" applyAlignment="0" applyProtection="0"/>
    <xf numFmtId="0" fontId="57" fillId="33" borderId="0" applyNumberFormat="0" applyBorder="0" applyAlignment="0" applyProtection="0"/>
    <xf numFmtId="0" fontId="11" fillId="34" borderId="0" applyNumberFormat="0" applyBorder="0" applyAlignment="0" applyProtection="0"/>
    <xf numFmtId="0" fontId="57" fillId="17" borderId="0" applyNumberFormat="0" applyBorder="0" applyAlignment="0" applyProtection="0"/>
    <xf numFmtId="0" fontId="57" fillId="35" borderId="0" applyNumberFormat="0" applyBorder="0" applyAlignment="0" applyProtection="0"/>
    <xf numFmtId="0" fontId="11" fillId="36" borderId="0" applyNumberFormat="0" applyBorder="0" applyAlignment="0" applyProtection="0"/>
    <xf numFmtId="0" fontId="57" fillId="7" borderId="0" applyNumberFormat="0" applyBorder="0" applyAlignment="0" applyProtection="0"/>
    <xf numFmtId="0" fontId="58" fillId="37" borderId="0" applyNumberFormat="0" applyBorder="0" applyAlignment="0" applyProtection="0"/>
    <xf numFmtId="0" fontId="3" fillId="9" borderId="0" applyNumberFormat="0" applyBorder="0" applyAlignment="0" applyProtection="0"/>
    <xf numFmtId="0" fontId="58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8" borderId="1" applyNumberFormat="0" applyAlignment="0" applyProtection="0"/>
    <xf numFmtId="0" fontId="25" fillId="39" borderId="2" applyNumberFormat="0" applyAlignment="0" applyProtection="0"/>
    <xf numFmtId="0" fontId="26" fillId="40" borderId="1" applyNumberFormat="0" applyAlignment="0" applyProtection="0"/>
    <xf numFmtId="0" fontId="14" fillId="0" borderId="0">
      <alignment/>
      <protection/>
    </xf>
    <xf numFmtId="0" fontId="60" fillId="41" borderId="3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27" fillId="0" borderId="5" applyNumberFormat="0" applyFill="0" applyAlignment="0" applyProtection="0"/>
    <xf numFmtId="0" fontId="8" fillId="0" borderId="6" applyNumberFormat="0" applyFill="0" applyAlignment="0" applyProtection="0"/>
    <xf numFmtId="4" fontId="28" fillId="0" borderId="0">
      <alignment/>
      <protection locked="0"/>
    </xf>
    <xf numFmtId="169" fontId="28" fillId="0" borderId="0">
      <alignment/>
      <protection locked="0"/>
    </xf>
    <xf numFmtId="0" fontId="28" fillId="0" borderId="0">
      <alignment/>
      <protection locked="0"/>
    </xf>
    <xf numFmtId="0" fontId="14" fillId="0" borderId="7">
      <alignment/>
      <protection/>
    </xf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11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11" fillId="46" borderId="0" applyNumberFormat="0" applyBorder="0" applyAlignment="0" applyProtection="0"/>
    <xf numFmtId="0" fontId="57" fillId="29" borderId="0" applyNumberFormat="0" applyBorder="0" applyAlignment="0" applyProtection="0"/>
    <xf numFmtId="0" fontId="57" fillId="47" borderId="0" applyNumberFormat="0" applyBorder="0" applyAlignment="0" applyProtection="0"/>
    <xf numFmtId="0" fontId="11" fillId="48" borderId="0" applyNumberFormat="0" applyBorder="0" applyAlignment="0" applyProtection="0"/>
    <xf numFmtId="0" fontId="57" fillId="25" borderId="0" applyNumberFormat="0" applyBorder="0" applyAlignment="0" applyProtection="0"/>
    <xf numFmtId="0" fontId="57" fillId="49" borderId="0" applyNumberFormat="0" applyBorder="0" applyAlignment="0" applyProtection="0"/>
    <xf numFmtId="0" fontId="11" fillId="32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1" fillId="29" borderId="0" applyNumberFormat="0" applyBorder="0" applyAlignment="0" applyProtection="0"/>
    <xf numFmtId="0" fontId="57" fillId="46" borderId="0" applyNumberFormat="0" applyBorder="0" applyAlignment="0" applyProtection="0"/>
    <xf numFmtId="0" fontId="63" fillId="53" borderId="1" applyNumberFormat="0" applyAlignment="0" applyProtection="0"/>
    <xf numFmtId="0" fontId="5" fillId="13" borderId="2" applyNumberFormat="0" applyAlignment="0" applyProtection="0"/>
    <xf numFmtId="0" fontId="63" fillId="21" borderId="1" applyNumberForma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15" fontId="32" fillId="0" borderId="8" applyFill="0" applyBorder="0" applyProtection="0">
      <alignment horizontal="center" wrapText="1" shrinkToFit="1"/>
    </xf>
    <xf numFmtId="2" fontId="35" fillId="0" borderId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5" fillId="0" borderId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73" fontId="28" fillId="0" borderId="0">
      <alignment/>
      <protection locked="0"/>
    </xf>
    <xf numFmtId="173" fontId="28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38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4" fillId="6" borderId="0" applyNumberFormat="0" applyBorder="0" applyAlignment="0" applyProtection="0"/>
    <xf numFmtId="0" fontId="6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4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65" fillId="55" borderId="0" applyNumberFormat="0" applyBorder="0" applyAlignment="0" applyProtection="0"/>
    <xf numFmtId="0" fontId="43" fillId="21" borderId="0" applyNumberFormat="0" applyBorder="0" applyAlignment="0" applyProtection="0"/>
    <xf numFmtId="0" fontId="44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56" borderId="9" applyNumberFormat="0" applyFont="0" applyAlignment="0" applyProtection="0"/>
    <xf numFmtId="0" fontId="32" fillId="10" borderId="10" applyNumberFormat="0" applyFont="0" applyAlignment="0" applyProtection="0"/>
    <xf numFmtId="0" fontId="1" fillId="56" borderId="9" applyNumberFormat="0" applyFont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28" fillId="0" borderId="0">
      <alignment/>
      <protection locked="0"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66" fillId="38" borderId="11" applyNumberFormat="0" applyAlignment="0" applyProtection="0"/>
    <xf numFmtId="0" fontId="6" fillId="39" borderId="12" applyNumberFormat="0" applyAlignment="0" applyProtection="0"/>
    <xf numFmtId="0" fontId="66" fillId="40" borderId="11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71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62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10" fillId="0" borderId="23" applyNumberFormat="0" applyFill="0" applyAlignment="0" applyProtection="0"/>
    <xf numFmtId="0" fontId="72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on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on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</cellStyleXfs>
  <cellXfs count="110">
    <xf numFmtId="0" fontId="0" fillId="0" borderId="0" xfId="0" applyFont="1" applyAlignment="1">
      <alignment/>
    </xf>
    <xf numFmtId="166" fontId="19" fillId="57" borderId="27" xfId="346" applyNumberFormat="1" applyFont="1" applyFill="1" applyBorder="1" applyAlignment="1">
      <alignment vertical="center"/>
      <protection/>
    </xf>
    <xf numFmtId="166" fontId="2" fillId="57" borderId="28" xfId="346" applyNumberFormat="1" applyFont="1" applyFill="1" applyBorder="1" applyAlignment="1">
      <alignment vertical="center"/>
      <protection/>
    </xf>
    <xf numFmtId="166" fontId="2" fillId="57" borderId="29" xfId="346" applyNumberFormat="1" applyFont="1" applyFill="1" applyBorder="1" applyAlignment="1">
      <alignment vertical="center"/>
      <protection/>
    </xf>
    <xf numFmtId="166" fontId="19" fillId="57" borderId="27" xfId="346" applyNumberFormat="1" applyFont="1" applyFill="1" applyBorder="1" applyAlignment="1">
      <alignment horizontal="center" vertical="center"/>
      <protection/>
    </xf>
    <xf numFmtId="166" fontId="19" fillId="57" borderId="30" xfId="346" applyNumberFormat="1" applyFont="1" applyFill="1" applyBorder="1" applyAlignment="1">
      <alignment horizontal="center" vertical="center"/>
      <protection/>
    </xf>
    <xf numFmtId="166" fontId="2" fillId="57" borderId="0" xfId="346" applyNumberFormat="1" applyFont="1" applyFill="1" applyBorder="1" applyAlignment="1">
      <alignment horizontal="center" vertical="center"/>
      <protection/>
    </xf>
    <xf numFmtId="166" fontId="2" fillId="57" borderId="28" xfId="346" applyNumberFormat="1" applyFont="1" applyFill="1" applyBorder="1" applyAlignment="1">
      <alignment horizontal="center" vertical="center"/>
      <protection/>
    </xf>
    <xf numFmtId="166" fontId="19" fillId="57" borderId="31" xfId="346" applyNumberFormat="1" applyFont="1" applyFill="1" applyBorder="1" applyAlignment="1">
      <alignment horizontal="center" vertical="center"/>
      <protection/>
    </xf>
    <xf numFmtId="166" fontId="19" fillId="57" borderId="0" xfId="346" applyNumberFormat="1" applyFont="1" applyFill="1" applyBorder="1" applyAlignment="1">
      <alignment horizontal="center" vertical="center"/>
      <protection/>
    </xf>
    <xf numFmtId="166" fontId="19" fillId="57" borderId="32" xfId="346" applyNumberFormat="1" applyFont="1" applyFill="1" applyBorder="1" applyAlignment="1">
      <alignment horizontal="center" vertical="center"/>
      <protection/>
    </xf>
    <xf numFmtId="166" fontId="2" fillId="57" borderId="29" xfId="346" applyNumberFormat="1" applyFont="1" applyFill="1" applyBorder="1" applyAlignment="1">
      <alignment horizontal="center" vertical="center"/>
      <protection/>
    </xf>
    <xf numFmtId="166" fontId="19" fillId="57" borderId="33" xfId="346" applyNumberFormat="1" applyFont="1" applyFill="1" applyBorder="1" applyAlignment="1">
      <alignment horizontal="center" vertical="center"/>
      <protection/>
    </xf>
    <xf numFmtId="166" fontId="2" fillId="57" borderId="0" xfId="346" applyNumberFormat="1" applyFont="1" applyFill="1" applyBorder="1" applyAlignment="1">
      <alignment vertical="center"/>
      <protection/>
    </xf>
    <xf numFmtId="166" fontId="19" fillId="57" borderId="0" xfId="346" applyNumberFormat="1" applyFont="1" applyFill="1" applyBorder="1" applyAlignment="1">
      <alignment vertical="center"/>
      <protection/>
    </xf>
    <xf numFmtId="0" fontId="20" fillId="57" borderId="0" xfId="345" applyFont="1" applyFill="1" applyBorder="1" applyAlignment="1">
      <alignment horizontal="left" vertical="center"/>
      <protection/>
    </xf>
    <xf numFmtId="0" fontId="20" fillId="57" borderId="0" xfId="287" applyFont="1" applyFill="1" applyBorder="1" applyAlignment="1">
      <alignment horizontal="left" vertical="center"/>
      <protection/>
    </xf>
    <xf numFmtId="0" fontId="15" fillId="57" borderId="0" xfId="345" applyFont="1" applyFill="1" applyBorder="1" applyAlignment="1">
      <alignment horizontal="center" vertical="center"/>
      <protection/>
    </xf>
    <xf numFmtId="0" fontId="15" fillId="57" borderId="0" xfId="345" applyFont="1" applyFill="1" applyBorder="1" applyAlignment="1">
      <alignment horizontal="right" vertical="center"/>
      <protection/>
    </xf>
    <xf numFmtId="0" fontId="20" fillId="57" borderId="0" xfId="345" applyFont="1" applyFill="1" applyBorder="1" applyAlignment="1">
      <alignment horizontal="left" vertical="center" wrapText="1"/>
      <protection/>
    </xf>
    <xf numFmtId="0" fontId="52" fillId="57" borderId="0" xfId="287" applyFont="1" applyFill="1" applyBorder="1" applyAlignment="1">
      <alignment horizontal="center" vertical="center"/>
      <protection/>
    </xf>
    <xf numFmtId="0" fontId="52" fillId="57" borderId="0" xfId="287" applyFont="1" applyFill="1" applyBorder="1" applyAlignment="1">
      <alignment vertical="center"/>
      <protection/>
    </xf>
    <xf numFmtId="166" fontId="52" fillId="57" borderId="28" xfId="346" applyNumberFormat="1" applyFont="1" applyFill="1" applyBorder="1" applyAlignment="1">
      <alignment vertical="center"/>
      <protection/>
    </xf>
    <xf numFmtId="166" fontId="52" fillId="57" borderId="0" xfId="346" applyNumberFormat="1" applyFont="1" applyFill="1" applyBorder="1" applyAlignment="1">
      <alignment vertical="center"/>
      <protection/>
    </xf>
    <xf numFmtId="166" fontId="53" fillId="57" borderId="0" xfId="287" applyNumberFormat="1" applyFont="1" applyFill="1" applyAlignment="1">
      <alignment vertical="center"/>
      <protection/>
    </xf>
    <xf numFmtId="168" fontId="21" fillId="57" borderId="0" xfId="287" applyNumberFormat="1" applyFont="1" applyFill="1" applyBorder="1" applyAlignment="1">
      <alignment horizontal="centerContinuous" vertical="center"/>
      <protection/>
    </xf>
    <xf numFmtId="0" fontId="18" fillId="57" borderId="34" xfId="345" applyFont="1" applyFill="1" applyBorder="1" applyAlignment="1">
      <alignment horizontal="centerContinuous" vertical="center"/>
      <protection/>
    </xf>
    <xf numFmtId="0" fontId="12" fillId="57" borderId="0" xfId="287" applyFont="1" applyFill="1" applyBorder="1" applyAlignment="1">
      <alignment vertical="center" wrapText="1"/>
      <protection/>
    </xf>
    <xf numFmtId="0" fontId="13" fillId="57" borderId="0" xfId="287" applyFont="1" applyFill="1" applyBorder="1" applyAlignment="1">
      <alignment horizontal="centerContinuous" vertical="center" wrapText="1"/>
      <protection/>
    </xf>
    <xf numFmtId="0" fontId="15" fillId="57" borderId="0" xfId="345" applyFont="1" applyFill="1" applyBorder="1" applyAlignment="1">
      <alignment vertical="center"/>
      <protection/>
    </xf>
    <xf numFmtId="16" fontId="22" fillId="57" borderId="0" xfId="345" applyNumberFormat="1" applyFont="1" applyFill="1" applyBorder="1" applyAlignment="1">
      <alignment horizontal="centerContinuous" vertical="center"/>
      <protection/>
    </xf>
    <xf numFmtId="0" fontId="22" fillId="57" borderId="0" xfId="345" applyFont="1" applyFill="1" applyBorder="1" applyAlignment="1">
      <alignment horizontal="centerContinuous" vertical="center"/>
      <protection/>
    </xf>
    <xf numFmtId="0" fontId="22" fillId="57" borderId="0" xfId="345" applyFont="1" applyFill="1" applyBorder="1" applyAlignment="1">
      <alignment vertical="center"/>
      <protection/>
    </xf>
    <xf numFmtId="0" fontId="16" fillId="57" borderId="29" xfId="345" applyFont="1" applyFill="1" applyBorder="1" applyAlignment="1">
      <alignment horizontal="centerContinuous" vertical="center"/>
      <protection/>
    </xf>
    <xf numFmtId="0" fontId="17" fillId="57" borderId="35" xfId="345" applyFont="1" applyFill="1" applyBorder="1" applyAlignment="1">
      <alignment horizontal="center" vertical="center" wrapText="1"/>
      <protection/>
    </xf>
    <xf numFmtId="0" fontId="56" fillId="57" borderId="35" xfId="0" applyFont="1" applyFill="1" applyBorder="1" applyAlignment="1">
      <alignment horizontal="center" vertical="center" wrapText="1"/>
    </xf>
    <xf numFmtId="164" fontId="18" fillId="57" borderId="35" xfId="287" applyNumberFormat="1" applyFont="1" applyFill="1" applyBorder="1" applyAlignment="1">
      <alignment horizontal="center" vertical="center"/>
      <protection/>
    </xf>
    <xf numFmtId="164" fontId="18" fillId="57" borderId="36" xfId="287" applyNumberFormat="1" applyFont="1" applyFill="1" applyBorder="1" applyAlignment="1">
      <alignment horizontal="centerContinuous" vertical="center"/>
      <protection/>
    </xf>
    <xf numFmtId="0" fontId="15" fillId="57" borderId="37" xfId="345" applyFont="1" applyFill="1" applyBorder="1" applyAlignment="1">
      <alignment horizontal="centerContinuous" vertical="center"/>
      <protection/>
    </xf>
    <xf numFmtId="0" fontId="56" fillId="57" borderId="38" xfId="0" applyFont="1" applyFill="1" applyBorder="1" applyAlignment="1">
      <alignment horizontal="center" vertical="center" wrapText="1"/>
    </xf>
    <xf numFmtId="0" fontId="12" fillId="57" borderId="38" xfId="287" applyFont="1" applyFill="1" applyBorder="1" applyAlignment="1">
      <alignment horizontal="center" vertical="center"/>
      <protection/>
    </xf>
    <xf numFmtId="164" fontId="18" fillId="57" borderId="39" xfId="287" applyNumberFormat="1" applyFont="1" applyFill="1" applyBorder="1" applyAlignment="1">
      <alignment horizontal="center" vertical="center"/>
      <protection/>
    </xf>
    <xf numFmtId="0" fontId="17" fillId="57" borderId="40" xfId="345" applyFont="1" applyFill="1" applyBorder="1" applyAlignment="1">
      <alignment horizontal="center" vertical="center"/>
      <protection/>
    </xf>
    <xf numFmtId="0" fontId="19" fillId="57" borderId="27" xfId="287" applyFont="1" applyFill="1" applyBorder="1" applyAlignment="1">
      <alignment horizontal="left" vertical="center"/>
      <protection/>
    </xf>
    <xf numFmtId="0" fontId="2" fillId="57" borderId="27" xfId="287" applyFont="1" applyFill="1" applyBorder="1" applyAlignment="1">
      <alignment horizontal="left" vertical="center" wrapText="1"/>
      <protection/>
    </xf>
    <xf numFmtId="167" fontId="18" fillId="57" borderId="0" xfId="0" applyNumberFormat="1" applyFont="1" applyFill="1" applyBorder="1" applyAlignment="1">
      <alignment horizontal="center" vertical="center"/>
    </xf>
    <xf numFmtId="0" fontId="19" fillId="57" borderId="0" xfId="287" applyFont="1" applyFill="1" applyBorder="1" applyAlignment="1">
      <alignment horizontal="left" vertical="center"/>
      <protection/>
    </xf>
    <xf numFmtId="0" fontId="2" fillId="57" borderId="0" xfId="287" applyFont="1" applyFill="1" applyBorder="1" applyAlignment="1">
      <alignment horizontal="left" vertical="center" wrapText="1"/>
      <protection/>
    </xf>
    <xf numFmtId="3" fontId="20" fillId="57" borderId="0" xfId="0" applyNumberFormat="1" applyFont="1" applyFill="1" applyBorder="1" applyAlignment="1">
      <alignment horizontal="center" vertical="center"/>
    </xf>
    <xf numFmtId="0" fontId="19" fillId="57" borderId="28" xfId="287" applyFont="1" applyFill="1" applyBorder="1" applyAlignment="1">
      <alignment horizontal="left" vertical="center"/>
      <protection/>
    </xf>
    <xf numFmtId="0" fontId="2" fillId="57" borderId="28" xfId="287" applyFont="1" applyFill="1" applyBorder="1" applyAlignment="1">
      <alignment horizontal="left" vertical="center" wrapText="1"/>
      <protection/>
    </xf>
    <xf numFmtId="3" fontId="18" fillId="57" borderId="28" xfId="0" applyNumberFormat="1" applyFont="1" applyFill="1" applyBorder="1" applyAlignment="1">
      <alignment horizontal="center" vertical="center"/>
    </xf>
    <xf numFmtId="3" fontId="18" fillId="57" borderId="38" xfId="0" applyNumberFormat="1" applyFont="1" applyFill="1" applyBorder="1" applyAlignment="1">
      <alignment horizontal="center" vertical="center"/>
    </xf>
    <xf numFmtId="167" fontId="18" fillId="57" borderId="27" xfId="0" applyNumberFormat="1" applyFont="1" applyFill="1" applyBorder="1" applyAlignment="1">
      <alignment horizontal="center" vertical="center"/>
    </xf>
    <xf numFmtId="166" fontId="17" fillId="57" borderId="0" xfId="345" applyNumberFormat="1" applyFont="1" applyFill="1" applyBorder="1" applyAlignment="1">
      <alignment horizontal="center" vertical="center"/>
      <protection/>
    </xf>
    <xf numFmtId="0" fontId="19" fillId="57" borderId="29" xfId="287" applyFont="1" applyFill="1" applyBorder="1" applyAlignment="1">
      <alignment horizontal="left" vertical="center"/>
      <protection/>
    </xf>
    <xf numFmtId="0" fontId="2" fillId="57" borderId="29" xfId="287" applyFont="1" applyFill="1" applyBorder="1" applyAlignment="1">
      <alignment horizontal="left" vertical="center" wrapText="1"/>
      <protection/>
    </xf>
    <xf numFmtId="167" fontId="18" fillId="57" borderId="29" xfId="0" applyNumberFormat="1" applyFont="1" applyFill="1" applyBorder="1" applyAlignment="1">
      <alignment horizontal="center" vertical="center"/>
    </xf>
    <xf numFmtId="0" fontId="20" fillId="57" borderId="0" xfId="345" applyFont="1" applyFill="1" applyBorder="1" applyAlignment="1">
      <alignment horizontal="center" vertical="center"/>
      <protection/>
    </xf>
    <xf numFmtId="0" fontId="20" fillId="57" borderId="0" xfId="345" applyFont="1" applyFill="1" applyBorder="1" applyAlignment="1">
      <alignment horizontal="right" vertical="center"/>
      <protection/>
    </xf>
    <xf numFmtId="0" fontId="18" fillId="57" borderId="0" xfId="345" applyFont="1" applyFill="1" applyBorder="1" applyAlignment="1">
      <alignment horizontal="left" vertical="center"/>
      <protection/>
    </xf>
    <xf numFmtId="0" fontId="56" fillId="57" borderId="0" xfId="0" applyFont="1" applyFill="1" applyAlignment="1">
      <alignment/>
    </xf>
    <xf numFmtId="0" fontId="56" fillId="57" borderId="0" xfId="0" applyFont="1" applyFill="1" applyAlignment="1">
      <alignment horizontal="centerContinuous" vertical="center" wrapText="1"/>
    </xf>
    <xf numFmtId="0" fontId="19" fillId="57" borderId="0" xfId="345" applyFont="1" applyFill="1" applyBorder="1" applyAlignment="1">
      <alignment horizontal="center" vertical="center"/>
      <protection/>
    </xf>
    <xf numFmtId="0" fontId="18" fillId="57" borderId="35" xfId="345" applyFont="1" applyFill="1" applyBorder="1" applyAlignment="1">
      <alignment horizontal="center" vertical="center"/>
      <protection/>
    </xf>
    <xf numFmtId="0" fontId="18" fillId="57" borderId="0" xfId="287" applyFont="1" applyFill="1" applyAlignment="1">
      <alignment horizontal="center"/>
      <protection/>
    </xf>
    <xf numFmtId="0" fontId="55" fillId="57" borderId="38" xfId="287" applyFont="1" applyFill="1" applyBorder="1" applyAlignment="1">
      <alignment horizontal="center" vertical="center"/>
      <protection/>
    </xf>
    <xf numFmtId="192" fontId="18" fillId="57" borderId="38" xfId="287" applyNumberFormat="1" applyFont="1" applyFill="1" applyBorder="1" applyAlignment="1">
      <alignment horizontal="center" vertical="center"/>
      <protection/>
    </xf>
    <xf numFmtId="192" fontId="18" fillId="57" borderId="38" xfId="287" applyNumberFormat="1" applyFont="1" applyFill="1" applyBorder="1" applyAlignment="1">
      <alignment horizontal="center"/>
      <protection/>
    </xf>
    <xf numFmtId="0" fontId="18" fillId="57" borderId="38" xfId="287" applyFont="1" applyFill="1" applyBorder="1" applyAlignment="1">
      <alignment horizontal="center"/>
      <protection/>
    </xf>
    <xf numFmtId="0" fontId="18" fillId="57" borderId="0" xfId="287" applyFont="1" applyFill="1" applyBorder="1" applyAlignment="1">
      <alignment horizontal="left" vertical="center"/>
      <protection/>
    </xf>
    <xf numFmtId="0" fontId="54" fillId="57" borderId="0" xfId="287" applyFont="1" applyFill="1" applyBorder="1" applyAlignment="1">
      <alignment horizontal="center" vertical="center"/>
      <protection/>
    </xf>
    <xf numFmtId="191" fontId="18" fillId="57" borderId="0" xfId="0" applyNumberFormat="1" applyFont="1" applyFill="1" applyAlignment="1">
      <alignment vertical="center"/>
    </xf>
    <xf numFmtId="3" fontId="15" fillId="57" borderId="0" xfId="345" applyNumberFormat="1" applyFont="1" applyFill="1" applyBorder="1" applyAlignment="1">
      <alignment vertical="center"/>
      <protection/>
    </xf>
    <xf numFmtId="0" fontId="20" fillId="57" borderId="0" xfId="287" applyFont="1" applyFill="1" applyBorder="1" applyAlignment="1">
      <alignment vertical="center"/>
      <protection/>
    </xf>
    <xf numFmtId="0" fontId="52" fillId="57" borderId="0" xfId="287" applyFont="1" applyFill="1" applyBorder="1" applyAlignment="1">
      <alignment horizontal="left" vertical="center"/>
      <protection/>
    </xf>
    <xf numFmtId="191" fontId="20" fillId="57" borderId="0" xfId="346" applyNumberFormat="1" applyFont="1" applyFill="1" applyBorder="1" applyAlignment="1">
      <alignment vertical="center"/>
      <protection/>
    </xf>
    <xf numFmtId="166" fontId="20" fillId="57" borderId="0" xfId="346" applyNumberFormat="1" applyFont="1" applyFill="1" applyBorder="1" applyAlignment="1">
      <alignment vertical="center"/>
      <protection/>
    </xf>
    <xf numFmtId="0" fontId="18" fillId="57" borderId="28" xfId="287" applyFont="1" applyFill="1" applyBorder="1" applyAlignment="1">
      <alignment horizontal="left" vertical="center"/>
      <protection/>
    </xf>
    <xf numFmtId="0" fontId="52" fillId="57" borderId="28" xfId="287" applyFont="1" applyFill="1" applyBorder="1" applyAlignment="1">
      <alignment horizontal="left" vertical="center"/>
      <protection/>
    </xf>
    <xf numFmtId="191" fontId="20" fillId="57" borderId="28" xfId="346" applyNumberFormat="1" applyFont="1" applyFill="1" applyBorder="1" applyAlignment="1">
      <alignment vertical="center"/>
      <protection/>
    </xf>
    <xf numFmtId="166" fontId="20" fillId="57" borderId="28" xfId="346" applyNumberFormat="1" applyFont="1" applyFill="1" applyBorder="1" applyAlignment="1">
      <alignment vertical="center"/>
      <protection/>
    </xf>
    <xf numFmtId="0" fontId="53" fillId="57" borderId="0" xfId="287" applyFont="1" applyFill="1" applyBorder="1" applyAlignment="1">
      <alignment horizontal="left" vertical="center"/>
      <protection/>
    </xf>
    <xf numFmtId="0" fontId="15" fillId="57" borderId="0" xfId="287" applyFont="1" applyFill="1" applyBorder="1" applyAlignment="1">
      <alignment vertical="center"/>
      <protection/>
    </xf>
    <xf numFmtId="3" fontId="15" fillId="57" borderId="0" xfId="287" applyNumberFormat="1" applyFont="1" applyFill="1" applyBorder="1" applyAlignment="1">
      <alignment vertical="center"/>
      <protection/>
    </xf>
    <xf numFmtId="0" fontId="52" fillId="57" borderId="0" xfId="345" applyFont="1" applyFill="1" applyBorder="1" applyAlignment="1">
      <alignment vertical="center"/>
      <protection/>
    </xf>
    <xf numFmtId="0" fontId="52" fillId="57" borderId="0" xfId="345" applyFont="1" applyFill="1" applyBorder="1" applyAlignment="1">
      <alignment horizontal="left" vertical="center"/>
      <protection/>
    </xf>
    <xf numFmtId="0" fontId="52" fillId="57" borderId="28" xfId="345" applyFont="1" applyFill="1" applyBorder="1" applyAlignment="1">
      <alignment horizontal="left" vertical="center"/>
      <protection/>
    </xf>
    <xf numFmtId="190" fontId="15" fillId="57" borderId="0" xfId="345" applyNumberFormat="1" applyFont="1" applyFill="1" applyBorder="1" applyAlignment="1">
      <alignment vertical="center"/>
      <protection/>
    </xf>
    <xf numFmtId="190" fontId="20" fillId="57" borderId="0" xfId="345" applyNumberFormat="1" applyFont="1" applyFill="1" applyBorder="1" applyAlignment="1">
      <alignment vertical="center"/>
      <protection/>
    </xf>
    <xf numFmtId="0" fontId="15" fillId="57" borderId="29" xfId="345" applyFont="1" applyFill="1" applyBorder="1" applyAlignment="1">
      <alignment horizontal="center" vertical="center"/>
      <protection/>
    </xf>
    <xf numFmtId="0" fontId="15" fillId="57" borderId="29" xfId="345" applyFont="1" applyFill="1" applyBorder="1" applyAlignment="1">
      <alignment horizontal="right" vertical="center"/>
      <protection/>
    </xf>
    <xf numFmtId="3" fontId="15" fillId="57" borderId="0" xfId="345" applyNumberFormat="1" applyFont="1" applyFill="1" applyBorder="1" applyAlignment="1">
      <alignment horizontal="right" vertical="center"/>
      <protection/>
    </xf>
    <xf numFmtId="3" fontId="15" fillId="57" borderId="0" xfId="345" applyNumberFormat="1" applyFont="1" applyFill="1" applyBorder="1" applyAlignment="1">
      <alignment horizontal="center" vertical="center"/>
      <protection/>
    </xf>
    <xf numFmtId="0" fontId="12" fillId="57" borderId="0" xfId="287" applyFont="1" applyFill="1" applyBorder="1" applyAlignment="1">
      <alignment horizontal="left" vertical="center" wrapText="1"/>
      <protection/>
    </xf>
    <xf numFmtId="0" fontId="56" fillId="57" borderId="0" xfId="0" applyFont="1" applyFill="1" applyBorder="1" applyAlignment="1">
      <alignment vertical="center" wrapText="1"/>
    </xf>
    <xf numFmtId="189" fontId="19" fillId="57" borderId="0" xfId="355" applyNumberFormat="1" applyFont="1" applyFill="1" applyBorder="1" applyAlignment="1">
      <alignment vertical="center"/>
    </xf>
    <xf numFmtId="166" fontId="15" fillId="57" borderId="0" xfId="345" applyNumberFormat="1" applyFont="1" applyFill="1" applyBorder="1" applyAlignment="1">
      <alignment horizontal="center" vertical="center"/>
      <protection/>
    </xf>
    <xf numFmtId="0" fontId="56" fillId="57" borderId="41" xfId="0" applyFont="1" applyFill="1" applyBorder="1" applyAlignment="1">
      <alignment horizontal="center" vertical="center" wrapText="1"/>
    </xf>
    <xf numFmtId="0" fontId="56" fillId="57" borderId="42" xfId="0" applyFont="1" applyFill="1" applyBorder="1" applyAlignment="1">
      <alignment horizontal="center" vertical="center" wrapText="1"/>
    </xf>
    <xf numFmtId="0" fontId="2" fillId="57" borderId="43" xfId="287" applyFont="1" applyFill="1" applyBorder="1" applyAlignment="1">
      <alignment horizontal="left" vertical="center" wrapText="1"/>
      <protection/>
    </xf>
    <xf numFmtId="0" fontId="2" fillId="57" borderId="44" xfId="287" applyFont="1" applyFill="1" applyBorder="1" applyAlignment="1">
      <alignment horizontal="left" vertical="center" wrapText="1"/>
      <protection/>
    </xf>
    <xf numFmtId="0" fontId="2" fillId="57" borderId="45" xfId="287" applyFont="1" applyFill="1" applyBorder="1" applyAlignment="1">
      <alignment horizontal="left" vertical="center" wrapText="1"/>
      <protection/>
    </xf>
    <xf numFmtId="0" fontId="2" fillId="57" borderId="46" xfId="287" applyFont="1" applyFill="1" applyBorder="1" applyAlignment="1">
      <alignment horizontal="left" vertical="center" wrapText="1"/>
      <protection/>
    </xf>
    <xf numFmtId="206" fontId="19" fillId="57" borderId="27" xfId="346" applyNumberFormat="1" applyFont="1" applyFill="1" applyBorder="1" applyAlignment="1">
      <alignment vertical="center"/>
      <protection/>
    </xf>
    <xf numFmtId="206" fontId="2" fillId="57" borderId="0" xfId="346" applyNumberFormat="1" applyFont="1" applyFill="1" applyBorder="1" applyAlignment="1">
      <alignment vertical="center"/>
      <protection/>
    </xf>
    <xf numFmtId="206" fontId="2" fillId="57" borderId="28" xfId="346" applyNumberFormat="1" applyFont="1" applyFill="1" applyBorder="1" applyAlignment="1">
      <alignment vertical="center"/>
      <protection/>
    </xf>
    <xf numFmtId="206" fontId="19" fillId="57" borderId="0" xfId="346" applyNumberFormat="1" applyFont="1" applyFill="1" applyBorder="1" applyAlignment="1">
      <alignment vertical="center"/>
      <protection/>
    </xf>
    <xf numFmtId="206" fontId="2" fillId="57" borderId="38" xfId="346" applyNumberFormat="1" applyFont="1" applyFill="1" applyBorder="1" applyAlignment="1">
      <alignment vertical="center"/>
      <protection/>
    </xf>
    <xf numFmtId="206" fontId="2" fillId="57" borderId="29" xfId="346" applyNumberFormat="1" applyFont="1" applyFill="1" applyBorder="1" applyAlignment="1">
      <alignment vertical="center"/>
      <protection/>
    </xf>
  </cellXfs>
  <cellStyles count="40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4" xfId="95"/>
    <cellStyle name="Encabezado 4 2" xfId="96"/>
    <cellStyle name="Encabezado 4 3" xfId="97"/>
    <cellStyle name="Énfasis1" xfId="98"/>
    <cellStyle name="Énfasis1 2" xfId="99"/>
    <cellStyle name="Énfasis1 3" xfId="100"/>
    <cellStyle name="Énfasis2" xfId="101"/>
    <cellStyle name="Énfasis2 2" xfId="102"/>
    <cellStyle name="Énfasis2 3" xfId="103"/>
    <cellStyle name="Énfasis3" xfId="104"/>
    <cellStyle name="Énfasis3 2" xfId="105"/>
    <cellStyle name="Énfasis3 3" xfId="106"/>
    <cellStyle name="Énfasis4" xfId="107"/>
    <cellStyle name="Énfasis4 2" xfId="108"/>
    <cellStyle name="Énfasis4 3" xfId="109"/>
    <cellStyle name="Énfasis5" xfId="110"/>
    <cellStyle name="Énfasis5 2" xfId="111"/>
    <cellStyle name="Énfasis6" xfId="112"/>
    <cellStyle name="Énfasis6 2" xfId="113"/>
    <cellStyle name="Énfasis6 3" xfId="114"/>
    <cellStyle name="Entrada" xfId="115"/>
    <cellStyle name="Entrada 2" xfId="116"/>
    <cellStyle name="Entrada 3" xfId="117"/>
    <cellStyle name="Euro" xfId="118"/>
    <cellStyle name="Euro 2" xfId="119"/>
    <cellStyle name="Euro 2 2" xfId="120"/>
    <cellStyle name="Euro 3" xfId="121"/>
    <cellStyle name="Euro 4" xfId="122"/>
    <cellStyle name="Euro 5" xfId="123"/>
    <cellStyle name="Euro 6" xfId="124"/>
    <cellStyle name="Euro 7" xfId="125"/>
    <cellStyle name="Euro 8" xfId="126"/>
    <cellStyle name="Euro 9" xfId="127"/>
    <cellStyle name="Euro_Compendio 2008 V" xfId="128"/>
    <cellStyle name="F2" xfId="129"/>
    <cellStyle name="F2 2" xfId="130"/>
    <cellStyle name="F3" xfId="131"/>
    <cellStyle name="F3 2" xfId="132"/>
    <cellStyle name="F4" xfId="133"/>
    <cellStyle name="F4 2" xfId="134"/>
    <cellStyle name="F5" xfId="135"/>
    <cellStyle name="F5 2" xfId="136"/>
    <cellStyle name="F6" xfId="137"/>
    <cellStyle name="F6 2" xfId="138"/>
    <cellStyle name="F7" xfId="139"/>
    <cellStyle name="F7 2" xfId="140"/>
    <cellStyle name="F8" xfId="141"/>
    <cellStyle name="F8 2" xfId="142"/>
    <cellStyle name="Fecha" xfId="143"/>
    <cellStyle name="Fecha 2" xfId="144"/>
    <cellStyle name="Fecha 3" xfId="145"/>
    <cellStyle name="Fecha_Bol_122007" xfId="146"/>
    <cellStyle name="Fechas" xfId="147"/>
    <cellStyle name="Fechas 10" xfId="148"/>
    <cellStyle name="Fechas 2" xfId="149"/>
    <cellStyle name="Fechas 3" xfId="150"/>
    <cellStyle name="Fechas 4" xfId="151"/>
    <cellStyle name="Fechas 5" xfId="152"/>
    <cellStyle name="Fechas 6" xfId="153"/>
    <cellStyle name="Fechas 7" xfId="154"/>
    <cellStyle name="Fechas 8" xfId="155"/>
    <cellStyle name="Fechas 9" xfId="156"/>
    <cellStyle name="Fechas_Aportes Voluntarios - Julio 2010" xfId="157"/>
    <cellStyle name="Fijo" xfId="158"/>
    <cellStyle name="Fijo 2" xfId="159"/>
    <cellStyle name="Fijo 3" xfId="160"/>
    <cellStyle name="Fijo_Bol_122007" xfId="161"/>
    <cellStyle name="Fixed" xfId="162"/>
    <cellStyle name="Fixed 2" xfId="163"/>
    <cellStyle name="Fixed 2 2" xfId="164"/>
    <cellStyle name="Fixed 3" xfId="165"/>
    <cellStyle name="Fixed 4" xfId="166"/>
    <cellStyle name="Fixed 5" xfId="167"/>
    <cellStyle name="Fixed_CA-Infraes" xfId="168"/>
    <cellStyle name="HEADING1" xfId="169"/>
    <cellStyle name="Heading1 2" xfId="170"/>
    <cellStyle name="HEADING2" xfId="171"/>
    <cellStyle name="Heading2 2" xfId="172"/>
    <cellStyle name="Hipervínculo 2 2" xfId="173"/>
    <cellStyle name="Hipervínculo 4" xfId="174"/>
    <cellStyle name="Incorrecto" xfId="175"/>
    <cellStyle name="Incorrecto 2" xfId="176"/>
    <cellStyle name="Incorrecto 3" xfId="177"/>
    <cellStyle name="Comma" xfId="178"/>
    <cellStyle name="Comma [0]" xfId="179"/>
    <cellStyle name="Millares [0] 2" xfId="180"/>
    <cellStyle name="Millares [0] 3" xfId="181"/>
    <cellStyle name="Millares [0] 4" xfId="182"/>
    <cellStyle name="Millares [0] 5" xfId="183"/>
    <cellStyle name="Millares [0] 6" xfId="184"/>
    <cellStyle name="Millares [0] 7" xfId="185"/>
    <cellStyle name="Millares [0] 8" xfId="186"/>
    <cellStyle name="Millares 10" xfId="187"/>
    <cellStyle name="Millares 11" xfId="188"/>
    <cellStyle name="Millares 12" xfId="189"/>
    <cellStyle name="Millares 12 2" xfId="190"/>
    <cellStyle name="Millares 13" xfId="191"/>
    <cellStyle name="Millares 14" xfId="192"/>
    <cellStyle name="Millares 15" xfId="193"/>
    <cellStyle name="Millares 16" xfId="194"/>
    <cellStyle name="Millares 2" xfId="195"/>
    <cellStyle name="Millares 2 10" xfId="196"/>
    <cellStyle name="Millares 2 11" xfId="197"/>
    <cellStyle name="Millares 2 11 2" xfId="198"/>
    <cellStyle name="Millares 2 2" xfId="199"/>
    <cellStyle name="Millares 2 2 2" xfId="200"/>
    <cellStyle name="Millares 2 2 2 2" xfId="201"/>
    <cellStyle name="Millares 2 2 2 3" xfId="202"/>
    <cellStyle name="Millares 2 2 3" xfId="203"/>
    <cellStyle name="Millares 2 2 4" xfId="204"/>
    <cellStyle name="Millares 2 2 4 2" xfId="205"/>
    <cellStyle name="Millares 2 2 4 2 2" xfId="206"/>
    <cellStyle name="Millares 2 2 4_Hoja1" xfId="207"/>
    <cellStyle name="Millares 2 2 5" xfId="208"/>
    <cellStyle name="Millares 2 2 6" xfId="209"/>
    <cellStyle name="Millares 2 2 7" xfId="210"/>
    <cellStyle name="Millares 2 2 8" xfId="211"/>
    <cellStyle name="Millares 2 2_03" xfId="212"/>
    <cellStyle name="Millares 2 3" xfId="213"/>
    <cellStyle name="Millares 2 3 2" xfId="214"/>
    <cellStyle name="Millares 2 3 2 2" xfId="215"/>
    <cellStyle name="Millares 2 3 2 2 2" xfId="216"/>
    <cellStyle name="Millares 2 3 2 3" xfId="217"/>
    <cellStyle name="Millares 2 3 2_Hoja1" xfId="218"/>
    <cellStyle name="Millares 2 3 3" xfId="219"/>
    <cellStyle name="Millares 2 3 3 2" xfId="220"/>
    <cellStyle name="Millares 2 3 4" xfId="221"/>
    <cellStyle name="Millares 2 3 5" xfId="222"/>
    <cellStyle name="Millares 2 3_BG Fondos" xfId="223"/>
    <cellStyle name="Millares 2 4" xfId="224"/>
    <cellStyle name="Millares 2 4 2" xfId="225"/>
    <cellStyle name="Millares 2 4 2 2" xfId="226"/>
    <cellStyle name="Millares 2 4_Hoja1" xfId="227"/>
    <cellStyle name="Millares 2 5" xfId="228"/>
    <cellStyle name="Millares 2 5 2" xfId="229"/>
    <cellStyle name="Millares 2 6" xfId="230"/>
    <cellStyle name="Millares 2 7" xfId="231"/>
    <cellStyle name="Millares 2 8" xfId="232"/>
    <cellStyle name="Millares 2 9" xfId="233"/>
    <cellStyle name="Millares 2_Bol_0411(corregido emisor inst)" xfId="234"/>
    <cellStyle name="Millares 3 2" xfId="235"/>
    <cellStyle name="Millares 3 2 2" xfId="236"/>
    <cellStyle name="Millares 3 2 2 2" xfId="237"/>
    <cellStyle name="Millares 3 2 3" xfId="238"/>
    <cellStyle name="Millares 3 2_Hoja1" xfId="239"/>
    <cellStyle name="Millares 4 2" xfId="240"/>
    <cellStyle name="Millares 4 2 2" xfId="241"/>
    <cellStyle name="Millares 4 2 2 2" xfId="242"/>
    <cellStyle name="Millares 4 2 3" xfId="243"/>
    <cellStyle name="Millares 4 2_Hoja1" xfId="244"/>
    <cellStyle name="Millares 5" xfId="245"/>
    <cellStyle name="Millares 5 2" xfId="246"/>
    <cellStyle name="Millares 5 2 2" xfId="247"/>
    <cellStyle name="Millares 5 2 2 2" xfId="248"/>
    <cellStyle name="Millares 5 2 3" xfId="249"/>
    <cellStyle name="Millares 5 2_Hoja1" xfId="250"/>
    <cellStyle name="Millares 5 3" xfId="251"/>
    <cellStyle name="Millares 5 3 2" xfId="252"/>
    <cellStyle name="Millares 5 4" xfId="253"/>
    <cellStyle name="Millares 5_Bol_0411(corregido emisor inst)" xfId="254"/>
    <cellStyle name="Millares 6" xfId="255"/>
    <cellStyle name="Millares 6 2" xfId="256"/>
    <cellStyle name="Millares 7" xfId="257"/>
    <cellStyle name="Millares 8" xfId="258"/>
    <cellStyle name="Millares 9" xfId="259"/>
    <cellStyle name="Millares Sangría" xfId="260"/>
    <cellStyle name="Millares Sangría 1" xfId="261"/>
    <cellStyle name="Currency" xfId="262"/>
    <cellStyle name="Currency [0]" xfId="263"/>
    <cellStyle name="Moneda 2" xfId="264"/>
    <cellStyle name="Moneda 2 2" xfId="265"/>
    <cellStyle name="Moneda 2 2 2" xfId="266"/>
    <cellStyle name="Moneda 2_Hoja1" xfId="267"/>
    <cellStyle name="Moneda 3" xfId="268"/>
    <cellStyle name="Monetario0" xfId="269"/>
    <cellStyle name="Neutral" xfId="270"/>
    <cellStyle name="Neutral 2" xfId="271"/>
    <cellStyle name="Neutral 3" xfId="272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15 2" xfId="279"/>
    <cellStyle name="Normal 16" xfId="280"/>
    <cellStyle name="Normal 17" xfId="281"/>
    <cellStyle name="Normal 17 2" xfId="282"/>
    <cellStyle name="Normal 18" xfId="283"/>
    <cellStyle name="Normal 18 2" xfId="284"/>
    <cellStyle name="Normal 19" xfId="285"/>
    <cellStyle name="Normal 19 2" xfId="286"/>
    <cellStyle name="Normal 2" xfId="287"/>
    <cellStyle name="Normal 2 2" xfId="288"/>
    <cellStyle name="Normal 2 2 2" xfId="289"/>
    <cellStyle name="Normal 2 2 3" xfId="290"/>
    <cellStyle name="Normal 2 2_Sol Tra Pres" xfId="291"/>
    <cellStyle name="Normal 2 3" xfId="292"/>
    <cellStyle name="Normal 2 4" xfId="293"/>
    <cellStyle name="Normal 2 4 2" xfId="294"/>
    <cellStyle name="Normal 2 4 2 2" xfId="295"/>
    <cellStyle name="Normal 2 4_Hoja1" xfId="296"/>
    <cellStyle name="Normal 2 5" xfId="297"/>
    <cellStyle name="Normal 2 6" xfId="298"/>
    <cellStyle name="Normal 2 7" xfId="299"/>
    <cellStyle name="Normal 2 8" xfId="300"/>
    <cellStyle name="Normal 2 9" xfId="301"/>
    <cellStyle name="Normal 2_Aportes Voluntarios - Julio 2010" xfId="302"/>
    <cellStyle name="Normal 20" xfId="303"/>
    <cellStyle name="Normal 20 2" xfId="304"/>
    <cellStyle name="Normal 21" xfId="305"/>
    <cellStyle name="Normal 21 2" xfId="306"/>
    <cellStyle name="Normal 22" xfId="307"/>
    <cellStyle name="Normal 22 2" xfId="308"/>
    <cellStyle name="Normal 23" xfId="309"/>
    <cellStyle name="Normal 23 2" xfId="310"/>
    <cellStyle name="Normal 24" xfId="311"/>
    <cellStyle name="Normal 24 2" xfId="312"/>
    <cellStyle name="Normal 25" xfId="313"/>
    <cellStyle name="Normal 26" xfId="314"/>
    <cellStyle name="Normal 27" xfId="315"/>
    <cellStyle name="Normal 28" xfId="316"/>
    <cellStyle name="Normal 29" xfId="317"/>
    <cellStyle name="Normal 3" xfId="318"/>
    <cellStyle name="Normal 3 2" xfId="319"/>
    <cellStyle name="Normal 3 2 2" xfId="320"/>
    <cellStyle name="Normal 3 3" xfId="321"/>
    <cellStyle name="Normal 3 4" xfId="322"/>
    <cellStyle name="Normal 3_Aportes Voluntarios - Julio 2010" xfId="323"/>
    <cellStyle name="Normal 30" xfId="324"/>
    <cellStyle name="Normal 31" xfId="325"/>
    <cellStyle name="Normal 32" xfId="326"/>
    <cellStyle name="Normal 4 2" xfId="327"/>
    <cellStyle name="Normal 4 2 2" xfId="328"/>
    <cellStyle name="Normal 4 3" xfId="329"/>
    <cellStyle name="Normal 4_Formato nuevos cuadros" xfId="330"/>
    <cellStyle name="Normal 5 2" xfId="331"/>
    <cellStyle name="Normal 5 3" xfId="332"/>
    <cellStyle name="Normal 6" xfId="333"/>
    <cellStyle name="Normal 6 2" xfId="334"/>
    <cellStyle name="Normal 6 2 2" xfId="335"/>
    <cellStyle name="Normal 6_Hoja1" xfId="336"/>
    <cellStyle name="Normal 7" xfId="337"/>
    <cellStyle name="Normal 7 2" xfId="338"/>
    <cellStyle name="Normal 7 2 2" xfId="339"/>
    <cellStyle name="Normal 7 2 3" xfId="340"/>
    <cellStyle name="Normal 7 3" xfId="341"/>
    <cellStyle name="Normal 7_Hoja1" xfId="342"/>
    <cellStyle name="Normal 8" xfId="343"/>
    <cellStyle name="Normal 9" xfId="344"/>
    <cellStyle name="Normal_PAG_01" xfId="345"/>
    <cellStyle name="Normal_PAG_02" xfId="346"/>
    <cellStyle name="Notas" xfId="347"/>
    <cellStyle name="Notas 2" xfId="348"/>
    <cellStyle name="Notas 2 2" xfId="349"/>
    <cellStyle name="Original" xfId="350"/>
    <cellStyle name="Original 2" xfId="351"/>
    <cellStyle name="Original 3" xfId="352"/>
    <cellStyle name="Percent" xfId="353"/>
    <cellStyle name="Percent" xfId="354"/>
    <cellStyle name="Porcentaje 2" xfId="355"/>
    <cellStyle name="Porcentaje 2 2" xfId="356"/>
    <cellStyle name="Porcentaje 3" xfId="357"/>
    <cellStyle name="Porcentaje 3 2" xfId="358"/>
    <cellStyle name="Porcentaje 3 3" xfId="359"/>
    <cellStyle name="Porcentaje 4" xfId="360"/>
    <cellStyle name="Porcentaje 5" xfId="361"/>
    <cellStyle name="Porcentual 10" xfId="362"/>
    <cellStyle name="Porcentual 2" xfId="363"/>
    <cellStyle name="Porcentual 2 2" xfId="364"/>
    <cellStyle name="Porcentual 2 3" xfId="365"/>
    <cellStyle name="Porcentual 2 4" xfId="366"/>
    <cellStyle name="Porcentual 2 4 2" xfId="367"/>
    <cellStyle name="Porcentual 2 5" xfId="368"/>
    <cellStyle name="Porcentual 2 6" xfId="369"/>
    <cellStyle name="Porcentual 2 7" xfId="370"/>
    <cellStyle name="Porcentual 2 8" xfId="371"/>
    <cellStyle name="Porcentual 3 2" xfId="372"/>
    <cellStyle name="Porcentual 4 2" xfId="373"/>
    <cellStyle name="Porcentual 4 3" xfId="374"/>
    <cellStyle name="Porcentual 5" xfId="375"/>
    <cellStyle name="Porcentual 5 2" xfId="376"/>
    <cellStyle name="Porcentual 5 2 2" xfId="377"/>
    <cellStyle name="Porcentual 6" xfId="378"/>
    <cellStyle name="Porcentual 7" xfId="379"/>
    <cellStyle name="Porcentual 8" xfId="380"/>
    <cellStyle name="Porcentual 9" xfId="381"/>
    <cellStyle name="Punto0" xfId="382"/>
    <cellStyle name="Salida" xfId="383"/>
    <cellStyle name="Salida 2" xfId="384"/>
    <cellStyle name="Salida 3" xfId="385"/>
    <cellStyle name="Texto de advertencia" xfId="386"/>
    <cellStyle name="Texto de advertencia 2" xfId="387"/>
    <cellStyle name="Texto explicativo" xfId="388"/>
    <cellStyle name="Texto explicativo 2" xfId="389"/>
    <cellStyle name="Título" xfId="390"/>
    <cellStyle name="Título 1" xfId="391"/>
    <cellStyle name="Título 1 2" xfId="392"/>
    <cellStyle name="Título 1 3" xfId="393"/>
    <cellStyle name="Título 2" xfId="394"/>
    <cellStyle name="Título 2 2" xfId="395"/>
    <cellStyle name="Título 2 3" xfId="396"/>
    <cellStyle name="Título 3" xfId="397"/>
    <cellStyle name="Título 3 2" xfId="398"/>
    <cellStyle name="Título 3 3" xfId="399"/>
    <cellStyle name="Título 4" xfId="400"/>
    <cellStyle name="Título 5" xfId="401"/>
    <cellStyle name="Total" xfId="402"/>
    <cellStyle name="Total 10" xfId="403"/>
    <cellStyle name="Total 10 2" xfId="404"/>
    <cellStyle name="Total 2 2" xfId="405"/>
    <cellStyle name="Total 2 3" xfId="406"/>
    <cellStyle name="Total 3 2" xfId="407"/>
    <cellStyle name="Total 3 2 2" xfId="408"/>
    <cellStyle name="Total 4" xfId="409"/>
    <cellStyle name="Total 5" xfId="410"/>
    <cellStyle name="Total 6" xfId="411"/>
    <cellStyle name="Total 7" xfId="412"/>
    <cellStyle name="Total 8" xfId="413"/>
    <cellStyle name="Total 9" xfId="4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2.28125" style="17" customWidth="1"/>
    <col min="2" max="2" width="22.7109375" style="17" customWidth="1"/>
    <col min="3" max="7" width="10.421875" style="17" hidden="1" customWidth="1"/>
    <col min="8" max="9" width="10.421875" style="18" hidden="1" customWidth="1"/>
    <col min="10" max="24" width="9.8515625" style="18" hidden="1" customWidth="1"/>
    <col min="25" max="38" width="9.8515625" style="18" customWidth="1"/>
    <col min="39" max="39" width="9.57421875" style="29" customWidth="1"/>
    <col min="40" max="16384" width="11.421875" style="29" customWidth="1"/>
  </cols>
  <sheetData>
    <row r="1" spans="1:39" ht="55.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8" ht="13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29"/>
    </row>
    <row r="3" spans="1:39" ht="15" customHeight="1">
      <c r="A3" s="34" t="s">
        <v>7</v>
      </c>
      <c r="B3" s="35"/>
      <c r="C3" s="36">
        <v>42613</v>
      </c>
      <c r="D3" s="36">
        <v>42643</v>
      </c>
      <c r="E3" s="36">
        <v>42674</v>
      </c>
      <c r="F3" s="36">
        <v>42704</v>
      </c>
      <c r="G3" s="36">
        <v>42735</v>
      </c>
      <c r="H3" s="36">
        <v>42766</v>
      </c>
      <c r="I3" s="36">
        <v>42794</v>
      </c>
      <c r="J3" s="36">
        <v>42825</v>
      </c>
      <c r="K3" s="36">
        <v>42855</v>
      </c>
      <c r="L3" s="36">
        <v>42886</v>
      </c>
      <c r="M3" s="36">
        <v>42916</v>
      </c>
      <c r="N3" s="36">
        <v>42947</v>
      </c>
      <c r="O3" s="36">
        <v>42978</v>
      </c>
      <c r="P3" s="36">
        <v>43008</v>
      </c>
      <c r="Q3" s="36">
        <v>43039</v>
      </c>
      <c r="R3" s="36">
        <v>43069</v>
      </c>
      <c r="S3" s="36">
        <v>43100</v>
      </c>
      <c r="T3" s="36">
        <v>43101</v>
      </c>
      <c r="U3" s="36">
        <v>43132</v>
      </c>
      <c r="V3" s="36">
        <v>43160</v>
      </c>
      <c r="W3" s="36">
        <v>43191</v>
      </c>
      <c r="X3" s="36">
        <v>43221</v>
      </c>
      <c r="Y3" s="36">
        <v>43252</v>
      </c>
      <c r="Z3" s="36">
        <v>43282</v>
      </c>
      <c r="AA3" s="36">
        <v>43313</v>
      </c>
      <c r="AB3" s="36">
        <v>43344</v>
      </c>
      <c r="AC3" s="36">
        <v>43374</v>
      </c>
      <c r="AD3" s="36">
        <v>43405</v>
      </c>
      <c r="AE3" s="36">
        <v>43435</v>
      </c>
      <c r="AF3" s="36">
        <v>43466</v>
      </c>
      <c r="AG3" s="36">
        <v>43497</v>
      </c>
      <c r="AH3" s="36">
        <v>43525</v>
      </c>
      <c r="AI3" s="36">
        <v>43556</v>
      </c>
      <c r="AJ3" s="36">
        <v>43586</v>
      </c>
      <c r="AK3" s="36">
        <v>43617</v>
      </c>
      <c r="AL3" s="37" t="s">
        <v>8</v>
      </c>
      <c r="AM3" s="38"/>
    </row>
    <row r="4" spans="1:39" ht="15" customHeight="1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1" t="s">
        <v>9</v>
      </c>
      <c r="AM4" s="42" t="s">
        <v>10</v>
      </c>
    </row>
    <row r="5" spans="1:39" ht="13.5">
      <c r="A5" s="43" t="s">
        <v>0</v>
      </c>
      <c r="B5" s="44"/>
      <c r="C5" s="1">
        <v>27</v>
      </c>
      <c r="D5" s="1">
        <v>149</v>
      </c>
      <c r="E5" s="1">
        <v>282</v>
      </c>
      <c r="F5" s="1">
        <v>134</v>
      </c>
      <c r="G5" s="1">
        <v>56</v>
      </c>
      <c r="H5" s="1">
        <v>69</v>
      </c>
      <c r="I5" s="1">
        <v>61</v>
      </c>
      <c r="J5" s="1">
        <v>74</v>
      </c>
      <c r="K5" s="1">
        <v>40</v>
      </c>
      <c r="L5" s="1">
        <v>58</v>
      </c>
      <c r="M5" s="1">
        <v>31</v>
      </c>
      <c r="N5" s="1">
        <v>37</v>
      </c>
      <c r="O5" s="1">
        <v>44</v>
      </c>
      <c r="P5" s="1">
        <v>55</v>
      </c>
      <c r="Q5" s="4">
        <v>50</v>
      </c>
      <c r="R5" s="4">
        <v>65</v>
      </c>
      <c r="S5" s="4">
        <v>56</v>
      </c>
      <c r="T5" s="4">
        <v>62</v>
      </c>
      <c r="U5" s="4">
        <v>61</v>
      </c>
      <c r="V5" s="4">
        <v>71</v>
      </c>
      <c r="W5" s="4">
        <v>66</v>
      </c>
      <c r="X5" s="4">
        <v>76</v>
      </c>
      <c r="Y5" s="4">
        <v>70</v>
      </c>
      <c r="Z5" s="4">
        <v>92</v>
      </c>
      <c r="AA5" s="4">
        <v>91</v>
      </c>
      <c r="AB5" s="4">
        <v>89</v>
      </c>
      <c r="AC5" s="4">
        <v>94</v>
      </c>
      <c r="AD5" s="4">
        <v>92</v>
      </c>
      <c r="AE5" s="4">
        <v>107</v>
      </c>
      <c r="AF5" s="4">
        <v>113</v>
      </c>
      <c r="AG5" s="4">
        <v>100</v>
      </c>
      <c r="AH5" s="4">
        <v>80</v>
      </c>
      <c r="AI5" s="4">
        <v>141</v>
      </c>
      <c r="AJ5" s="4">
        <v>142</v>
      </c>
      <c r="AK5" s="4">
        <v>117</v>
      </c>
      <c r="AL5" s="5">
        <v>2952</v>
      </c>
      <c r="AM5" s="45">
        <v>3.5962283458811495</v>
      </c>
    </row>
    <row r="6" spans="1:39" ht="13.5">
      <c r="A6" s="46"/>
      <c r="B6" s="47" t="s">
        <v>11</v>
      </c>
      <c r="C6" s="13">
        <v>25</v>
      </c>
      <c r="D6" s="13">
        <v>144</v>
      </c>
      <c r="E6" s="13">
        <v>272</v>
      </c>
      <c r="F6" s="13">
        <v>125</v>
      </c>
      <c r="G6" s="13">
        <v>49</v>
      </c>
      <c r="H6" s="13">
        <v>62</v>
      </c>
      <c r="I6" s="13">
        <v>52</v>
      </c>
      <c r="J6" s="13">
        <v>55</v>
      </c>
      <c r="K6" s="13">
        <v>30</v>
      </c>
      <c r="L6" s="13">
        <v>40</v>
      </c>
      <c r="M6" s="13">
        <v>22</v>
      </c>
      <c r="N6" s="13">
        <v>26</v>
      </c>
      <c r="O6" s="13">
        <v>22</v>
      </c>
      <c r="P6" s="13">
        <v>32</v>
      </c>
      <c r="Q6" s="6">
        <v>27</v>
      </c>
      <c r="R6" s="6">
        <v>32</v>
      </c>
      <c r="S6" s="6">
        <v>30</v>
      </c>
      <c r="T6" s="6">
        <v>23</v>
      </c>
      <c r="U6" s="6">
        <v>31</v>
      </c>
      <c r="V6" s="6">
        <v>31</v>
      </c>
      <c r="W6" s="6">
        <v>32</v>
      </c>
      <c r="X6" s="6">
        <v>36</v>
      </c>
      <c r="Y6" s="6">
        <v>26</v>
      </c>
      <c r="Z6" s="6">
        <v>41</v>
      </c>
      <c r="AA6" s="6">
        <v>41</v>
      </c>
      <c r="AB6" s="6">
        <v>39</v>
      </c>
      <c r="AC6" s="6">
        <v>35</v>
      </c>
      <c r="AD6" s="6">
        <v>29</v>
      </c>
      <c r="AE6" s="6">
        <v>40</v>
      </c>
      <c r="AF6" s="6">
        <v>38</v>
      </c>
      <c r="AG6" s="6">
        <v>44</v>
      </c>
      <c r="AH6" s="6">
        <v>28</v>
      </c>
      <c r="AI6" s="6">
        <v>49</v>
      </c>
      <c r="AJ6" s="6">
        <v>52</v>
      </c>
      <c r="AK6" s="6">
        <v>44</v>
      </c>
      <c r="AL6" s="5">
        <v>1704</v>
      </c>
      <c r="AM6" s="48"/>
    </row>
    <row r="7" spans="1:39" ht="13.5">
      <c r="A7" s="49"/>
      <c r="B7" s="50" t="s">
        <v>12</v>
      </c>
      <c r="C7" s="2">
        <v>2</v>
      </c>
      <c r="D7" s="2">
        <v>5</v>
      </c>
      <c r="E7" s="2">
        <v>10</v>
      </c>
      <c r="F7" s="2">
        <v>9</v>
      </c>
      <c r="G7" s="2">
        <v>7</v>
      </c>
      <c r="H7" s="2">
        <v>7</v>
      </c>
      <c r="I7" s="2">
        <v>9</v>
      </c>
      <c r="J7" s="2">
        <v>19</v>
      </c>
      <c r="K7" s="2">
        <v>10</v>
      </c>
      <c r="L7" s="2">
        <v>18</v>
      </c>
      <c r="M7" s="2">
        <v>9</v>
      </c>
      <c r="N7" s="2">
        <v>11</v>
      </c>
      <c r="O7" s="2">
        <v>22</v>
      </c>
      <c r="P7" s="2">
        <v>23</v>
      </c>
      <c r="Q7" s="7">
        <v>23</v>
      </c>
      <c r="R7" s="7">
        <v>33</v>
      </c>
      <c r="S7" s="7">
        <v>26</v>
      </c>
      <c r="T7" s="7">
        <v>39</v>
      </c>
      <c r="U7" s="7">
        <v>30</v>
      </c>
      <c r="V7" s="7">
        <v>40</v>
      </c>
      <c r="W7" s="7">
        <v>34</v>
      </c>
      <c r="X7" s="7">
        <v>40</v>
      </c>
      <c r="Y7" s="7">
        <v>44</v>
      </c>
      <c r="Z7" s="7">
        <v>51</v>
      </c>
      <c r="AA7" s="7">
        <v>50</v>
      </c>
      <c r="AB7" s="7">
        <v>50</v>
      </c>
      <c r="AC7" s="7">
        <v>59</v>
      </c>
      <c r="AD7" s="7">
        <v>63</v>
      </c>
      <c r="AE7" s="7">
        <v>67</v>
      </c>
      <c r="AF7" s="7">
        <v>75</v>
      </c>
      <c r="AG7" s="7">
        <v>56</v>
      </c>
      <c r="AH7" s="7">
        <v>52</v>
      </c>
      <c r="AI7" s="7">
        <v>92</v>
      </c>
      <c r="AJ7" s="7">
        <v>90</v>
      </c>
      <c r="AK7" s="7">
        <v>73</v>
      </c>
      <c r="AL7" s="8">
        <v>1248</v>
      </c>
      <c r="AM7" s="51"/>
    </row>
    <row r="8" spans="1:39" ht="13.5">
      <c r="A8" s="46" t="s">
        <v>1</v>
      </c>
      <c r="B8" s="47"/>
      <c r="C8" s="14">
        <v>319</v>
      </c>
      <c r="D8" s="14">
        <v>4643</v>
      </c>
      <c r="E8" s="14">
        <v>3908</v>
      </c>
      <c r="F8" s="14">
        <v>1983</v>
      </c>
      <c r="G8" s="14">
        <v>1548</v>
      </c>
      <c r="H8" s="14">
        <v>1107</v>
      </c>
      <c r="I8" s="14">
        <v>817</v>
      </c>
      <c r="J8" s="14">
        <v>936</v>
      </c>
      <c r="K8" s="14">
        <v>717</v>
      </c>
      <c r="L8" s="14">
        <v>649</v>
      </c>
      <c r="M8" s="14">
        <v>591</v>
      </c>
      <c r="N8" s="14">
        <v>440</v>
      </c>
      <c r="O8" s="14">
        <v>569</v>
      </c>
      <c r="P8" s="14">
        <v>575</v>
      </c>
      <c r="Q8" s="9">
        <v>449</v>
      </c>
      <c r="R8" s="9">
        <v>452</v>
      </c>
      <c r="S8" s="9">
        <v>480</v>
      </c>
      <c r="T8" s="9">
        <v>395</v>
      </c>
      <c r="U8" s="9">
        <v>427</v>
      </c>
      <c r="V8" s="9">
        <v>524</v>
      </c>
      <c r="W8" s="9">
        <v>477</v>
      </c>
      <c r="X8" s="9">
        <v>496</v>
      </c>
      <c r="Y8" s="9">
        <v>477</v>
      </c>
      <c r="Z8" s="9">
        <v>357</v>
      </c>
      <c r="AA8" s="9">
        <v>452</v>
      </c>
      <c r="AB8" s="9">
        <v>435</v>
      </c>
      <c r="AC8" s="9">
        <v>462</v>
      </c>
      <c r="AD8" s="9">
        <v>394</v>
      </c>
      <c r="AE8" s="9">
        <v>380</v>
      </c>
      <c r="AF8" s="9">
        <v>289</v>
      </c>
      <c r="AG8" s="9">
        <v>399</v>
      </c>
      <c r="AH8" s="9">
        <v>532</v>
      </c>
      <c r="AI8" s="9">
        <v>789</v>
      </c>
      <c r="AJ8" s="9">
        <v>936</v>
      </c>
      <c r="AK8" s="9">
        <v>757</v>
      </c>
      <c r="AL8" s="5">
        <v>29161</v>
      </c>
      <c r="AM8" s="45">
        <v>35.524937260921476</v>
      </c>
    </row>
    <row r="9" spans="1:39" ht="13.5">
      <c r="A9" s="46"/>
      <c r="B9" s="47" t="s">
        <v>11</v>
      </c>
      <c r="C9" s="13">
        <v>298</v>
      </c>
      <c r="D9" s="13">
        <v>4487</v>
      </c>
      <c r="E9" s="13">
        <v>3731</v>
      </c>
      <c r="F9" s="13">
        <v>1844</v>
      </c>
      <c r="G9" s="13">
        <v>1382</v>
      </c>
      <c r="H9" s="13">
        <v>1011</v>
      </c>
      <c r="I9" s="13">
        <v>672</v>
      </c>
      <c r="J9" s="13">
        <v>741</v>
      </c>
      <c r="K9" s="13">
        <v>578</v>
      </c>
      <c r="L9" s="13">
        <v>498</v>
      </c>
      <c r="M9" s="13">
        <v>431</v>
      </c>
      <c r="N9" s="13">
        <v>321</v>
      </c>
      <c r="O9" s="13">
        <v>386</v>
      </c>
      <c r="P9" s="13">
        <v>374</v>
      </c>
      <c r="Q9" s="6">
        <v>293</v>
      </c>
      <c r="R9" s="6">
        <v>267</v>
      </c>
      <c r="S9" s="6">
        <v>282</v>
      </c>
      <c r="T9" s="6">
        <v>233</v>
      </c>
      <c r="U9" s="6">
        <v>265</v>
      </c>
      <c r="V9" s="6">
        <v>344</v>
      </c>
      <c r="W9" s="6">
        <v>278</v>
      </c>
      <c r="X9" s="6">
        <v>273</v>
      </c>
      <c r="Y9" s="6">
        <v>244</v>
      </c>
      <c r="Z9" s="6">
        <v>174</v>
      </c>
      <c r="AA9" s="6">
        <v>241</v>
      </c>
      <c r="AB9" s="6">
        <v>227</v>
      </c>
      <c r="AC9" s="6">
        <v>187</v>
      </c>
      <c r="AD9" s="6">
        <v>173</v>
      </c>
      <c r="AE9" s="6">
        <v>169</v>
      </c>
      <c r="AF9" s="6">
        <v>112</v>
      </c>
      <c r="AG9" s="6">
        <v>194</v>
      </c>
      <c r="AH9" s="6">
        <v>236</v>
      </c>
      <c r="AI9" s="6">
        <v>247</v>
      </c>
      <c r="AJ9" s="6">
        <v>275</v>
      </c>
      <c r="AK9" s="6">
        <v>290</v>
      </c>
      <c r="AL9" s="5">
        <v>21758</v>
      </c>
      <c r="AM9" s="48"/>
    </row>
    <row r="10" spans="1:39" ht="13.5">
      <c r="A10" s="49"/>
      <c r="B10" s="50" t="s">
        <v>12</v>
      </c>
      <c r="C10" s="2">
        <v>21</v>
      </c>
      <c r="D10" s="2">
        <v>156</v>
      </c>
      <c r="E10" s="2">
        <v>177</v>
      </c>
      <c r="F10" s="2">
        <v>139</v>
      </c>
      <c r="G10" s="2">
        <v>166</v>
      </c>
      <c r="H10" s="2">
        <v>96</v>
      </c>
      <c r="I10" s="2">
        <v>145</v>
      </c>
      <c r="J10" s="2">
        <v>195</v>
      </c>
      <c r="K10" s="2">
        <v>139</v>
      </c>
      <c r="L10" s="2">
        <v>151</v>
      </c>
      <c r="M10" s="2">
        <v>160</v>
      </c>
      <c r="N10" s="2">
        <v>119</v>
      </c>
      <c r="O10" s="2">
        <v>183</v>
      </c>
      <c r="P10" s="2">
        <v>201</v>
      </c>
      <c r="Q10" s="7">
        <v>156</v>
      </c>
      <c r="R10" s="7">
        <v>185</v>
      </c>
      <c r="S10" s="7">
        <v>198</v>
      </c>
      <c r="T10" s="7">
        <v>162</v>
      </c>
      <c r="U10" s="7">
        <v>162</v>
      </c>
      <c r="V10" s="7">
        <v>180</v>
      </c>
      <c r="W10" s="7">
        <v>199</v>
      </c>
      <c r="X10" s="7">
        <v>223</v>
      </c>
      <c r="Y10" s="7">
        <v>233</v>
      </c>
      <c r="Z10" s="7">
        <v>183</v>
      </c>
      <c r="AA10" s="7">
        <v>211</v>
      </c>
      <c r="AB10" s="7">
        <v>208</v>
      </c>
      <c r="AC10" s="7">
        <v>275</v>
      </c>
      <c r="AD10" s="7">
        <v>221</v>
      </c>
      <c r="AE10" s="7">
        <v>211</v>
      </c>
      <c r="AF10" s="7">
        <v>177</v>
      </c>
      <c r="AG10" s="7">
        <v>205</v>
      </c>
      <c r="AH10" s="7">
        <v>296</v>
      </c>
      <c r="AI10" s="7">
        <v>542</v>
      </c>
      <c r="AJ10" s="7">
        <v>661</v>
      </c>
      <c r="AK10" s="7">
        <v>467</v>
      </c>
      <c r="AL10" s="8">
        <v>7403</v>
      </c>
      <c r="AM10" s="51"/>
    </row>
    <row r="11" spans="1:39" ht="13.5">
      <c r="A11" s="46" t="s">
        <v>2</v>
      </c>
      <c r="B11" s="47"/>
      <c r="C11" s="14">
        <v>383</v>
      </c>
      <c r="D11" s="14">
        <v>5138</v>
      </c>
      <c r="E11" s="14">
        <v>4391</v>
      </c>
      <c r="F11" s="14">
        <v>2198</v>
      </c>
      <c r="G11" s="14">
        <v>1409</v>
      </c>
      <c r="H11" s="14">
        <v>1175</v>
      </c>
      <c r="I11" s="14">
        <v>796</v>
      </c>
      <c r="J11" s="14">
        <v>1044</v>
      </c>
      <c r="K11" s="14">
        <v>583</v>
      </c>
      <c r="L11" s="14">
        <v>743</v>
      </c>
      <c r="M11" s="14">
        <v>689</v>
      </c>
      <c r="N11" s="14">
        <v>529</v>
      </c>
      <c r="O11" s="14">
        <v>651</v>
      </c>
      <c r="P11" s="14">
        <v>544</v>
      </c>
      <c r="Q11" s="9">
        <v>573</v>
      </c>
      <c r="R11" s="9">
        <v>511</v>
      </c>
      <c r="S11" s="9">
        <v>469</v>
      </c>
      <c r="T11" s="9">
        <v>509</v>
      </c>
      <c r="U11" s="9">
        <v>489</v>
      </c>
      <c r="V11" s="9">
        <v>560</v>
      </c>
      <c r="W11" s="9">
        <v>463</v>
      </c>
      <c r="X11" s="9">
        <v>579</v>
      </c>
      <c r="Y11" s="9">
        <v>495</v>
      </c>
      <c r="Z11" s="9">
        <v>479</v>
      </c>
      <c r="AA11" s="9">
        <v>445</v>
      </c>
      <c r="AB11" s="9">
        <v>463</v>
      </c>
      <c r="AC11" s="9">
        <v>462</v>
      </c>
      <c r="AD11" s="9">
        <v>497</v>
      </c>
      <c r="AE11" s="9">
        <v>424</v>
      </c>
      <c r="AF11" s="9">
        <v>376</v>
      </c>
      <c r="AG11" s="9">
        <v>385</v>
      </c>
      <c r="AH11" s="9">
        <v>537</v>
      </c>
      <c r="AI11" s="9">
        <v>580</v>
      </c>
      <c r="AJ11" s="9">
        <v>650</v>
      </c>
      <c r="AK11" s="9">
        <v>418</v>
      </c>
      <c r="AL11" s="5">
        <v>30637</v>
      </c>
      <c r="AM11" s="45">
        <v>37.32305143386205</v>
      </c>
    </row>
    <row r="12" spans="1:39" ht="13.5">
      <c r="A12" s="46"/>
      <c r="B12" s="47" t="s">
        <v>11</v>
      </c>
      <c r="C12" s="13">
        <v>359</v>
      </c>
      <c r="D12" s="13">
        <v>5001</v>
      </c>
      <c r="E12" s="13">
        <v>4197</v>
      </c>
      <c r="F12" s="13">
        <v>2071</v>
      </c>
      <c r="G12" s="13">
        <v>1269</v>
      </c>
      <c r="H12" s="13">
        <v>1058</v>
      </c>
      <c r="I12" s="13">
        <v>676</v>
      </c>
      <c r="J12" s="13">
        <v>836</v>
      </c>
      <c r="K12" s="13">
        <v>451</v>
      </c>
      <c r="L12" s="13">
        <v>551</v>
      </c>
      <c r="M12" s="13">
        <v>476</v>
      </c>
      <c r="N12" s="13">
        <v>364</v>
      </c>
      <c r="O12" s="13">
        <v>453</v>
      </c>
      <c r="P12" s="13">
        <v>352</v>
      </c>
      <c r="Q12" s="6">
        <v>366</v>
      </c>
      <c r="R12" s="6">
        <v>337</v>
      </c>
      <c r="S12" s="6">
        <v>276</v>
      </c>
      <c r="T12" s="6">
        <v>307</v>
      </c>
      <c r="U12" s="6">
        <v>285</v>
      </c>
      <c r="V12" s="6">
        <v>345</v>
      </c>
      <c r="W12" s="6">
        <v>260</v>
      </c>
      <c r="X12" s="6">
        <v>298</v>
      </c>
      <c r="Y12" s="6">
        <v>260</v>
      </c>
      <c r="Z12" s="6">
        <v>245</v>
      </c>
      <c r="AA12" s="6">
        <v>231</v>
      </c>
      <c r="AB12" s="6">
        <v>208</v>
      </c>
      <c r="AC12" s="6">
        <v>230</v>
      </c>
      <c r="AD12" s="6">
        <v>232</v>
      </c>
      <c r="AE12" s="6">
        <v>166</v>
      </c>
      <c r="AF12" s="6">
        <v>172</v>
      </c>
      <c r="AG12" s="6">
        <v>203</v>
      </c>
      <c r="AH12" s="6">
        <v>243</v>
      </c>
      <c r="AI12" s="6">
        <v>196</v>
      </c>
      <c r="AJ12" s="6">
        <v>235</v>
      </c>
      <c r="AK12" s="6">
        <v>201</v>
      </c>
      <c r="AL12" s="5">
        <v>23410</v>
      </c>
      <c r="AM12" s="48"/>
    </row>
    <row r="13" spans="1:39" ht="13.5">
      <c r="A13" s="49"/>
      <c r="B13" s="50" t="s">
        <v>12</v>
      </c>
      <c r="C13" s="2">
        <v>24</v>
      </c>
      <c r="D13" s="2">
        <v>137</v>
      </c>
      <c r="E13" s="2">
        <v>194</v>
      </c>
      <c r="F13" s="2">
        <v>127</v>
      </c>
      <c r="G13" s="2">
        <v>140</v>
      </c>
      <c r="H13" s="2">
        <v>117</v>
      </c>
      <c r="I13" s="2">
        <v>120</v>
      </c>
      <c r="J13" s="2">
        <v>208</v>
      </c>
      <c r="K13" s="2">
        <v>132</v>
      </c>
      <c r="L13" s="2">
        <v>192</v>
      </c>
      <c r="M13" s="2">
        <v>213</v>
      </c>
      <c r="N13" s="2">
        <v>165</v>
      </c>
      <c r="O13" s="2">
        <v>198</v>
      </c>
      <c r="P13" s="2">
        <v>192</v>
      </c>
      <c r="Q13" s="7">
        <v>207</v>
      </c>
      <c r="R13" s="7">
        <v>174</v>
      </c>
      <c r="S13" s="7">
        <v>193</v>
      </c>
      <c r="T13" s="7">
        <v>202</v>
      </c>
      <c r="U13" s="7">
        <v>204</v>
      </c>
      <c r="V13" s="7">
        <v>215</v>
      </c>
      <c r="W13" s="7">
        <v>203</v>
      </c>
      <c r="X13" s="7">
        <v>281</v>
      </c>
      <c r="Y13" s="7">
        <v>235</v>
      </c>
      <c r="Z13" s="7">
        <v>234</v>
      </c>
      <c r="AA13" s="7">
        <v>214</v>
      </c>
      <c r="AB13" s="7">
        <v>255</v>
      </c>
      <c r="AC13" s="7">
        <v>232</v>
      </c>
      <c r="AD13" s="7">
        <v>265</v>
      </c>
      <c r="AE13" s="7">
        <v>258</v>
      </c>
      <c r="AF13" s="7">
        <v>204</v>
      </c>
      <c r="AG13" s="7">
        <v>182</v>
      </c>
      <c r="AH13" s="7">
        <v>294</v>
      </c>
      <c r="AI13" s="7">
        <v>384</v>
      </c>
      <c r="AJ13" s="7">
        <v>415</v>
      </c>
      <c r="AK13" s="7">
        <v>217</v>
      </c>
      <c r="AL13" s="8">
        <v>7227</v>
      </c>
      <c r="AM13" s="51"/>
    </row>
    <row r="14" spans="1:39" ht="13.5">
      <c r="A14" s="46" t="s">
        <v>3</v>
      </c>
      <c r="B14" s="47"/>
      <c r="C14" s="14">
        <v>565</v>
      </c>
      <c r="D14" s="14">
        <v>3352</v>
      </c>
      <c r="E14" s="14">
        <v>2096</v>
      </c>
      <c r="F14" s="14">
        <v>1527</v>
      </c>
      <c r="G14" s="14">
        <v>983</v>
      </c>
      <c r="H14" s="14">
        <v>726</v>
      </c>
      <c r="I14" s="14">
        <v>595</v>
      </c>
      <c r="J14" s="14">
        <v>603</v>
      </c>
      <c r="K14" s="14">
        <v>420</v>
      </c>
      <c r="L14" s="14">
        <v>423</v>
      </c>
      <c r="M14" s="14">
        <v>381</v>
      </c>
      <c r="N14" s="14">
        <v>357</v>
      </c>
      <c r="O14" s="14">
        <v>358</v>
      </c>
      <c r="P14" s="14">
        <v>350</v>
      </c>
      <c r="Q14" s="9">
        <v>330</v>
      </c>
      <c r="R14" s="9">
        <v>300</v>
      </c>
      <c r="S14" s="9">
        <v>346</v>
      </c>
      <c r="T14" s="9">
        <v>265</v>
      </c>
      <c r="U14" s="9">
        <v>298</v>
      </c>
      <c r="V14" s="9">
        <v>349</v>
      </c>
      <c r="W14" s="9">
        <v>348</v>
      </c>
      <c r="X14" s="9">
        <v>309</v>
      </c>
      <c r="Y14" s="9">
        <v>238</v>
      </c>
      <c r="Z14" s="9">
        <v>312</v>
      </c>
      <c r="AA14" s="9">
        <v>264</v>
      </c>
      <c r="AB14" s="9">
        <v>300</v>
      </c>
      <c r="AC14" s="9">
        <v>264</v>
      </c>
      <c r="AD14" s="9">
        <v>295</v>
      </c>
      <c r="AE14" s="9">
        <v>246</v>
      </c>
      <c r="AF14" s="9">
        <v>220</v>
      </c>
      <c r="AG14" s="9">
        <v>211</v>
      </c>
      <c r="AH14" s="9">
        <v>446</v>
      </c>
      <c r="AI14" s="9">
        <v>442</v>
      </c>
      <c r="AJ14" s="9">
        <v>440</v>
      </c>
      <c r="AK14" s="9">
        <v>377</v>
      </c>
      <c r="AL14" s="5">
        <v>19336</v>
      </c>
      <c r="AM14" s="45">
        <v>23.555782959335332</v>
      </c>
    </row>
    <row r="15" spans="1:39" ht="13.5">
      <c r="A15" s="46"/>
      <c r="B15" s="47" t="s">
        <v>11</v>
      </c>
      <c r="C15" s="13">
        <v>555</v>
      </c>
      <c r="D15" s="13">
        <v>3263</v>
      </c>
      <c r="E15" s="13">
        <v>1994</v>
      </c>
      <c r="F15" s="13">
        <v>1424</v>
      </c>
      <c r="G15" s="13">
        <v>863</v>
      </c>
      <c r="H15" s="13">
        <v>639</v>
      </c>
      <c r="I15" s="13">
        <v>492</v>
      </c>
      <c r="J15" s="13">
        <v>488</v>
      </c>
      <c r="K15" s="13">
        <v>308</v>
      </c>
      <c r="L15" s="13">
        <v>311</v>
      </c>
      <c r="M15" s="13">
        <v>268</v>
      </c>
      <c r="N15" s="13">
        <v>242</v>
      </c>
      <c r="O15" s="13">
        <v>250</v>
      </c>
      <c r="P15" s="13">
        <v>230</v>
      </c>
      <c r="Q15" s="6">
        <v>210</v>
      </c>
      <c r="R15" s="6">
        <v>200</v>
      </c>
      <c r="S15" s="6">
        <v>196</v>
      </c>
      <c r="T15" s="6">
        <v>152</v>
      </c>
      <c r="U15" s="6">
        <v>169</v>
      </c>
      <c r="V15" s="6">
        <v>203</v>
      </c>
      <c r="W15" s="6">
        <v>215</v>
      </c>
      <c r="X15" s="6">
        <v>159</v>
      </c>
      <c r="Y15" s="6">
        <v>132</v>
      </c>
      <c r="Z15" s="6">
        <v>166</v>
      </c>
      <c r="AA15" s="6">
        <v>129</v>
      </c>
      <c r="AB15" s="6">
        <v>153</v>
      </c>
      <c r="AC15" s="6">
        <v>108</v>
      </c>
      <c r="AD15" s="6">
        <v>131</v>
      </c>
      <c r="AE15" s="6">
        <v>106</v>
      </c>
      <c r="AF15" s="6">
        <v>105</v>
      </c>
      <c r="AG15" s="6">
        <v>108</v>
      </c>
      <c r="AH15" s="6">
        <v>175</v>
      </c>
      <c r="AI15" s="6">
        <v>119</v>
      </c>
      <c r="AJ15" s="6">
        <v>159</v>
      </c>
      <c r="AK15" s="6">
        <v>111</v>
      </c>
      <c r="AL15" s="5">
        <v>14533</v>
      </c>
      <c r="AM15" s="48"/>
    </row>
    <row r="16" spans="1:39" ht="13.5">
      <c r="A16" s="46"/>
      <c r="B16" s="50" t="s">
        <v>12</v>
      </c>
      <c r="C16" s="2">
        <v>10</v>
      </c>
      <c r="D16" s="2">
        <v>89</v>
      </c>
      <c r="E16" s="2">
        <v>102</v>
      </c>
      <c r="F16" s="2">
        <v>103</v>
      </c>
      <c r="G16" s="2">
        <v>120</v>
      </c>
      <c r="H16" s="2">
        <v>87</v>
      </c>
      <c r="I16" s="2">
        <v>103</v>
      </c>
      <c r="J16" s="2">
        <v>115</v>
      </c>
      <c r="K16" s="2">
        <v>112</v>
      </c>
      <c r="L16" s="2">
        <v>112</v>
      </c>
      <c r="M16" s="2">
        <v>113</v>
      </c>
      <c r="N16" s="2">
        <v>115</v>
      </c>
      <c r="O16" s="2">
        <v>108</v>
      </c>
      <c r="P16" s="2">
        <v>120</v>
      </c>
      <c r="Q16" s="7">
        <v>120</v>
      </c>
      <c r="R16" s="7">
        <v>100</v>
      </c>
      <c r="S16" s="7">
        <v>150</v>
      </c>
      <c r="T16" s="7">
        <v>113</v>
      </c>
      <c r="U16" s="7">
        <v>129</v>
      </c>
      <c r="V16" s="7">
        <v>146</v>
      </c>
      <c r="W16" s="7">
        <v>133</v>
      </c>
      <c r="X16" s="7">
        <v>150</v>
      </c>
      <c r="Y16" s="7">
        <v>106</v>
      </c>
      <c r="Z16" s="7">
        <v>146</v>
      </c>
      <c r="AA16" s="7">
        <v>135</v>
      </c>
      <c r="AB16" s="7">
        <v>147</v>
      </c>
      <c r="AC16" s="7">
        <v>156</v>
      </c>
      <c r="AD16" s="7">
        <v>164</v>
      </c>
      <c r="AE16" s="7">
        <v>140</v>
      </c>
      <c r="AF16" s="7">
        <v>115</v>
      </c>
      <c r="AG16" s="7">
        <v>103</v>
      </c>
      <c r="AH16" s="7">
        <v>271</v>
      </c>
      <c r="AI16" s="7">
        <v>323</v>
      </c>
      <c r="AJ16" s="7">
        <v>281</v>
      </c>
      <c r="AK16" s="7">
        <v>266</v>
      </c>
      <c r="AL16" s="10">
        <v>4803</v>
      </c>
      <c r="AM16" s="52"/>
    </row>
    <row r="17" spans="1:40" ht="13.5">
      <c r="A17" s="43" t="s">
        <v>4</v>
      </c>
      <c r="B17" s="44"/>
      <c r="C17" s="1">
        <v>1294</v>
      </c>
      <c r="D17" s="1">
        <v>13282</v>
      </c>
      <c r="E17" s="1">
        <v>10677</v>
      </c>
      <c r="F17" s="1">
        <v>5842</v>
      </c>
      <c r="G17" s="1">
        <v>3996</v>
      </c>
      <c r="H17" s="1">
        <v>3077</v>
      </c>
      <c r="I17" s="1">
        <v>2269</v>
      </c>
      <c r="J17" s="1">
        <v>2657</v>
      </c>
      <c r="K17" s="1">
        <v>1760</v>
      </c>
      <c r="L17" s="1">
        <v>1873</v>
      </c>
      <c r="M17" s="1">
        <v>1692</v>
      </c>
      <c r="N17" s="1">
        <v>1363</v>
      </c>
      <c r="O17" s="1">
        <v>1622</v>
      </c>
      <c r="P17" s="1">
        <v>1524</v>
      </c>
      <c r="Q17" s="4">
        <v>1402</v>
      </c>
      <c r="R17" s="4">
        <v>1328</v>
      </c>
      <c r="S17" s="4">
        <v>1351</v>
      </c>
      <c r="T17" s="4">
        <v>1231</v>
      </c>
      <c r="U17" s="4">
        <v>1275</v>
      </c>
      <c r="V17" s="4">
        <v>1504</v>
      </c>
      <c r="W17" s="4">
        <v>1354</v>
      </c>
      <c r="X17" s="4">
        <v>1460</v>
      </c>
      <c r="Y17" s="4">
        <v>1280</v>
      </c>
      <c r="Z17" s="4">
        <v>1240</v>
      </c>
      <c r="AA17" s="4">
        <v>1252</v>
      </c>
      <c r="AB17" s="4">
        <v>1287</v>
      </c>
      <c r="AC17" s="4">
        <v>1282</v>
      </c>
      <c r="AD17" s="4">
        <v>1278</v>
      </c>
      <c r="AE17" s="4">
        <v>1157</v>
      </c>
      <c r="AF17" s="4">
        <v>998</v>
      </c>
      <c r="AG17" s="4">
        <v>1095</v>
      </c>
      <c r="AH17" s="4">
        <v>1595</v>
      </c>
      <c r="AI17" s="4">
        <v>1952</v>
      </c>
      <c r="AJ17" s="4">
        <v>2168</v>
      </c>
      <c r="AK17" s="4">
        <v>1669</v>
      </c>
      <c r="AL17" s="5">
        <v>82086</v>
      </c>
      <c r="AM17" s="45">
        <v>100</v>
      </c>
      <c r="AN17" s="54"/>
    </row>
    <row r="18" spans="1:40" ht="13.5">
      <c r="A18" s="46"/>
      <c r="B18" s="47" t="s">
        <v>11</v>
      </c>
      <c r="C18" s="13">
        <v>1237</v>
      </c>
      <c r="D18" s="13">
        <v>12895</v>
      </c>
      <c r="E18" s="13">
        <v>10194</v>
      </c>
      <c r="F18" s="13">
        <v>5464</v>
      </c>
      <c r="G18" s="13">
        <v>3563</v>
      </c>
      <c r="H18" s="13">
        <v>2770</v>
      </c>
      <c r="I18" s="13">
        <v>1892</v>
      </c>
      <c r="J18" s="13">
        <v>2120</v>
      </c>
      <c r="K18" s="13">
        <v>1367</v>
      </c>
      <c r="L18" s="13">
        <v>1400</v>
      </c>
      <c r="M18" s="13">
        <v>1197</v>
      </c>
      <c r="N18" s="13">
        <v>953</v>
      </c>
      <c r="O18" s="13">
        <v>1111</v>
      </c>
      <c r="P18" s="13">
        <v>988</v>
      </c>
      <c r="Q18" s="6">
        <v>896</v>
      </c>
      <c r="R18" s="6">
        <v>836</v>
      </c>
      <c r="S18" s="6">
        <v>784</v>
      </c>
      <c r="T18" s="6">
        <v>715</v>
      </c>
      <c r="U18" s="6">
        <v>750</v>
      </c>
      <c r="V18" s="6">
        <v>923</v>
      </c>
      <c r="W18" s="6">
        <v>785</v>
      </c>
      <c r="X18" s="6">
        <v>766</v>
      </c>
      <c r="Y18" s="6">
        <v>662</v>
      </c>
      <c r="Z18" s="6">
        <v>626</v>
      </c>
      <c r="AA18" s="6">
        <v>642</v>
      </c>
      <c r="AB18" s="6">
        <v>627</v>
      </c>
      <c r="AC18" s="6">
        <v>560</v>
      </c>
      <c r="AD18" s="6">
        <v>565</v>
      </c>
      <c r="AE18" s="6">
        <v>481</v>
      </c>
      <c r="AF18" s="6">
        <v>427</v>
      </c>
      <c r="AG18" s="6">
        <v>549</v>
      </c>
      <c r="AH18" s="6">
        <v>682</v>
      </c>
      <c r="AI18" s="6">
        <v>611</v>
      </c>
      <c r="AJ18" s="6">
        <v>721</v>
      </c>
      <c r="AK18" s="6">
        <v>646</v>
      </c>
      <c r="AL18" s="5">
        <v>61405</v>
      </c>
      <c r="AM18" s="45">
        <v>74.80569159174524</v>
      </c>
      <c r="AN18" s="54"/>
    </row>
    <row r="19" spans="1:40" ht="14.25" thickBot="1">
      <c r="A19" s="55"/>
      <c r="B19" s="56" t="s">
        <v>12</v>
      </c>
      <c r="C19" s="3">
        <v>57</v>
      </c>
      <c r="D19" s="3">
        <v>387</v>
      </c>
      <c r="E19" s="3">
        <v>483</v>
      </c>
      <c r="F19" s="3">
        <v>378</v>
      </c>
      <c r="G19" s="3">
        <v>433</v>
      </c>
      <c r="H19" s="3">
        <v>307</v>
      </c>
      <c r="I19" s="3">
        <v>377</v>
      </c>
      <c r="J19" s="3">
        <v>537</v>
      </c>
      <c r="K19" s="3">
        <v>393</v>
      </c>
      <c r="L19" s="3">
        <v>473</v>
      </c>
      <c r="M19" s="3">
        <v>495</v>
      </c>
      <c r="N19" s="3">
        <v>410</v>
      </c>
      <c r="O19" s="3">
        <v>511</v>
      </c>
      <c r="P19" s="3">
        <v>536</v>
      </c>
      <c r="Q19" s="11">
        <v>506</v>
      </c>
      <c r="R19" s="11">
        <v>492</v>
      </c>
      <c r="S19" s="11">
        <v>567</v>
      </c>
      <c r="T19" s="11">
        <v>516</v>
      </c>
      <c r="U19" s="11">
        <v>525</v>
      </c>
      <c r="V19" s="11">
        <v>581</v>
      </c>
      <c r="W19" s="11">
        <v>569</v>
      </c>
      <c r="X19" s="11">
        <v>694</v>
      </c>
      <c r="Y19" s="11">
        <v>618</v>
      </c>
      <c r="Z19" s="11">
        <v>614</v>
      </c>
      <c r="AA19" s="11">
        <v>610</v>
      </c>
      <c r="AB19" s="11">
        <v>660</v>
      </c>
      <c r="AC19" s="11">
        <v>722</v>
      </c>
      <c r="AD19" s="11">
        <v>713</v>
      </c>
      <c r="AE19" s="11">
        <v>676</v>
      </c>
      <c r="AF19" s="11">
        <v>571</v>
      </c>
      <c r="AG19" s="11">
        <v>546</v>
      </c>
      <c r="AH19" s="11">
        <v>913</v>
      </c>
      <c r="AI19" s="11">
        <v>1341</v>
      </c>
      <c r="AJ19" s="11">
        <v>1447</v>
      </c>
      <c r="AK19" s="11">
        <v>1023</v>
      </c>
      <c r="AL19" s="12">
        <v>20681</v>
      </c>
      <c r="AM19" s="57">
        <v>25.194308408254756</v>
      </c>
      <c r="AN19" s="54"/>
    </row>
    <row r="20" spans="1:39" ht="12.75">
      <c r="A20" s="16" t="s">
        <v>19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24.75" customHeight="1">
      <c r="A21" s="19" t="s">
        <v>13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</row>
    <row r="22" spans="1:17" ht="13.5">
      <c r="A22" s="15" t="s">
        <v>14</v>
      </c>
      <c r="B22" s="4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96"/>
    </row>
    <row r="23" ht="15" customHeight="1">
      <c r="A23" s="15" t="s">
        <v>20</v>
      </c>
    </row>
    <row r="24" spans="2:39" ht="1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2:27" ht="1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54" spans="8:37" ht="12.75"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8:37" ht="12.75"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8:37" ht="12.75"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8:37" ht="12.75"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8:37" ht="12.75"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8:37" ht="12.75"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8:37" ht="12.75"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</sheetData>
  <sheetProtection/>
  <mergeCells count="37">
    <mergeCell ref="AF3:AF4"/>
    <mergeCell ref="AK3:AK4"/>
    <mergeCell ref="Z3:Z4"/>
    <mergeCell ref="AG3:AG4"/>
    <mergeCell ref="AH3:AH4"/>
    <mergeCell ref="AJ3:AJ4"/>
    <mergeCell ref="AI3:AI4"/>
    <mergeCell ref="G3:G4"/>
    <mergeCell ref="H3:H4"/>
    <mergeCell ref="I3:I4"/>
    <mergeCell ref="J3:J4"/>
    <mergeCell ref="K3:K4"/>
    <mergeCell ref="A3:B4"/>
    <mergeCell ref="C3:C4"/>
    <mergeCell ref="D3:D4"/>
    <mergeCell ref="E3:E4"/>
    <mergeCell ref="F3:F4"/>
    <mergeCell ref="P3:P4"/>
    <mergeCell ref="V3:V4"/>
    <mergeCell ref="N3:N4"/>
    <mergeCell ref="M3:M4"/>
    <mergeCell ref="L3:L4"/>
    <mergeCell ref="O3:O4"/>
    <mergeCell ref="W3:W4"/>
    <mergeCell ref="T3:T4"/>
    <mergeCell ref="U3:U4"/>
    <mergeCell ref="A21:AM21"/>
    <mergeCell ref="X3:X4"/>
    <mergeCell ref="Q3:Q4"/>
    <mergeCell ref="R3:R4"/>
    <mergeCell ref="S3:S4"/>
    <mergeCell ref="AE3:AE4"/>
    <mergeCell ref="AB3:AB4"/>
    <mergeCell ref="AC3:AC4"/>
    <mergeCell ref="AD3:AD4"/>
    <mergeCell ref="AA3:AA4"/>
    <mergeCell ref="Y3:Y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showGridLines="0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.7109375" style="17" customWidth="1"/>
    <col min="2" max="2" width="21.57421875" style="17" customWidth="1"/>
    <col min="3" max="3" width="10.28125" style="17" customWidth="1"/>
    <col min="4" max="15" width="10.28125" style="18" customWidth="1"/>
    <col min="16" max="16" width="10.28125" style="17" customWidth="1"/>
    <col min="17" max="17" width="11.421875" style="29" customWidth="1"/>
    <col min="18" max="31" width="7.7109375" style="29" customWidth="1"/>
    <col min="32" max="224" width="11.421875" style="29" customWidth="1"/>
    <col min="225" max="225" width="2.421875" style="29" customWidth="1"/>
    <col min="226" max="226" width="13.7109375" style="29" customWidth="1"/>
    <col min="227" max="237" width="9.7109375" style="29" customWidth="1"/>
    <col min="238" max="238" width="12.421875" style="29" customWidth="1"/>
    <col min="239" max="240" width="9.8515625" style="29" customWidth="1"/>
    <col min="241" max="241" width="10.00390625" style="29" customWidth="1"/>
    <col min="242" max="16384" width="11.421875" style="29" customWidth="1"/>
  </cols>
  <sheetData>
    <row r="1" spans="1:16" ht="64.5" customHeight="1">
      <c r="A1" s="28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32" customFormat="1" ht="16.5">
      <c r="A2" s="25">
        <v>43646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6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3.5" customHeight="1">
      <c r="A4" s="63"/>
      <c r="B4" s="63"/>
      <c r="C4" s="26" t="s">
        <v>40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64" t="s">
        <v>39</v>
      </c>
      <c r="O4" s="65" t="s">
        <v>38</v>
      </c>
      <c r="P4" s="65" t="s">
        <v>38</v>
      </c>
    </row>
    <row r="5" spans="1:16" ht="13.5" customHeight="1">
      <c r="A5" s="66"/>
      <c r="B5" s="66"/>
      <c r="C5" s="67" t="s">
        <v>37</v>
      </c>
      <c r="D5" s="67" t="s">
        <v>36</v>
      </c>
      <c r="E5" s="67" t="s">
        <v>35</v>
      </c>
      <c r="F5" s="67" t="s">
        <v>34</v>
      </c>
      <c r="G5" s="67" t="s">
        <v>33</v>
      </c>
      <c r="H5" s="67" t="s">
        <v>32</v>
      </c>
      <c r="I5" s="67" t="s">
        <v>31</v>
      </c>
      <c r="J5" s="67" t="s">
        <v>30</v>
      </c>
      <c r="K5" s="67" t="s">
        <v>29</v>
      </c>
      <c r="L5" s="68" t="s">
        <v>28</v>
      </c>
      <c r="M5" s="68" t="s">
        <v>27</v>
      </c>
      <c r="N5" s="40"/>
      <c r="O5" s="69" t="s">
        <v>26</v>
      </c>
      <c r="P5" s="69" t="s">
        <v>25</v>
      </c>
    </row>
    <row r="6" spans="1:29" ht="12.75">
      <c r="A6" s="70" t="s">
        <v>0</v>
      </c>
      <c r="B6" s="71"/>
      <c r="C6" s="24">
        <f>SUM(C7:C8)</f>
        <v>0</v>
      </c>
      <c r="D6" s="24">
        <f>SUM(D7:D8)</f>
        <v>81</v>
      </c>
      <c r="E6" s="24">
        <f>SUM(E7:E8)</f>
        <v>681</v>
      </c>
      <c r="F6" s="24">
        <f>SUM(F7:F8)</f>
        <v>748</v>
      </c>
      <c r="G6" s="24">
        <f>SUM(G7:G8)</f>
        <v>645</v>
      </c>
      <c r="H6" s="24">
        <f>SUM(H7:H8)</f>
        <v>427</v>
      </c>
      <c r="I6" s="24">
        <f>SUM(I7:I8)</f>
        <v>216</v>
      </c>
      <c r="J6" s="24">
        <f>SUM(J7:J8)</f>
        <v>99</v>
      </c>
      <c r="K6" s="24">
        <f>SUM(K7:K8)</f>
        <v>47</v>
      </c>
      <c r="L6" s="24">
        <f>SUM(L7:L8)</f>
        <v>7</v>
      </c>
      <c r="M6" s="24">
        <f>SUM(M7:M8)</f>
        <v>1</v>
      </c>
      <c r="N6" s="24">
        <f>SUM(N7:N8)</f>
        <v>2952</v>
      </c>
      <c r="O6" s="72">
        <f>100*N6/N6</f>
        <v>100</v>
      </c>
      <c r="P6" s="72">
        <f>100*N6/$N$18</f>
        <v>3.596228345881149</v>
      </c>
      <c r="AC6" s="73"/>
    </row>
    <row r="7" spans="1:29" ht="12.75">
      <c r="A7" s="74"/>
      <c r="B7" s="75" t="s">
        <v>11</v>
      </c>
      <c r="C7" s="23">
        <v>0</v>
      </c>
      <c r="D7" s="23">
        <v>13</v>
      </c>
      <c r="E7" s="23">
        <v>215</v>
      </c>
      <c r="F7" s="23">
        <v>393</v>
      </c>
      <c r="G7" s="23">
        <v>477</v>
      </c>
      <c r="H7" s="23">
        <v>332</v>
      </c>
      <c r="I7" s="23">
        <v>161</v>
      </c>
      <c r="J7" s="23">
        <v>72</v>
      </c>
      <c r="K7" s="23">
        <v>35</v>
      </c>
      <c r="L7" s="23">
        <v>6</v>
      </c>
      <c r="M7" s="23">
        <v>0</v>
      </c>
      <c r="N7" s="23">
        <v>1704</v>
      </c>
      <c r="O7" s="76">
        <f>100*N7/N6</f>
        <v>57.72357723577236</v>
      </c>
      <c r="P7" s="77"/>
      <c r="AC7" s="73"/>
    </row>
    <row r="8" spans="1:16" ht="12.75">
      <c r="A8" s="78"/>
      <c r="B8" s="79" t="s">
        <v>12</v>
      </c>
      <c r="C8" s="22">
        <v>0</v>
      </c>
      <c r="D8" s="22">
        <v>68</v>
      </c>
      <c r="E8" s="22">
        <v>466</v>
      </c>
      <c r="F8" s="22">
        <v>355</v>
      </c>
      <c r="G8" s="22">
        <v>168</v>
      </c>
      <c r="H8" s="22">
        <v>95</v>
      </c>
      <c r="I8" s="22">
        <v>55</v>
      </c>
      <c r="J8" s="22">
        <v>27</v>
      </c>
      <c r="K8" s="22">
        <v>12</v>
      </c>
      <c r="L8" s="22">
        <v>1</v>
      </c>
      <c r="M8" s="22">
        <v>1</v>
      </c>
      <c r="N8" s="22">
        <v>1248</v>
      </c>
      <c r="O8" s="80">
        <f>100*N8/N6</f>
        <v>42.27642276422764</v>
      </c>
      <c r="P8" s="81"/>
    </row>
    <row r="9" spans="1:29" s="83" customFormat="1" ht="13.5" customHeight="1">
      <c r="A9" s="70" t="s">
        <v>1</v>
      </c>
      <c r="B9" s="82"/>
      <c r="C9" s="24">
        <f>SUM(C10:C11)</f>
        <v>0</v>
      </c>
      <c r="D9" s="24">
        <f>SUM(D10:D11)</f>
        <v>40</v>
      </c>
      <c r="E9" s="24">
        <f>SUM(E10:E11)</f>
        <v>1190</v>
      </c>
      <c r="F9" s="24">
        <f>SUM(F10:F11)</f>
        <v>4411</v>
      </c>
      <c r="G9" s="24">
        <f>SUM(G10:G11)</f>
        <v>7219</v>
      </c>
      <c r="H9" s="24">
        <f>SUM(H10:H11)</f>
        <v>6774</v>
      </c>
      <c r="I9" s="24">
        <f>SUM(I10:I11)</f>
        <v>4687</v>
      </c>
      <c r="J9" s="24">
        <f>SUM(J10:J11)</f>
        <v>2853</v>
      </c>
      <c r="K9" s="24">
        <f>SUM(K10:K11)</f>
        <v>1491</v>
      </c>
      <c r="L9" s="24">
        <f>SUM(L10:L11)</f>
        <v>483</v>
      </c>
      <c r="M9" s="24">
        <f>SUM(M10:M11)</f>
        <v>13</v>
      </c>
      <c r="N9" s="24">
        <f>SUM(N10:N11)</f>
        <v>29161</v>
      </c>
      <c r="O9" s="72">
        <f>100*N9/N9</f>
        <v>100</v>
      </c>
      <c r="P9" s="72">
        <f>100*N9/$N$18</f>
        <v>35.524937260921476</v>
      </c>
      <c r="U9" s="84"/>
      <c r="V9" s="84"/>
      <c r="W9" s="84"/>
      <c r="X9" s="84"/>
      <c r="Y9" s="84"/>
      <c r="Z9" s="84"/>
      <c r="AC9" s="84"/>
    </row>
    <row r="10" spans="1:29" s="83" customFormat="1" ht="13.5" customHeight="1">
      <c r="A10" s="74"/>
      <c r="B10" s="75" t="s">
        <v>11</v>
      </c>
      <c r="C10" s="23">
        <v>0</v>
      </c>
      <c r="D10" s="23">
        <v>19</v>
      </c>
      <c r="E10" s="23">
        <v>642</v>
      </c>
      <c r="F10" s="23">
        <v>2983</v>
      </c>
      <c r="G10" s="23">
        <v>5451</v>
      </c>
      <c r="H10" s="23">
        <v>5321</v>
      </c>
      <c r="I10" s="23">
        <v>3671</v>
      </c>
      <c r="J10" s="23">
        <v>2174</v>
      </c>
      <c r="K10" s="23">
        <v>1131</v>
      </c>
      <c r="L10" s="23">
        <v>358</v>
      </c>
      <c r="M10" s="23">
        <v>8</v>
      </c>
      <c r="N10" s="23">
        <v>21758</v>
      </c>
      <c r="O10" s="76">
        <f>100*N10/N9</f>
        <v>74.61335345152773</v>
      </c>
      <c r="P10" s="77"/>
      <c r="U10" s="84"/>
      <c r="V10" s="84"/>
      <c r="W10" s="84"/>
      <c r="X10" s="84"/>
      <c r="Y10" s="84"/>
      <c r="Z10" s="84"/>
      <c r="AA10" s="84"/>
      <c r="AC10" s="84"/>
    </row>
    <row r="11" spans="1:29" s="83" customFormat="1" ht="13.5" customHeight="1">
      <c r="A11" s="78"/>
      <c r="B11" s="79" t="s">
        <v>12</v>
      </c>
      <c r="C11" s="22">
        <v>0</v>
      </c>
      <c r="D11" s="22">
        <v>21</v>
      </c>
      <c r="E11" s="22">
        <v>548</v>
      </c>
      <c r="F11" s="22">
        <v>1428</v>
      </c>
      <c r="G11" s="22">
        <v>1768</v>
      </c>
      <c r="H11" s="22">
        <v>1453</v>
      </c>
      <c r="I11" s="22">
        <v>1016</v>
      </c>
      <c r="J11" s="22">
        <v>679</v>
      </c>
      <c r="K11" s="22">
        <v>360</v>
      </c>
      <c r="L11" s="22">
        <v>125</v>
      </c>
      <c r="M11" s="22">
        <v>5</v>
      </c>
      <c r="N11" s="22">
        <v>7403</v>
      </c>
      <c r="O11" s="80">
        <f>100*N11/N9</f>
        <v>25.386646548472275</v>
      </c>
      <c r="P11" s="81"/>
      <c r="U11" s="84"/>
      <c r="V11" s="84"/>
      <c r="W11" s="84"/>
      <c r="X11" s="84"/>
      <c r="Y11" s="84"/>
      <c r="AC11" s="84"/>
    </row>
    <row r="12" spans="1:29" s="83" customFormat="1" ht="13.5" customHeight="1">
      <c r="A12" s="70" t="s">
        <v>2</v>
      </c>
      <c r="B12" s="82"/>
      <c r="C12" s="24">
        <f>SUM(C13:C14)</f>
        <v>0</v>
      </c>
      <c r="D12" s="24">
        <f>SUM(D13:D14)</f>
        <v>67</v>
      </c>
      <c r="E12" s="24">
        <f>SUM(E13:E14)</f>
        <v>2180</v>
      </c>
      <c r="F12" s="24">
        <f>SUM(F13:F14)</f>
        <v>6285</v>
      </c>
      <c r="G12" s="24">
        <f>SUM(G13:G14)</f>
        <v>7976</v>
      </c>
      <c r="H12" s="24">
        <f>SUM(H13:H14)</f>
        <v>6472</v>
      </c>
      <c r="I12" s="24">
        <f>SUM(I13:I14)</f>
        <v>3964</v>
      </c>
      <c r="J12" s="24">
        <f>SUM(J13:J14)</f>
        <v>2233</v>
      </c>
      <c r="K12" s="24">
        <f>SUM(K13:K14)</f>
        <v>1136</v>
      </c>
      <c r="L12" s="24">
        <f>SUM(L13:L14)</f>
        <v>318</v>
      </c>
      <c r="M12" s="24">
        <f>SUM(M13:M14)</f>
        <v>6</v>
      </c>
      <c r="N12" s="24">
        <f>SUM(N13:N14)</f>
        <v>30637</v>
      </c>
      <c r="O12" s="72">
        <f>100*N12/N12</f>
        <v>100</v>
      </c>
      <c r="P12" s="72">
        <f>100*N12/$N$18</f>
        <v>37.32305143386205</v>
      </c>
      <c r="T12" s="84"/>
      <c r="U12" s="84"/>
      <c r="V12" s="84"/>
      <c r="W12" s="84"/>
      <c r="X12" s="84"/>
      <c r="Y12" s="84"/>
      <c r="AC12" s="84"/>
    </row>
    <row r="13" spans="1:29" s="83" customFormat="1" ht="13.5" customHeight="1">
      <c r="A13" s="74"/>
      <c r="B13" s="75" t="s">
        <v>11</v>
      </c>
      <c r="C13" s="23">
        <v>0</v>
      </c>
      <c r="D13" s="23">
        <v>27</v>
      </c>
      <c r="E13" s="23">
        <v>1129</v>
      </c>
      <c r="F13" s="23">
        <v>4246</v>
      </c>
      <c r="G13" s="23">
        <v>6305</v>
      </c>
      <c r="H13" s="23">
        <v>5405</v>
      </c>
      <c r="I13" s="23">
        <v>3312</v>
      </c>
      <c r="J13" s="23">
        <v>1828</v>
      </c>
      <c r="K13" s="23">
        <v>896</v>
      </c>
      <c r="L13" s="23">
        <v>257</v>
      </c>
      <c r="M13" s="23">
        <v>5</v>
      </c>
      <c r="N13" s="23">
        <v>23410</v>
      </c>
      <c r="O13" s="76">
        <f>100*N13/N12</f>
        <v>76.41087573848614</v>
      </c>
      <c r="P13" s="77"/>
      <c r="T13" s="84"/>
      <c r="U13" s="84"/>
      <c r="V13" s="84"/>
      <c r="W13" s="84"/>
      <c r="X13" s="84"/>
      <c r="Y13" s="84"/>
      <c r="Z13" s="84"/>
      <c r="AA13" s="84"/>
      <c r="AC13" s="84"/>
    </row>
    <row r="14" spans="1:29" s="83" customFormat="1" ht="13.5" customHeight="1">
      <c r="A14" s="78"/>
      <c r="B14" s="79" t="s">
        <v>12</v>
      </c>
      <c r="C14" s="22">
        <v>0</v>
      </c>
      <c r="D14" s="22">
        <v>40</v>
      </c>
      <c r="E14" s="22">
        <v>1051</v>
      </c>
      <c r="F14" s="22">
        <v>2039</v>
      </c>
      <c r="G14" s="22">
        <v>1671</v>
      </c>
      <c r="H14" s="22">
        <v>1067</v>
      </c>
      <c r="I14" s="22">
        <v>652</v>
      </c>
      <c r="J14" s="22">
        <v>405</v>
      </c>
      <c r="K14" s="22">
        <v>240</v>
      </c>
      <c r="L14" s="22">
        <v>61</v>
      </c>
      <c r="M14" s="22">
        <v>1</v>
      </c>
      <c r="N14" s="22">
        <v>7227</v>
      </c>
      <c r="O14" s="80">
        <f>100*N14/N12</f>
        <v>23.589124261513856</v>
      </c>
      <c r="P14" s="81"/>
      <c r="U14" s="84"/>
      <c r="V14" s="84"/>
      <c r="W14" s="84"/>
      <c r="X14" s="84"/>
      <c r="AC14" s="84"/>
    </row>
    <row r="15" spans="1:29" s="83" customFormat="1" ht="13.5" customHeight="1">
      <c r="A15" s="70" t="s">
        <v>3</v>
      </c>
      <c r="B15" s="82"/>
      <c r="C15" s="24">
        <f>SUM(C16:C17)</f>
        <v>0</v>
      </c>
      <c r="D15" s="24">
        <f>SUM(D16:D17)</f>
        <v>19</v>
      </c>
      <c r="E15" s="24">
        <f>SUM(E16:E17)</f>
        <v>886</v>
      </c>
      <c r="F15" s="24">
        <f>SUM(F16:F17)</f>
        <v>3155</v>
      </c>
      <c r="G15" s="24">
        <f>SUM(G16:G17)</f>
        <v>4937</v>
      </c>
      <c r="H15" s="24">
        <f>SUM(H16:H17)</f>
        <v>4490</v>
      </c>
      <c r="I15" s="24">
        <f>SUM(I16:I17)</f>
        <v>2983</v>
      </c>
      <c r="J15" s="24">
        <f>SUM(J16:J17)</f>
        <v>1727</v>
      </c>
      <c r="K15" s="24">
        <f>SUM(K16:K17)</f>
        <v>880</v>
      </c>
      <c r="L15" s="24">
        <f>SUM(L16:L17)</f>
        <v>253</v>
      </c>
      <c r="M15" s="24">
        <f>SUM(M16:M17)</f>
        <v>6</v>
      </c>
      <c r="N15" s="24">
        <f>SUM(N16:N17)</f>
        <v>19336</v>
      </c>
      <c r="O15" s="72">
        <f>100*N15/N15</f>
        <v>100</v>
      </c>
      <c r="P15" s="72">
        <f>100*N15/$N$18</f>
        <v>23.555782959335332</v>
      </c>
      <c r="U15" s="84"/>
      <c r="V15" s="84"/>
      <c r="W15" s="84"/>
      <c r="X15" s="84"/>
      <c r="Y15" s="84"/>
      <c r="AC15" s="84"/>
    </row>
    <row r="16" spans="1:29" s="83" customFormat="1" ht="13.5" customHeight="1">
      <c r="A16" s="74"/>
      <c r="B16" s="75" t="s">
        <v>11</v>
      </c>
      <c r="C16" s="23">
        <v>0</v>
      </c>
      <c r="D16" s="23">
        <v>11</v>
      </c>
      <c r="E16" s="23">
        <v>489</v>
      </c>
      <c r="F16" s="23">
        <v>2176</v>
      </c>
      <c r="G16" s="23">
        <v>3815</v>
      </c>
      <c r="H16" s="23">
        <v>3524</v>
      </c>
      <c r="I16" s="23">
        <v>2357</v>
      </c>
      <c r="J16" s="23">
        <v>1310</v>
      </c>
      <c r="K16" s="23">
        <v>642</v>
      </c>
      <c r="L16" s="23">
        <v>205</v>
      </c>
      <c r="M16" s="23">
        <v>4</v>
      </c>
      <c r="N16" s="23">
        <v>14533</v>
      </c>
      <c r="O16" s="76">
        <f>100*N16/N15</f>
        <v>75.1603227141084</v>
      </c>
      <c r="P16" s="77"/>
      <c r="V16" s="84"/>
      <c r="W16" s="84"/>
      <c r="X16" s="84"/>
      <c r="Y16" s="84"/>
      <c r="Z16" s="84"/>
      <c r="AC16" s="84"/>
    </row>
    <row r="17" spans="1:29" s="83" customFormat="1" ht="13.5" customHeight="1">
      <c r="A17" s="78"/>
      <c r="B17" s="79" t="s">
        <v>12</v>
      </c>
      <c r="C17" s="22">
        <v>0</v>
      </c>
      <c r="D17" s="22">
        <v>8</v>
      </c>
      <c r="E17" s="22">
        <v>397</v>
      </c>
      <c r="F17" s="22">
        <v>979</v>
      </c>
      <c r="G17" s="22">
        <v>1122</v>
      </c>
      <c r="H17" s="22">
        <v>966</v>
      </c>
      <c r="I17" s="22">
        <v>626</v>
      </c>
      <c r="J17" s="22">
        <v>417</v>
      </c>
      <c r="K17" s="22">
        <v>238</v>
      </c>
      <c r="L17" s="22">
        <v>48</v>
      </c>
      <c r="M17" s="22">
        <v>2</v>
      </c>
      <c r="N17" s="22">
        <v>4803</v>
      </c>
      <c r="O17" s="80">
        <f>100*N17/N15</f>
        <v>24.8396772858916</v>
      </c>
      <c r="P17" s="81"/>
      <c r="V17" s="84"/>
      <c r="W17" s="84"/>
      <c r="X17" s="84"/>
      <c r="AC17" s="84"/>
    </row>
    <row r="18" spans="1:29" s="83" customFormat="1" ht="13.5" customHeight="1">
      <c r="A18" s="60" t="s">
        <v>24</v>
      </c>
      <c r="B18" s="82"/>
      <c r="C18" s="24">
        <f>SUM(C19:C20)</f>
        <v>0</v>
      </c>
      <c r="D18" s="24">
        <f>SUM(D19:D20)</f>
        <v>207</v>
      </c>
      <c r="E18" s="24">
        <f>SUM(E19:E20)</f>
        <v>4937</v>
      </c>
      <c r="F18" s="24">
        <f>SUM(F19:F20)</f>
        <v>14599</v>
      </c>
      <c r="G18" s="24">
        <f>SUM(G19:G20)</f>
        <v>20777</v>
      </c>
      <c r="H18" s="24">
        <f>SUM(H19:H20)</f>
        <v>18163</v>
      </c>
      <c r="I18" s="24">
        <f>SUM(I19:I20)</f>
        <v>11850</v>
      </c>
      <c r="J18" s="24">
        <f>SUM(J19:J20)</f>
        <v>6912</v>
      </c>
      <c r="K18" s="24">
        <f>SUM(K19:K20)</f>
        <v>3554</v>
      </c>
      <c r="L18" s="24">
        <f>SUM(L19:L20)</f>
        <v>1061</v>
      </c>
      <c r="M18" s="24">
        <f>SUM(M19:M20)</f>
        <v>26</v>
      </c>
      <c r="N18" s="24">
        <f>SUM(N19:N20)</f>
        <v>82086</v>
      </c>
      <c r="O18" s="72">
        <f>100*N18/N18</f>
        <v>100</v>
      </c>
      <c r="P18" s="72">
        <f>100*N18/$N$18</f>
        <v>100</v>
      </c>
      <c r="T18" s="84"/>
      <c r="U18" s="84"/>
      <c r="V18" s="84"/>
      <c r="W18" s="84"/>
      <c r="X18" s="84"/>
      <c r="Y18" s="84"/>
      <c r="Z18" s="84"/>
      <c r="AC18" s="84"/>
    </row>
    <row r="19" spans="1:29" ht="13.5" customHeight="1">
      <c r="A19" s="85"/>
      <c r="B19" s="86" t="s">
        <v>11</v>
      </c>
      <c r="C19" s="23">
        <f>+C7+C10+C13+C16</f>
        <v>0</v>
      </c>
      <c r="D19" s="23">
        <f>+D7+D10+D13+D16</f>
        <v>70</v>
      </c>
      <c r="E19" s="23">
        <f>+E7+E10+E13+E16</f>
        <v>2475</v>
      </c>
      <c r="F19" s="23">
        <f>+F7+F10+F13+F16</f>
        <v>9798</v>
      </c>
      <c r="G19" s="23">
        <f>+G7+G10+G13+G16</f>
        <v>16048</v>
      </c>
      <c r="H19" s="23">
        <f>+H7+H10+H13+H16</f>
        <v>14582</v>
      </c>
      <c r="I19" s="23">
        <f>+I7+I10+I13+I16</f>
        <v>9501</v>
      </c>
      <c r="J19" s="23">
        <f>+J7+J10+J13+J16</f>
        <v>5384</v>
      </c>
      <c r="K19" s="23">
        <f>+K7+K10+K13+K16</f>
        <v>2704</v>
      </c>
      <c r="L19" s="23">
        <f>+L7+L10+L13+L16</f>
        <v>826</v>
      </c>
      <c r="M19" s="23">
        <f>+M7+M10+M13+M16</f>
        <v>17</v>
      </c>
      <c r="N19" s="23">
        <f>SUM(D19:M19)</f>
        <v>61405</v>
      </c>
      <c r="O19" s="76">
        <f>100*N19/N18</f>
        <v>74.80569159174524</v>
      </c>
      <c r="P19" s="77"/>
      <c r="T19" s="73"/>
      <c r="U19" s="73"/>
      <c r="V19" s="73"/>
      <c r="W19" s="73"/>
      <c r="X19" s="73"/>
      <c r="Y19" s="73"/>
      <c r="AC19" s="73"/>
    </row>
    <row r="20" spans="1:16" ht="13.5" customHeight="1">
      <c r="A20" s="79"/>
      <c r="B20" s="87" t="s">
        <v>12</v>
      </c>
      <c r="C20" s="22">
        <f>+C8+C11+C14+C17</f>
        <v>0</v>
      </c>
      <c r="D20" s="22">
        <f>+D8+D11+D14+D17</f>
        <v>137</v>
      </c>
      <c r="E20" s="22">
        <f>+E8+E11+E14+E17</f>
        <v>2462</v>
      </c>
      <c r="F20" s="22">
        <f>+F8+F11+F14+F17</f>
        <v>4801</v>
      </c>
      <c r="G20" s="22">
        <f>+G8+G11+G14+G17</f>
        <v>4729</v>
      </c>
      <c r="H20" s="22">
        <f>+H8+H11+H14+H17</f>
        <v>3581</v>
      </c>
      <c r="I20" s="22">
        <f>+I8+I11+I14+I17</f>
        <v>2349</v>
      </c>
      <c r="J20" s="22">
        <f>+J8+J11+J14+J17</f>
        <v>1528</v>
      </c>
      <c r="K20" s="22">
        <f>+K8+K11+K14+K17</f>
        <v>850</v>
      </c>
      <c r="L20" s="22">
        <f>+L8+L11+L14+L17</f>
        <v>235</v>
      </c>
      <c r="M20" s="22">
        <f>+M8+M11+M14+M17</f>
        <v>9</v>
      </c>
      <c r="N20" s="22">
        <f>SUM(D20:M20)</f>
        <v>20681</v>
      </c>
      <c r="O20" s="80">
        <f>100*N20/N18</f>
        <v>25.194308408254756</v>
      </c>
      <c r="P20" s="81"/>
    </row>
    <row r="21" spans="1:16" ht="13.5" customHeight="1">
      <c r="A21" s="86" t="s">
        <v>23</v>
      </c>
      <c r="B21" s="29"/>
      <c r="C21" s="88">
        <f>100*C18/$N18</f>
        <v>0</v>
      </c>
      <c r="D21" s="89">
        <f>100*D18/$N18</f>
        <v>0.252174548644105</v>
      </c>
      <c r="E21" s="89">
        <f>100*E18/$N18</f>
        <v>6.014423896888629</v>
      </c>
      <c r="F21" s="89">
        <f>100*F18/$N18</f>
        <v>17.785005969349218</v>
      </c>
      <c r="G21" s="89">
        <f>100*G18/$N18</f>
        <v>25.311258923567966</v>
      </c>
      <c r="H21" s="89">
        <f>100*H18/$N18</f>
        <v>22.12679385035207</v>
      </c>
      <c r="I21" s="89">
        <f>100*I18/$N18</f>
        <v>14.436079233974125</v>
      </c>
      <c r="J21" s="89">
        <f>100*J18/$N18</f>
        <v>8.420437102550983</v>
      </c>
      <c r="K21" s="89">
        <f>100*K18/$N18</f>
        <v>4.329605535657725</v>
      </c>
      <c r="L21" s="89">
        <f>100*L18/$N18</f>
        <v>1.292546841117852</v>
      </c>
      <c r="M21" s="89">
        <f>100*M18/$N18</f>
        <v>0.03167409789732719</v>
      </c>
      <c r="N21" s="89">
        <f>100*N18/$N18</f>
        <v>100</v>
      </c>
      <c r="O21" s="21"/>
      <c r="P21" s="20"/>
    </row>
    <row r="22" spans="1:16" ht="3" customHeight="1" thickBot="1">
      <c r="A22" s="90"/>
      <c r="B22" s="90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0"/>
    </row>
    <row r="23" ht="12.75">
      <c r="A23" s="15" t="s">
        <v>19</v>
      </c>
    </row>
    <row r="24" spans="1:16" ht="25.5" customHeight="1">
      <c r="A24" s="19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ht="12.75">
      <c r="A25" s="15" t="s">
        <v>21</v>
      </c>
    </row>
    <row r="27" spans="5:13" ht="12.75">
      <c r="E27" s="92"/>
      <c r="F27" s="92"/>
      <c r="G27" s="92"/>
      <c r="H27" s="92"/>
      <c r="M27" s="92"/>
    </row>
    <row r="28" spans="5:13" ht="12.75">
      <c r="E28" s="92"/>
      <c r="F28" s="92"/>
      <c r="G28" s="92"/>
      <c r="H28" s="92"/>
      <c r="I28" s="92"/>
      <c r="J28" s="92"/>
      <c r="M28" s="92"/>
    </row>
    <row r="29" spans="4:13" ht="12.75">
      <c r="D29" s="17"/>
      <c r="E29" s="92"/>
      <c r="F29" s="92"/>
      <c r="G29" s="92"/>
      <c r="H29" s="92"/>
      <c r="M29" s="92"/>
    </row>
    <row r="31" spans="4:13" ht="12.75">
      <c r="D31" s="92"/>
      <c r="E31" s="92"/>
      <c r="F31" s="92"/>
      <c r="G31" s="92"/>
      <c r="H31" s="92"/>
      <c r="I31" s="92"/>
      <c r="M31" s="92"/>
    </row>
    <row r="32" spans="4:13" ht="12.75">
      <c r="D32" s="93"/>
      <c r="E32" s="92"/>
      <c r="F32" s="92"/>
      <c r="G32" s="92"/>
      <c r="M32" s="92"/>
    </row>
    <row r="34" spans="5:13" ht="12.75">
      <c r="E34" s="92"/>
      <c r="F34" s="92"/>
      <c r="G34" s="92"/>
      <c r="H34" s="92"/>
      <c r="I34" s="92"/>
      <c r="M34" s="92"/>
    </row>
    <row r="35" spans="4:13" ht="12.75">
      <c r="D35" s="17"/>
      <c r="F35" s="92"/>
      <c r="M35" s="92"/>
    </row>
  </sheetData>
  <sheetProtection/>
  <mergeCells count="4">
    <mergeCell ref="A24:P24"/>
    <mergeCell ref="A4:A5"/>
    <mergeCell ref="B4:B5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61" customWidth="1"/>
    <col min="2" max="2" width="27.7109375" style="61" customWidth="1"/>
    <col min="3" max="15" width="9.8515625" style="61" customWidth="1"/>
    <col min="16" max="16384" width="11.421875" style="61" customWidth="1"/>
  </cols>
  <sheetData>
    <row r="1" spans="1:17" s="29" customFormat="1" ht="55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6" s="32" customFormat="1" ht="16.5">
      <c r="A2" s="25" t="s">
        <v>5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32" customFormat="1" ht="13.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9"/>
    </row>
    <row r="4" spans="1:17" s="29" customFormat="1" ht="16.5" customHeight="1">
      <c r="A4" s="34" t="s">
        <v>7</v>
      </c>
      <c r="B4" s="98"/>
      <c r="C4" s="36">
        <v>43252</v>
      </c>
      <c r="D4" s="36">
        <v>43282</v>
      </c>
      <c r="E4" s="36">
        <v>43313</v>
      </c>
      <c r="F4" s="36">
        <v>43344</v>
      </c>
      <c r="G4" s="36">
        <v>43374</v>
      </c>
      <c r="H4" s="36">
        <v>43405</v>
      </c>
      <c r="I4" s="36">
        <v>43435</v>
      </c>
      <c r="J4" s="36">
        <v>43466</v>
      </c>
      <c r="K4" s="36">
        <v>43497</v>
      </c>
      <c r="L4" s="36">
        <v>43525</v>
      </c>
      <c r="M4" s="36">
        <v>43556</v>
      </c>
      <c r="N4" s="36">
        <v>43586</v>
      </c>
      <c r="O4" s="36">
        <v>43617</v>
      </c>
      <c r="P4" s="37" t="s">
        <v>8</v>
      </c>
      <c r="Q4" s="38"/>
    </row>
    <row r="5" spans="1:17" s="29" customFormat="1" ht="16.5" customHeight="1">
      <c r="A5" s="39"/>
      <c r="B5" s="9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 t="s">
        <v>16</v>
      </c>
      <c r="Q5" s="42" t="s">
        <v>10</v>
      </c>
    </row>
    <row r="6" spans="1:17" s="29" customFormat="1" ht="13.5" customHeight="1">
      <c r="A6" s="43" t="s">
        <v>0</v>
      </c>
      <c r="B6" s="100"/>
      <c r="C6" s="104">
        <v>1.574748</v>
      </c>
      <c r="D6" s="104">
        <v>2.357697</v>
      </c>
      <c r="E6" s="104">
        <v>2.183135</v>
      </c>
      <c r="F6" s="104">
        <v>2.051694</v>
      </c>
      <c r="G6" s="104">
        <v>2.416391</v>
      </c>
      <c r="H6" s="104">
        <v>2.088434</v>
      </c>
      <c r="I6" s="104">
        <v>1.804098</v>
      </c>
      <c r="J6" s="104">
        <v>2.245304</v>
      </c>
      <c r="K6" s="104">
        <v>1.854199</v>
      </c>
      <c r="L6" s="104">
        <v>1.082156</v>
      </c>
      <c r="M6" s="104">
        <v>2.963285</v>
      </c>
      <c r="N6" s="104">
        <v>2.728514</v>
      </c>
      <c r="O6" s="104">
        <v>2.008655</v>
      </c>
      <c r="P6" s="5">
        <v>88.927858</v>
      </c>
      <c r="Q6" s="45">
        <v>3.4346760077149456</v>
      </c>
    </row>
    <row r="7" spans="1:17" s="29" customFormat="1" ht="13.5" customHeight="1">
      <c r="A7" s="46"/>
      <c r="B7" s="101" t="s">
        <v>11</v>
      </c>
      <c r="C7" s="105">
        <v>0.836826</v>
      </c>
      <c r="D7" s="105">
        <v>1.75434</v>
      </c>
      <c r="E7" s="105">
        <v>1.411607</v>
      </c>
      <c r="F7" s="105">
        <v>1.125847</v>
      </c>
      <c r="G7" s="105">
        <v>1.208742</v>
      </c>
      <c r="H7" s="105">
        <v>1.09292</v>
      </c>
      <c r="I7" s="105">
        <v>0.889667</v>
      </c>
      <c r="J7" s="105">
        <v>1.353003</v>
      </c>
      <c r="K7" s="105">
        <v>1.160564</v>
      </c>
      <c r="L7" s="105">
        <v>0.550646</v>
      </c>
      <c r="M7" s="105">
        <v>1.684713</v>
      </c>
      <c r="N7" s="105">
        <v>1.414371</v>
      </c>
      <c r="O7" s="105">
        <v>0.976493</v>
      </c>
      <c r="P7" s="5">
        <v>67.867362</v>
      </c>
      <c r="Q7" s="48"/>
    </row>
    <row r="8" spans="1:17" s="29" customFormat="1" ht="13.5" customHeight="1">
      <c r="A8" s="49"/>
      <c r="B8" s="102" t="s">
        <v>12</v>
      </c>
      <c r="C8" s="106">
        <v>0.737922</v>
      </c>
      <c r="D8" s="106">
        <v>0.603357</v>
      </c>
      <c r="E8" s="106">
        <v>0.771528</v>
      </c>
      <c r="F8" s="106">
        <v>0.925847</v>
      </c>
      <c r="G8" s="106">
        <v>1.207649</v>
      </c>
      <c r="H8" s="106">
        <v>0.995514</v>
      </c>
      <c r="I8" s="106">
        <v>0.914431</v>
      </c>
      <c r="J8" s="106">
        <v>0.892301</v>
      </c>
      <c r="K8" s="106">
        <v>0.693635</v>
      </c>
      <c r="L8" s="106">
        <v>0.53151</v>
      </c>
      <c r="M8" s="106">
        <v>1.278572</v>
      </c>
      <c r="N8" s="106">
        <v>1.314143</v>
      </c>
      <c r="O8" s="106">
        <v>1.032162</v>
      </c>
      <c r="P8" s="8">
        <v>21.060496000000004</v>
      </c>
      <c r="Q8" s="51"/>
    </row>
    <row r="9" spans="1:17" s="29" customFormat="1" ht="13.5" customHeight="1">
      <c r="A9" s="46" t="s">
        <v>1</v>
      </c>
      <c r="B9" s="101"/>
      <c r="C9" s="107">
        <v>13.359883</v>
      </c>
      <c r="D9" s="107">
        <v>8.833601</v>
      </c>
      <c r="E9" s="107">
        <v>11.016655</v>
      </c>
      <c r="F9" s="107">
        <v>10.687128</v>
      </c>
      <c r="G9" s="107">
        <v>11.551774</v>
      </c>
      <c r="H9" s="107">
        <v>8.900124</v>
      </c>
      <c r="I9" s="107">
        <v>9.054551</v>
      </c>
      <c r="J9" s="107">
        <v>6.850636</v>
      </c>
      <c r="K9" s="107">
        <v>9.597518</v>
      </c>
      <c r="L9" s="107">
        <v>13.667154</v>
      </c>
      <c r="M9" s="107">
        <v>19.812365</v>
      </c>
      <c r="N9" s="107">
        <v>22.169988</v>
      </c>
      <c r="O9" s="107">
        <v>18.166798999999997</v>
      </c>
      <c r="P9" s="5">
        <v>895.8819220000001</v>
      </c>
      <c r="Q9" s="45">
        <v>34.60180209489531</v>
      </c>
    </row>
    <row r="10" spans="1:17" s="29" customFormat="1" ht="13.5" customHeight="1">
      <c r="A10" s="46"/>
      <c r="B10" s="101" t="s">
        <v>11</v>
      </c>
      <c r="C10" s="105">
        <v>7.777283</v>
      </c>
      <c r="D10" s="105">
        <v>4.808081</v>
      </c>
      <c r="E10" s="105">
        <v>6.265919</v>
      </c>
      <c r="F10" s="105">
        <v>6.064378</v>
      </c>
      <c r="G10" s="105">
        <v>4.584557</v>
      </c>
      <c r="H10" s="105">
        <v>4.347112</v>
      </c>
      <c r="I10" s="105">
        <v>4.202279</v>
      </c>
      <c r="J10" s="105">
        <v>2.563041</v>
      </c>
      <c r="K10" s="105">
        <v>4.560237</v>
      </c>
      <c r="L10" s="105">
        <v>6.850857</v>
      </c>
      <c r="M10" s="105">
        <v>7.133441</v>
      </c>
      <c r="N10" s="105">
        <v>7.598631</v>
      </c>
      <c r="O10" s="105">
        <v>7.886597</v>
      </c>
      <c r="P10" s="5">
        <v>709.7885300000002</v>
      </c>
      <c r="Q10" s="48"/>
    </row>
    <row r="11" spans="1:17" s="29" customFormat="1" ht="13.5" customHeight="1">
      <c r="A11" s="49"/>
      <c r="B11" s="102" t="s">
        <v>12</v>
      </c>
      <c r="C11" s="106">
        <v>5.5826</v>
      </c>
      <c r="D11" s="106">
        <v>4.02552</v>
      </c>
      <c r="E11" s="106">
        <v>4.750736</v>
      </c>
      <c r="F11" s="106">
        <v>4.62275</v>
      </c>
      <c r="G11" s="106">
        <v>6.967217</v>
      </c>
      <c r="H11" s="106">
        <v>4.553012</v>
      </c>
      <c r="I11" s="106">
        <v>4.852272</v>
      </c>
      <c r="J11" s="106">
        <v>4.287595</v>
      </c>
      <c r="K11" s="106">
        <v>5.037281</v>
      </c>
      <c r="L11" s="106">
        <v>6.816297</v>
      </c>
      <c r="M11" s="106">
        <v>12.678924</v>
      </c>
      <c r="N11" s="106">
        <v>14.571357</v>
      </c>
      <c r="O11" s="106">
        <v>10.280202</v>
      </c>
      <c r="P11" s="8">
        <v>186.09339200000002</v>
      </c>
      <c r="Q11" s="51"/>
    </row>
    <row r="12" spans="1:17" s="29" customFormat="1" ht="13.5" customHeight="1">
      <c r="A12" s="46" t="s">
        <v>2</v>
      </c>
      <c r="B12" s="101"/>
      <c r="C12" s="107">
        <v>12.836995</v>
      </c>
      <c r="D12" s="107">
        <v>12.238256</v>
      </c>
      <c r="E12" s="107">
        <v>10.325778</v>
      </c>
      <c r="F12" s="107">
        <v>11.595716</v>
      </c>
      <c r="G12" s="107">
        <v>11.302485</v>
      </c>
      <c r="H12" s="107">
        <v>11.468016</v>
      </c>
      <c r="I12" s="107">
        <v>9.460142000000001</v>
      </c>
      <c r="J12" s="107">
        <v>8.757117000000001</v>
      </c>
      <c r="K12" s="107">
        <v>8.555302</v>
      </c>
      <c r="L12" s="107">
        <v>12.593981</v>
      </c>
      <c r="M12" s="107">
        <v>13.460008000000002</v>
      </c>
      <c r="N12" s="107">
        <v>16.214765</v>
      </c>
      <c r="O12" s="107">
        <v>10.60638</v>
      </c>
      <c r="P12" s="5">
        <v>984.2225799999999</v>
      </c>
      <c r="Q12" s="45">
        <v>38.013798575664595</v>
      </c>
    </row>
    <row r="13" spans="1:17" s="29" customFormat="1" ht="13.5" customHeight="1">
      <c r="A13" s="46"/>
      <c r="B13" s="101" t="s">
        <v>11</v>
      </c>
      <c r="C13" s="105">
        <v>7.195814</v>
      </c>
      <c r="D13" s="105">
        <v>7.03594</v>
      </c>
      <c r="E13" s="105">
        <v>5.887554</v>
      </c>
      <c r="F13" s="105">
        <v>5.954514</v>
      </c>
      <c r="G13" s="105">
        <v>6.393434</v>
      </c>
      <c r="H13" s="105">
        <v>6.381914</v>
      </c>
      <c r="I13" s="105">
        <v>4.326514</v>
      </c>
      <c r="J13" s="105">
        <v>4.516615</v>
      </c>
      <c r="K13" s="105">
        <v>4.97493</v>
      </c>
      <c r="L13" s="105">
        <v>6.498958</v>
      </c>
      <c r="M13" s="105">
        <v>5.402465</v>
      </c>
      <c r="N13" s="105">
        <v>7.056788</v>
      </c>
      <c r="O13" s="105">
        <v>5.64278</v>
      </c>
      <c r="P13" s="5">
        <v>810.037697</v>
      </c>
      <c r="Q13" s="48"/>
    </row>
    <row r="14" spans="1:17" s="29" customFormat="1" ht="13.5" customHeight="1">
      <c r="A14" s="49"/>
      <c r="B14" s="102" t="s">
        <v>12</v>
      </c>
      <c r="C14" s="106">
        <v>5.641181</v>
      </c>
      <c r="D14" s="106">
        <v>5.202316</v>
      </c>
      <c r="E14" s="106">
        <v>4.438224</v>
      </c>
      <c r="F14" s="106">
        <v>5.641202</v>
      </c>
      <c r="G14" s="106">
        <v>4.909051</v>
      </c>
      <c r="H14" s="106">
        <v>5.086102</v>
      </c>
      <c r="I14" s="106">
        <v>5.133628</v>
      </c>
      <c r="J14" s="106">
        <v>4.240502</v>
      </c>
      <c r="K14" s="106">
        <v>3.580372</v>
      </c>
      <c r="L14" s="106">
        <v>6.095023</v>
      </c>
      <c r="M14" s="106">
        <v>8.057543</v>
      </c>
      <c r="N14" s="106">
        <v>9.157977</v>
      </c>
      <c r="O14" s="106">
        <v>4.9636</v>
      </c>
      <c r="P14" s="8">
        <v>174.184883</v>
      </c>
      <c r="Q14" s="51"/>
    </row>
    <row r="15" spans="1:17" s="29" customFormat="1" ht="13.5" customHeight="1">
      <c r="A15" s="46" t="s">
        <v>3</v>
      </c>
      <c r="B15" s="101"/>
      <c r="C15" s="107">
        <v>6.299051</v>
      </c>
      <c r="D15" s="107">
        <v>8.23268</v>
      </c>
      <c r="E15" s="107">
        <v>6.138592</v>
      </c>
      <c r="F15" s="107">
        <v>7.689112999999999</v>
      </c>
      <c r="G15" s="107">
        <v>7.09258</v>
      </c>
      <c r="H15" s="107">
        <v>7.086376</v>
      </c>
      <c r="I15" s="107">
        <v>7.280628</v>
      </c>
      <c r="J15" s="107">
        <v>5.043347</v>
      </c>
      <c r="K15" s="107">
        <v>5.317399</v>
      </c>
      <c r="L15" s="107">
        <v>9.873482</v>
      </c>
      <c r="M15" s="107">
        <v>10.002127</v>
      </c>
      <c r="N15" s="107">
        <v>10.557033</v>
      </c>
      <c r="O15" s="107">
        <v>8.528044999999999</v>
      </c>
      <c r="P15" s="5">
        <v>620.0868990000001</v>
      </c>
      <c r="Q15" s="45">
        <v>23.949723321725138</v>
      </c>
    </row>
    <row r="16" spans="1:17" s="29" customFormat="1" ht="13.5" customHeight="1">
      <c r="A16" s="46"/>
      <c r="B16" s="101" t="s">
        <v>11</v>
      </c>
      <c r="C16" s="105">
        <v>3.928088</v>
      </c>
      <c r="D16" s="105">
        <v>4.785697</v>
      </c>
      <c r="E16" s="105">
        <v>3.30235</v>
      </c>
      <c r="F16" s="105">
        <v>4.675996</v>
      </c>
      <c r="G16" s="105">
        <v>3.193218</v>
      </c>
      <c r="H16" s="105">
        <v>3.628264</v>
      </c>
      <c r="I16" s="105">
        <v>4.122151</v>
      </c>
      <c r="J16" s="105">
        <v>2.767356</v>
      </c>
      <c r="K16" s="105">
        <v>3.091113</v>
      </c>
      <c r="L16" s="105">
        <v>4.759989</v>
      </c>
      <c r="M16" s="105">
        <v>3.33423</v>
      </c>
      <c r="N16" s="105">
        <v>4.345146</v>
      </c>
      <c r="O16" s="105">
        <v>3.393669</v>
      </c>
      <c r="P16" s="5">
        <v>502.14156800000006</v>
      </c>
      <c r="Q16" s="48"/>
    </row>
    <row r="17" spans="1:17" s="29" customFormat="1" ht="13.5" customHeight="1">
      <c r="A17" s="46"/>
      <c r="B17" s="101" t="s">
        <v>12</v>
      </c>
      <c r="C17" s="105">
        <v>2.370963</v>
      </c>
      <c r="D17" s="105">
        <v>3.446983</v>
      </c>
      <c r="E17" s="105">
        <v>2.836242</v>
      </c>
      <c r="F17" s="108">
        <v>3.013117</v>
      </c>
      <c r="G17" s="108">
        <v>3.899362</v>
      </c>
      <c r="H17" s="108">
        <v>3.458112</v>
      </c>
      <c r="I17" s="108">
        <v>3.158477</v>
      </c>
      <c r="J17" s="108">
        <v>2.275991</v>
      </c>
      <c r="K17" s="108">
        <v>2.226286</v>
      </c>
      <c r="L17" s="108">
        <v>5.113493</v>
      </c>
      <c r="M17" s="108">
        <v>6.667897</v>
      </c>
      <c r="N17" s="108">
        <v>6.211887</v>
      </c>
      <c r="O17" s="108">
        <v>5.134376</v>
      </c>
      <c r="P17" s="10">
        <v>117.94533100000002</v>
      </c>
      <c r="Q17" s="52"/>
    </row>
    <row r="18" spans="1:18" s="29" customFormat="1" ht="13.5" customHeight="1">
      <c r="A18" s="43" t="s">
        <v>4</v>
      </c>
      <c r="B18" s="100"/>
      <c r="C18" s="104">
        <v>34.070677</v>
      </c>
      <c r="D18" s="104">
        <v>31.662233999999998</v>
      </c>
      <c r="E18" s="104">
        <v>29.66416</v>
      </c>
      <c r="F18" s="104">
        <v>32.023651</v>
      </c>
      <c r="G18" s="104">
        <v>32.36323</v>
      </c>
      <c r="H18" s="104">
        <v>29.542949999999998</v>
      </c>
      <c r="I18" s="104">
        <v>27.599418999999997</v>
      </c>
      <c r="J18" s="104">
        <v>22.896403999999997</v>
      </c>
      <c r="K18" s="104">
        <v>25.324418</v>
      </c>
      <c r="L18" s="104">
        <v>37.216773</v>
      </c>
      <c r="M18" s="104">
        <v>46.237785</v>
      </c>
      <c r="N18" s="104">
        <v>51.670300000000005</v>
      </c>
      <c r="O18" s="104">
        <v>39.309878999999995</v>
      </c>
      <c r="P18" s="5">
        <v>2589.1192590000005</v>
      </c>
      <c r="Q18" s="53">
        <v>100</v>
      </c>
      <c r="R18" s="54"/>
    </row>
    <row r="19" spans="1:18" s="29" customFormat="1" ht="13.5" customHeight="1">
      <c r="A19" s="46"/>
      <c r="B19" s="101" t="s">
        <v>11</v>
      </c>
      <c r="C19" s="105">
        <v>19.738011</v>
      </c>
      <c r="D19" s="105">
        <v>18.384058</v>
      </c>
      <c r="E19" s="105">
        <v>16.86743</v>
      </c>
      <c r="F19" s="105">
        <v>17.820735</v>
      </c>
      <c r="G19" s="105">
        <v>15.379951</v>
      </c>
      <c r="H19" s="105">
        <v>15.45021</v>
      </c>
      <c r="I19" s="105">
        <v>13.540610999999998</v>
      </c>
      <c r="J19" s="105">
        <v>11.200015</v>
      </c>
      <c r="K19" s="105">
        <v>13.786843999999999</v>
      </c>
      <c r="L19" s="105">
        <v>18.66045</v>
      </c>
      <c r="M19" s="105">
        <v>17.554848999999997</v>
      </c>
      <c r="N19" s="105">
        <v>20.414936</v>
      </c>
      <c r="O19" s="105">
        <v>17.899539</v>
      </c>
      <c r="P19" s="5">
        <v>2089.8351569999995</v>
      </c>
      <c r="Q19" s="45">
        <v>80.7160639563262</v>
      </c>
      <c r="R19" s="54"/>
    </row>
    <row r="20" spans="1:18" s="29" customFormat="1" ht="13.5" customHeight="1" thickBot="1">
      <c r="A20" s="55"/>
      <c r="B20" s="103" t="s">
        <v>12</v>
      </c>
      <c r="C20" s="109">
        <v>14.332666</v>
      </c>
      <c r="D20" s="109">
        <v>13.278175999999998</v>
      </c>
      <c r="E20" s="109">
        <v>12.79673</v>
      </c>
      <c r="F20" s="109">
        <v>14.202916</v>
      </c>
      <c r="G20" s="109">
        <v>16.983279</v>
      </c>
      <c r="H20" s="109">
        <v>14.09274</v>
      </c>
      <c r="I20" s="109">
        <v>14.058807999999999</v>
      </c>
      <c r="J20" s="109">
        <v>11.696388999999998</v>
      </c>
      <c r="K20" s="109">
        <v>11.537574000000001</v>
      </c>
      <c r="L20" s="109">
        <v>18.556323</v>
      </c>
      <c r="M20" s="109">
        <v>28.682936</v>
      </c>
      <c r="N20" s="109">
        <v>31.255364000000004</v>
      </c>
      <c r="O20" s="109">
        <v>21.410339999999998</v>
      </c>
      <c r="P20" s="12">
        <v>499.284102</v>
      </c>
      <c r="Q20" s="57">
        <v>19.28393604367376</v>
      </c>
      <c r="R20" s="54"/>
    </row>
    <row r="21" spans="1:18" s="29" customFormat="1" ht="13.5">
      <c r="A21" s="16" t="s">
        <v>19</v>
      </c>
      <c r="B21" s="4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9"/>
      <c r="Q21" s="45"/>
      <c r="R21" s="54"/>
    </row>
    <row r="22" spans="1:16" s="29" customFormat="1" ht="12.75">
      <c r="A22" s="15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29" customFormat="1" ht="12.75">
      <c r="A23" s="15" t="s">
        <v>18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29" customFormat="1" ht="12.75">
      <c r="A24" s="15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1:16" s="29" customFormat="1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1:16" s="29" customFormat="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1:16" s="29" customFormat="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</sheetData>
  <sheetProtection/>
  <mergeCells count="14">
    <mergeCell ref="C4:C5"/>
    <mergeCell ref="I4:I5"/>
    <mergeCell ref="E4:E5"/>
    <mergeCell ref="F4:F5"/>
    <mergeCell ref="G4:G5"/>
    <mergeCell ref="H4:H5"/>
    <mergeCell ref="A4:B5"/>
    <mergeCell ref="J4:J5"/>
    <mergeCell ref="O4:O5"/>
    <mergeCell ref="D4:D5"/>
    <mergeCell ref="K4:K5"/>
    <mergeCell ref="L4:L5"/>
    <mergeCell ref="N4:N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dcterms:created xsi:type="dcterms:W3CDTF">2018-03-20T21:24:11Z</dcterms:created>
  <dcterms:modified xsi:type="dcterms:W3CDTF">2019-08-21T20:20:16Z</dcterms:modified>
  <cp:category/>
  <cp:version/>
  <cp:contentType/>
  <cp:contentStatus/>
</cp:coreProperties>
</file>