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65521" windowWidth="13860" windowHeight="12825" activeTab="2"/>
  </bookViews>
  <sheets>
    <sheet name="Retiros 25%|AFP-Edad" sheetId="1" r:id="rId1"/>
    <sheet name="Retiros25%|Flujo mensual afilia" sheetId="2" r:id="rId2"/>
    <sheet name="Retiros25%|monto retiro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'[4]Indicadores'!#REF!</definedName>
    <definedName name="anexo">'[5]PAG_35'!#REF!</definedName>
    <definedName name="anexo_especial">'[6]PAG_37'!#REF!</definedName>
    <definedName name="anexos">'[7]PAG_35'!#REF!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'[1]PAG_35'!#REF!</definedName>
    <definedName name="CARTERA_ADMINISTRADA_SPP">'[8]Intru'!$247:$247</definedName>
    <definedName name="Cartera_AFP">'[10]Montos Set'!$A$1:$K$80</definedName>
    <definedName name="Cartera_SemActual">#REF!</definedName>
    <definedName name="Cartera_SemAnterior">#REF!</definedName>
    <definedName name="CartxInstru">'[11]Intru'!$5:$353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'[7]PAG_35'!#REF!</definedName>
    <definedName name="cuado6">#REF!</definedName>
    <definedName name="cuadro">'[12]PAG_37'!#REF!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'[7]PAG_35'!#REF!</definedName>
    <definedName name="DatosExternos1">#REF!</definedName>
    <definedName name="deer">#REF!</definedName>
    <definedName name="dfasñljskña">'[7]PAG_35'!#REF!</definedName>
    <definedName name="dfsfd">#REF!</definedName>
    <definedName name="dklñfjadskfjañdf">'[14]PAG_33'!#REF!</definedName>
    <definedName name="dos">'[7]PAG_35'!#REF!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'[16]PAG_34'!#REF!</definedName>
    <definedName name="fgsg">'[7]PAG_35'!#REF!</definedName>
    <definedName name="FIN_3">'[17]CD3'!$Q$53</definedName>
    <definedName name="Fondo1">'[18]CAXEmisor'!#REF!</definedName>
    <definedName name="Fondo1a">#REF!</definedName>
    <definedName name="Fondo1b">#REF!</definedName>
    <definedName name="fondo1c">#REF!</definedName>
    <definedName name="Fondo2">'[18]CAXEmisor'!#REF!</definedName>
    <definedName name="Fondo2a">#REF!</definedName>
    <definedName name="fondo2c">#REF!</definedName>
    <definedName name="Fondo3">'[18]CAXEmisor'!#REF!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'[19]PAG_33'!#REF!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'[20]PAG_33'!#REF!</definedName>
    <definedName name="HO">#REF!</definedName>
    <definedName name="HO_2">'[21]Sol-Tras(30)'!#REF!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'[17]CD3'!$D$9</definedName>
    <definedName name="Inicio_4">'[17]CD4'!$D$9</definedName>
    <definedName name="Inicio_a">'[23]UT'!#REF!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'[24]CAXEmisor'!#REF!</definedName>
    <definedName name="itau">'[24]CAXEmisor'!#REF!</definedName>
    <definedName name="jhgfjh">#REF!,#REF!,#REF!</definedName>
    <definedName name="kghiog">#REF!,#REF!</definedName>
    <definedName name="Mesquetoca">'[8]Intru'!$E$5:$IV$7</definedName>
    <definedName name="mICHI">'[25]PAG40'!#REF!</definedName>
    <definedName name="Minsur_S.A.">'[8]Concen'!$C$9:$IV$9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'[26]Sol traspaso'!#REF!</definedName>
    <definedName name="rfd">'[7]PAG_35'!#REF!</definedName>
    <definedName name="RO">#REF!</definedName>
    <definedName name="RO_2">'[21]Sol-Tras(30)'!#REF!</definedName>
    <definedName name="sad">'[7]PAG_35'!#REF!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'[23]UT'!#REF!</definedName>
    <definedName name="svs">'[27]PAG42'!#REF!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'[21]Sol-Tras(30)'!#REF!</definedName>
    <definedName name="Unión_de_Cerv._Peruanas_Backus_y_Johnston_S.A.A.">'[8]Concen'!$C$20:$IV$20</definedName>
    <definedName name="UNIÓN_VIDA">'[8]Intru'!$155:$155</definedName>
    <definedName name="unionvida">#REF!</definedName>
    <definedName name="uno">#REF!</definedName>
    <definedName name="UV">'[17]CD3'!$M$9</definedName>
    <definedName name="Valor_Cuota1">'[28]Valor Cuota'!$3:$7</definedName>
    <definedName name="Valor_Cuota2">'[28]Valor Cuota'!$11:$16</definedName>
    <definedName name="Valor_cuota3">'[28]Valor Cuota'!$19:$24</definedName>
    <definedName name="VC_Rentab">'[29]CD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<sst xmlns="http://schemas.openxmlformats.org/spreadsheetml/2006/main" count="84" uniqueCount="41">
  <si>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</si>
  <si>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</si>
  <si>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</si>
  <si>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</si>
  <si>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</si>
  <si>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</si>
  <si>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</si>
  <si>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</si>
  <si>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</si>
  <si>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</si>
  <si>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</si>
  <si>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</si>
  <si>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</si>
  <si>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</si>
  <si>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</si>
  <si>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</si>
  <si>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</si>
  <si>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</si>
  <si>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</si>
  <si>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Total SPP</t>
  </si>
  <si>
    <t>Rango de Edad (%)</t>
  </si>
  <si>
    <t>(2)  La distribución de afiliados por rango de edad se realizó sobre la base de su edad a la fecha en la cuál se realizó el desembolso del retiro.</t>
  </si>
  <si>
    <t>Amortización de crédito hipotecario</t>
  </si>
  <si>
    <t>Cuota Inicial de crédito hipotecario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</si>
  <si>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</si>
  <si>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Notas:</t>
  </si>
  <si>
    <t>Número de Afiliados que Retiraron hasta el 25% de su Cuenta Individual de Capitalización para la compra de Primer Inmueble según según AFP, Finalidad y Edad</t>
  </si>
  <si>
    <t>Rango de Edad (a la fecha de solicitud del retiro)</t>
  </si>
  <si>
    <t>Flujo mensual de Afiliados que Retiraron hasta el 25% de su Cuenta Individual de Capitalización para la Compra de Primer Inmueble según AFP (1)</t>
  </si>
  <si>
    <t>AFP / Finalidad del Retiro</t>
  </si>
  <si>
    <t>Acumulado (2)</t>
  </si>
  <si>
    <t>Número</t>
  </si>
  <si>
    <t>%</t>
  </si>
  <si>
    <t>SPP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</si>
  <si>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</si>
  <si>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</si>
  <si>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Monto mensual de Retiros de las Cuentas Individuales de Capitalización para la compra de Primer Inmueble según AFP (1)</t>
  </si>
  <si>
    <t>(Millones de Soles)</t>
  </si>
  <si>
    <t>Monto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</si>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</sst>
</file>

<file path=xl/styles.xml><?xml version="1.0" encoding="utf-8"?>
<styleSheet xmlns="http://schemas.openxmlformats.org/spreadsheetml/2006/main">
  <numFmts count="3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0.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\$#.00"/>
    <numFmt numFmtId="172" formatCode="_([$€-2]\ * #,##0.00_);_([$€-2]\ * \(#,##0.00\);_([$€-2]\ * &quot;-&quot;??_)"/>
    <numFmt numFmtId="173" formatCode="_-* #,##0.00\ [$€]_-;\-* #,##0.00\ [$€]_-;_-* &quot;-&quot;??\ [$€]_-;_-@_-"/>
    <numFmt numFmtId="174" formatCode="_([$€-2]\ * #.##0.00_);_([$€-2]\ * \(#.##0.00\);_([$€-2]\ * &quot;-&quot;??_)"/>
    <numFmt numFmtId="175" formatCode="#.00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\$#,##0\ ;\(\$#,##0\)"/>
    <numFmt numFmtId="184" formatCode="_ * #,##0_ ;_ * \-#,##0_ ;_ * &quot;-&quot;_ ;_ @_ \l"/>
    <numFmt numFmtId="185" formatCode="%#.00"/>
    <numFmt numFmtId="186" formatCode="0.0_ ;\-0.0\ "/>
    <numFmt numFmtId="187" formatCode="mmm\-yyyy"/>
    <numFmt numFmtId="188" formatCode="#,##0.0"/>
    <numFmt numFmtId="189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sz val="8"/>
      <name val="Univers (WN)"/>
      <family val="0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9"/>
      <color indexed="8"/>
      <name val="Arial Narrow"/>
      <family val="2"/>
    </font>
    <font>
      <sz val="9"/>
      <name val="Univers (WN)"/>
      <family val="0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.5"/>
      <color indexed="10"/>
      <name val="Arial Narrow"/>
      <family val="2"/>
    </font>
    <font>
      <b/>
      <sz val="10"/>
      <color indexed="3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.5"/>
      <color rgb="FFFF0000"/>
      <name val="Arial Narrow"/>
      <family val="2"/>
    </font>
    <font>
      <b/>
      <sz val="10"/>
      <color rgb="FF0070C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1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17" borderId="0" applyNumberFormat="0" applyBorder="0" applyAlignment="0" applyProtection="0"/>
    <xf numFmtId="0" fontId="61" fillId="28" borderId="0" applyNumberFormat="0" applyBorder="0" applyAlignment="0" applyProtection="0"/>
    <xf numFmtId="0" fontId="10" fillId="7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10" fillId="20" borderId="0" applyNumberFormat="0" applyBorder="0" applyAlignment="0" applyProtection="0"/>
    <xf numFmtId="0" fontId="61" fillId="25" borderId="0" applyNumberFormat="0" applyBorder="0" applyAlignment="0" applyProtection="0"/>
    <xf numFmtId="0" fontId="61" fillId="31" borderId="0" applyNumberFormat="0" applyBorder="0" applyAlignment="0" applyProtection="0"/>
    <xf numFmtId="0" fontId="10" fillId="32" borderId="0" applyNumberFormat="0" applyBorder="0" applyAlignment="0" applyProtection="0"/>
    <xf numFmtId="0" fontId="61" fillId="6" borderId="0" applyNumberFormat="0" applyBorder="0" applyAlignment="0" applyProtection="0"/>
    <xf numFmtId="0" fontId="61" fillId="33" borderId="0" applyNumberFormat="0" applyBorder="0" applyAlignment="0" applyProtection="0"/>
    <xf numFmtId="0" fontId="10" fillId="34" borderId="0" applyNumberFormat="0" applyBorder="0" applyAlignment="0" applyProtection="0"/>
    <xf numFmtId="0" fontId="61" fillId="17" borderId="0" applyNumberFormat="0" applyBorder="0" applyAlignment="0" applyProtection="0"/>
    <xf numFmtId="0" fontId="61" fillId="35" borderId="0" applyNumberFormat="0" applyBorder="0" applyAlignment="0" applyProtection="0"/>
    <xf numFmtId="0" fontId="10" fillId="36" borderId="0" applyNumberFormat="0" applyBorder="0" applyAlignment="0" applyProtection="0"/>
    <xf numFmtId="0" fontId="61" fillId="7" borderId="0" applyNumberFormat="0" applyBorder="0" applyAlignment="0" applyProtection="0"/>
    <xf numFmtId="0" fontId="62" fillId="37" borderId="0" applyNumberFormat="0" applyBorder="0" applyAlignment="0" applyProtection="0"/>
    <xf numFmtId="0" fontId="2" fillId="9" borderId="0" applyNumberFormat="0" applyBorder="0" applyAlignment="0" applyProtection="0"/>
    <xf numFmtId="0" fontId="62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38" borderId="1" applyNumberFormat="0" applyAlignment="0" applyProtection="0"/>
    <xf numFmtId="0" fontId="29" fillId="39" borderId="2" applyNumberFormat="0" applyAlignment="0" applyProtection="0"/>
    <xf numFmtId="0" fontId="30" fillId="40" borderId="1" applyNumberFormat="0" applyAlignment="0" applyProtection="0"/>
    <xf numFmtId="0" fontId="13" fillId="0" borderId="0">
      <alignment/>
      <protection/>
    </xf>
    <xf numFmtId="0" fontId="64" fillId="41" borderId="3" applyNumberFormat="0" applyAlignment="0" applyProtection="0"/>
    <xf numFmtId="0" fontId="64" fillId="41" borderId="3" applyNumberFormat="0" applyAlignment="0" applyProtection="0"/>
    <xf numFmtId="0" fontId="65" fillId="0" borderId="4" applyNumberFormat="0" applyFill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4" fontId="32" fillId="0" borderId="0">
      <alignment/>
      <protection locked="0"/>
    </xf>
    <xf numFmtId="171" fontId="32" fillId="0" borderId="0">
      <alignment/>
      <protection locked="0"/>
    </xf>
    <xf numFmtId="0" fontId="32" fillId="0" borderId="0">
      <alignment/>
      <protection locked="0"/>
    </xf>
    <xf numFmtId="0" fontId="13" fillId="0" borderId="7">
      <alignment/>
      <protection/>
    </xf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10" fillId="46" borderId="0" applyNumberFormat="0" applyBorder="0" applyAlignment="0" applyProtection="0"/>
    <xf numFmtId="0" fontId="61" fillId="29" borderId="0" applyNumberFormat="0" applyBorder="0" applyAlignment="0" applyProtection="0"/>
    <xf numFmtId="0" fontId="61" fillId="47" borderId="0" applyNumberFormat="0" applyBorder="0" applyAlignment="0" applyProtection="0"/>
    <xf numFmtId="0" fontId="10" fillId="48" borderId="0" applyNumberFormat="0" applyBorder="0" applyAlignment="0" applyProtection="0"/>
    <xf numFmtId="0" fontId="61" fillId="25" borderId="0" applyNumberFormat="0" applyBorder="0" applyAlignment="0" applyProtection="0"/>
    <xf numFmtId="0" fontId="61" fillId="49" borderId="0" applyNumberFormat="0" applyBorder="0" applyAlignment="0" applyProtection="0"/>
    <xf numFmtId="0" fontId="10" fillId="32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29" borderId="0" applyNumberFormat="0" applyBorder="0" applyAlignment="0" applyProtection="0"/>
    <xf numFmtId="0" fontId="61" fillId="46" borderId="0" applyNumberFormat="0" applyBorder="0" applyAlignment="0" applyProtection="0"/>
    <xf numFmtId="0" fontId="67" fillId="53" borderId="1" applyNumberFormat="0" applyAlignment="0" applyProtection="0"/>
    <xf numFmtId="0" fontId="4" fillId="13" borderId="2" applyNumberFormat="0" applyAlignment="0" applyProtection="0"/>
    <xf numFmtId="0" fontId="67" fillId="21" borderId="1" applyNumberFormat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15" fontId="36" fillId="0" borderId="8" applyFill="0" applyBorder="0" applyProtection="0">
      <alignment horizontal="center" wrapText="1" shrinkToFit="1"/>
    </xf>
    <xf numFmtId="2" fontId="39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39" fillId="0" borderId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75" fontId="32" fillId="0" borderId="0">
      <alignment/>
      <protection locked="0"/>
    </xf>
    <xf numFmtId="175" fontId="32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>
      <alignment/>
      <protection locked="0"/>
    </xf>
    <xf numFmtId="0" fontId="43" fillId="0" borderId="0" applyNumberFormat="0" applyFill="0" applyBorder="0" applyAlignment="0" applyProtection="0"/>
    <xf numFmtId="0" fontId="42" fillId="0" borderId="0">
      <alignment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3" fillId="6" borderId="0" applyNumberFormat="0" applyBorder="0" applyAlignment="0" applyProtection="0"/>
    <xf numFmtId="0" fontId="6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69" fillId="55" borderId="0" applyNumberFormat="0" applyBorder="0" applyAlignment="0" applyProtection="0"/>
    <xf numFmtId="0" fontId="47" fillId="21" borderId="0" applyNumberFormat="0" applyBorder="0" applyAlignment="0" applyProtection="0"/>
    <xf numFmtId="0" fontId="48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56" borderId="9" applyNumberFormat="0" applyFont="0" applyAlignment="0" applyProtection="0"/>
    <xf numFmtId="0" fontId="36" fillId="10" borderId="10" applyNumberFormat="0" applyFont="0" applyAlignment="0" applyProtection="0"/>
    <xf numFmtId="0" fontId="1" fillId="56" borderId="9" applyNumberFormat="0" applyFont="0" applyAlignment="0" applyProtection="0"/>
    <xf numFmtId="184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185" fontId="32" fillId="0" borderId="0">
      <alignment/>
      <protection locked="0"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70" fillId="38" borderId="11" applyNumberFormat="0" applyAlignment="0" applyProtection="0"/>
    <xf numFmtId="0" fontId="5" fillId="39" borderId="12" applyNumberFormat="0" applyAlignment="0" applyProtection="0"/>
    <xf numFmtId="0" fontId="70" fillId="40" borderId="1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75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66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22" applyNumberFormat="0" applyFill="0" applyAlignment="0" applyProtection="0"/>
    <xf numFmtId="0" fontId="9" fillId="0" borderId="23" applyNumberFormat="0" applyFill="0" applyAlignment="0" applyProtection="0"/>
    <xf numFmtId="0" fontId="76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on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on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</cellStyleXfs>
  <cellXfs count="112">
    <xf numFmtId="0" fontId="0" fillId="0" borderId="0" xfId="0" applyFont="1" applyAlignment="1">
      <alignment/>
    </xf>
    <xf numFmtId="0" fontId="23" fillId="0" borderId="0" xfId="345" applyFont="1" applyFill="1" applyBorder="1" applyAlignment="1">
      <alignment vertical="center"/>
      <protection/>
    </xf>
    <xf numFmtId="168" fontId="12" fillId="57" borderId="0" xfId="287" applyNumberFormat="1" applyFont="1" applyFill="1" applyBorder="1" applyAlignment="1">
      <alignment horizontal="centerContinuous" vertical="center"/>
      <protection/>
    </xf>
    <xf numFmtId="16" fontId="14" fillId="0" borderId="0" xfId="345" applyNumberFormat="1" applyFont="1" applyFill="1" applyBorder="1" applyAlignment="1">
      <alignment horizontal="centerContinuous" vertical="center"/>
      <protection/>
    </xf>
    <xf numFmtId="0" fontId="14" fillId="0" borderId="0" xfId="345" applyFont="1" applyFill="1" applyBorder="1" applyAlignment="1">
      <alignment horizontal="centerContinuous" vertical="center"/>
      <protection/>
    </xf>
    <xf numFmtId="0" fontId="14" fillId="0" borderId="0" xfId="345" applyFont="1" applyFill="1" applyBorder="1" applyAlignment="1">
      <alignment vertical="center"/>
      <protection/>
    </xf>
    <xf numFmtId="0" fontId="24" fillId="0" borderId="27" xfId="345" applyFont="1" applyFill="1" applyBorder="1" applyAlignment="1">
      <alignment horizontal="centerContinuous" vertical="center"/>
      <protection/>
    </xf>
    <xf numFmtId="0" fontId="15" fillId="0" borderId="28" xfId="345" applyFont="1" applyFill="1" applyBorder="1" applyAlignment="1">
      <alignment horizontal="centerContinuous" vertical="center"/>
      <protection/>
    </xf>
    <xf numFmtId="0" fontId="16" fillId="0" borderId="0" xfId="287" applyFont="1" applyFill="1" applyAlignment="1">
      <alignment horizontal="center"/>
      <protection/>
    </xf>
    <xf numFmtId="169" fontId="16" fillId="0" borderId="29" xfId="287" applyNumberFormat="1" applyFont="1" applyFill="1" applyBorder="1" applyAlignment="1">
      <alignment horizontal="center" vertical="center"/>
      <protection/>
    </xf>
    <xf numFmtId="169" fontId="16" fillId="0" borderId="29" xfId="287" applyNumberFormat="1" applyFont="1" applyFill="1" applyBorder="1" applyAlignment="1">
      <alignment horizontal="center"/>
      <protection/>
    </xf>
    <xf numFmtId="0" fontId="16" fillId="0" borderId="29" xfId="287" applyFont="1" applyFill="1" applyBorder="1" applyAlignment="1">
      <alignment horizontal="center"/>
      <protection/>
    </xf>
    <xf numFmtId="0" fontId="16" fillId="0" borderId="0" xfId="287" applyFont="1" applyFill="1" applyBorder="1" applyAlignment="1">
      <alignment horizontal="left" vertical="center"/>
      <protection/>
    </xf>
    <xf numFmtId="0" fontId="18" fillId="0" borderId="0" xfId="287" applyFont="1" applyFill="1" applyBorder="1" applyAlignment="1">
      <alignment horizontal="center" vertical="center"/>
      <protection/>
    </xf>
    <xf numFmtId="0" fontId="20" fillId="0" borderId="0" xfId="287" applyFont="1" applyFill="1" applyBorder="1" applyAlignment="1">
      <alignment vertical="center"/>
      <protection/>
    </xf>
    <xf numFmtId="0" fontId="21" fillId="0" borderId="0" xfId="287" applyFont="1" applyFill="1" applyBorder="1" applyAlignment="1">
      <alignment horizontal="left" vertical="center"/>
      <protection/>
    </xf>
    <xf numFmtId="0" fontId="21" fillId="57" borderId="0" xfId="287" applyFont="1" applyFill="1" applyBorder="1" applyAlignment="1">
      <alignment horizontal="center" vertical="center"/>
      <protection/>
    </xf>
    <xf numFmtId="0" fontId="16" fillId="0" borderId="30" xfId="287" applyFont="1" applyFill="1" applyBorder="1" applyAlignment="1">
      <alignment horizontal="left" vertical="center"/>
      <protection/>
    </xf>
    <xf numFmtId="0" fontId="21" fillId="0" borderId="30" xfId="287" applyFont="1" applyFill="1" applyBorder="1" applyAlignment="1">
      <alignment horizontal="left" vertical="center"/>
      <protection/>
    </xf>
    <xf numFmtId="0" fontId="19" fillId="0" borderId="0" xfId="287" applyFont="1" applyFill="1" applyBorder="1" applyAlignment="1">
      <alignment horizontal="left" vertical="center"/>
      <protection/>
    </xf>
    <xf numFmtId="0" fontId="23" fillId="0" borderId="0" xfId="287" applyFont="1" applyFill="1" applyBorder="1" applyAlignment="1">
      <alignment vertical="center"/>
      <protection/>
    </xf>
    <xf numFmtId="0" fontId="15" fillId="0" borderId="0" xfId="345" applyFont="1" applyFill="1" applyBorder="1" applyAlignment="1">
      <alignment horizontal="left" vertical="center"/>
      <protection/>
    </xf>
    <xf numFmtId="0" fontId="21" fillId="0" borderId="0" xfId="345" applyFont="1" applyFill="1" applyBorder="1" applyAlignment="1">
      <alignment vertical="center"/>
      <protection/>
    </xf>
    <xf numFmtId="0" fontId="22" fillId="0" borderId="0" xfId="345" applyFont="1" applyFill="1" applyBorder="1" applyAlignment="1">
      <alignment horizontal="left" vertical="center"/>
      <protection/>
    </xf>
    <xf numFmtId="0" fontId="22" fillId="0" borderId="30" xfId="345" applyFont="1" applyFill="1" applyBorder="1" applyAlignment="1">
      <alignment horizontal="left" vertical="center"/>
      <protection/>
    </xf>
    <xf numFmtId="0" fontId="21" fillId="57" borderId="0" xfId="287" applyFont="1" applyFill="1" applyBorder="1" applyAlignment="1">
      <alignment vertical="center"/>
      <protection/>
    </xf>
    <xf numFmtId="0" fontId="23" fillId="0" borderId="27" xfId="345" applyFont="1" applyFill="1" applyBorder="1" applyAlignment="1">
      <alignment horizontal="center" vertical="center"/>
      <protection/>
    </xf>
    <xf numFmtId="0" fontId="23" fillId="0" borderId="27" xfId="345" applyFont="1" applyFill="1" applyBorder="1" applyAlignment="1">
      <alignment horizontal="right" vertical="center"/>
      <protection/>
    </xf>
    <xf numFmtId="0" fontId="23" fillId="0" borderId="0" xfId="345" applyFont="1" applyFill="1" applyBorder="1" applyAlignment="1">
      <alignment horizontal="center" vertical="center"/>
      <protection/>
    </xf>
    <xf numFmtId="0" fontId="23" fillId="0" borderId="0" xfId="345" applyFont="1" applyFill="1" applyBorder="1" applyAlignment="1">
      <alignment horizontal="right" vertical="center"/>
      <protection/>
    </xf>
    <xf numFmtId="186" fontId="16" fillId="0" borderId="0" xfId="0" applyNumberFormat="1" applyFont="1" applyFill="1" applyAlignment="1">
      <alignment vertical="center"/>
    </xf>
    <xf numFmtId="186" fontId="20" fillId="0" borderId="0" xfId="346" applyNumberFormat="1" applyFont="1" applyFill="1" applyBorder="1" applyAlignment="1">
      <alignment vertical="center"/>
      <protection/>
    </xf>
    <xf numFmtId="170" fontId="20" fillId="0" borderId="0" xfId="346" applyNumberFormat="1" applyFont="1" applyFill="1" applyBorder="1" applyAlignment="1">
      <alignment vertical="center"/>
      <protection/>
    </xf>
    <xf numFmtId="186" fontId="20" fillId="0" borderId="30" xfId="346" applyNumberFormat="1" applyFont="1" applyFill="1" applyBorder="1" applyAlignment="1">
      <alignment vertical="center"/>
      <protection/>
    </xf>
    <xf numFmtId="170" fontId="20" fillId="0" borderId="30" xfId="346" applyNumberFormat="1" applyFont="1" applyFill="1" applyBorder="1" applyAlignment="1">
      <alignment vertical="center"/>
      <protection/>
    </xf>
    <xf numFmtId="167" fontId="23" fillId="0" borderId="0" xfId="345" applyNumberFormat="1" applyFont="1" applyFill="1" applyBorder="1" applyAlignment="1">
      <alignment vertical="center"/>
      <protection/>
    </xf>
    <xf numFmtId="167" fontId="20" fillId="0" borderId="0" xfId="345" applyNumberFormat="1" applyFont="1" applyFill="1" applyBorder="1" applyAlignment="1">
      <alignment vertical="center"/>
      <protection/>
    </xf>
    <xf numFmtId="0" fontId="23" fillId="0" borderId="0" xfId="345" applyFont="1" applyFill="1" applyBorder="1" applyAlignment="1">
      <alignment horizontal="center" vertical="center"/>
      <protection/>
    </xf>
    <xf numFmtId="0" fontId="23" fillId="0" borderId="0" xfId="345" applyFont="1" applyFill="1" applyBorder="1" applyAlignment="1">
      <alignment horizontal="right" vertical="center"/>
      <protection/>
    </xf>
    <xf numFmtId="3" fontId="23" fillId="0" borderId="0" xfId="345" applyNumberFormat="1" applyFont="1" applyFill="1" applyBorder="1" applyAlignment="1">
      <alignment vertical="center"/>
      <protection/>
    </xf>
    <xf numFmtId="3" fontId="23" fillId="0" borderId="0" xfId="287" applyNumberFormat="1" applyFont="1" applyFill="1" applyBorder="1" applyAlignment="1">
      <alignment vertical="center"/>
      <protection/>
    </xf>
    <xf numFmtId="3" fontId="23" fillId="0" borderId="0" xfId="345" applyNumberFormat="1" applyFont="1" applyFill="1" applyBorder="1" applyAlignment="1">
      <alignment horizontal="right" vertical="center"/>
      <protection/>
    </xf>
    <xf numFmtId="0" fontId="11" fillId="0" borderId="0" xfId="287" applyFont="1" applyFill="1" applyBorder="1" applyAlignment="1">
      <alignment horizontal="centerContinuous" vertical="center" wrapText="1"/>
      <protection/>
    </xf>
    <xf numFmtId="0" fontId="0" fillId="0" borderId="0" xfId="0" applyAlignment="1">
      <alignment horizontal="centerContinuous" vertical="center" wrapText="1"/>
    </xf>
    <xf numFmtId="0" fontId="20" fillId="57" borderId="0" xfId="345" applyFont="1" applyFill="1" applyBorder="1" applyAlignment="1">
      <alignment horizontal="left" vertical="center"/>
      <protection/>
    </xf>
    <xf numFmtId="0" fontId="23" fillId="57" borderId="0" xfId="345" applyFont="1" applyFill="1" applyBorder="1" applyAlignment="1">
      <alignment horizontal="center" vertical="center"/>
      <protection/>
    </xf>
    <xf numFmtId="0" fontId="23" fillId="57" borderId="0" xfId="345" applyFont="1" applyFill="1" applyBorder="1" applyAlignment="1">
      <alignment horizontal="right" vertical="center"/>
      <protection/>
    </xf>
    <xf numFmtId="3" fontId="23" fillId="0" borderId="0" xfId="345" applyNumberFormat="1" applyFont="1" applyFill="1" applyBorder="1" applyAlignment="1">
      <alignment horizontal="center" vertical="center"/>
      <protection/>
    </xf>
    <xf numFmtId="170" fontId="21" fillId="57" borderId="0" xfId="346" applyNumberFormat="1" applyFont="1" applyFill="1" applyBorder="1" applyAlignment="1">
      <alignment vertical="center"/>
      <protection/>
    </xf>
    <xf numFmtId="170" fontId="21" fillId="57" borderId="30" xfId="346" applyNumberFormat="1" applyFont="1" applyFill="1" applyBorder="1" applyAlignment="1">
      <alignment vertical="center"/>
      <protection/>
    </xf>
    <xf numFmtId="170" fontId="19" fillId="57" borderId="0" xfId="287" applyNumberFormat="1" applyFont="1" applyFill="1" applyAlignment="1">
      <alignment vertical="center"/>
      <protection/>
    </xf>
    <xf numFmtId="0" fontId="23" fillId="0" borderId="0" xfId="345" applyFont="1" applyFill="1" applyBorder="1" applyAlignment="1">
      <alignment horizontal="center" vertical="center"/>
      <protection/>
    </xf>
    <xf numFmtId="0" fontId="23" fillId="0" borderId="0" xfId="345" applyFont="1" applyFill="1" applyBorder="1" applyAlignment="1">
      <alignment horizontal="right" vertical="center"/>
      <protection/>
    </xf>
    <xf numFmtId="0" fontId="15" fillId="57" borderId="28" xfId="345" applyFont="1" applyFill="1" applyBorder="1" applyAlignment="1">
      <alignment horizontal="centerContinuous" vertical="center"/>
      <protection/>
    </xf>
    <xf numFmtId="170" fontId="23" fillId="0" borderId="0" xfId="345" applyNumberFormat="1" applyFont="1" applyFill="1" applyBorder="1" applyAlignment="1">
      <alignment horizontal="center" vertical="center"/>
      <protection/>
    </xf>
    <xf numFmtId="0" fontId="20" fillId="57" borderId="0" xfId="345" applyFont="1" applyFill="1" applyBorder="1" applyAlignment="1">
      <alignment horizontal="left" vertical="center" wrapText="1"/>
      <protection/>
    </xf>
    <xf numFmtId="0" fontId="17" fillId="57" borderId="0" xfId="287" applyFill="1" applyBorder="1" applyAlignment="1">
      <alignment vertical="center" wrapText="1"/>
      <protection/>
    </xf>
    <xf numFmtId="0" fontId="25" fillId="0" borderId="0" xfId="345" applyFont="1" applyFill="1" applyBorder="1" applyAlignment="1">
      <alignment horizontal="center" vertical="center"/>
      <protection/>
    </xf>
    <xf numFmtId="0" fontId="26" fillId="0" borderId="29" xfId="287" applyFont="1" applyFill="1" applyBorder="1" applyAlignment="1">
      <alignment horizontal="center" vertical="center"/>
      <protection/>
    </xf>
    <xf numFmtId="0" fontId="15" fillId="0" borderId="31" xfId="345" applyFont="1" applyFill="1" applyBorder="1" applyAlignment="1">
      <alignment horizontal="center" vertical="center"/>
      <protection/>
    </xf>
    <xf numFmtId="0" fontId="17" fillId="0" borderId="29" xfId="287" applyFont="1" applyFill="1" applyBorder="1" applyAlignment="1">
      <alignment horizontal="center" vertical="center"/>
      <protection/>
    </xf>
    <xf numFmtId="170" fontId="57" fillId="57" borderId="32" xfId="346" applyNumberFormat="1" applyFont="1" applyFill="1" applyBorder="1" applyAlignment="1">
      <alignment vertical="center"/>
      <protection/>
    </xf>
    <xf numFmtId="170" fontId="57" fillId="57" borderId="32" xfId="346" applyNumberFormat="1" applyFont="1" applyFill="1" applyBorder="1" applyAlignment="1">
      <alignment horizontal="center" vertical="center"/>
      <protection/>
    </xf>
    <xf numFmtId="170" fontId="57" fillId="57" borderId="33" xfId="346" applyNumberFormat="1" applyFont="1" applyFill="1" applyBorder="1" applyAlignment="1">
      <alignment horizontal="center" vertical="center"/>
      <protection/>
    </xf>
    <xf numFmtId="170" fontId="58" fillId="57" borderId="0" xfId="346" applyNumberFormat="1" applyFont="1" applyFill="1" applyBorder="1" applyAlignment="1">
      <alignment vertical="center"/>
      <protection/>
    </xf>
    <xf numFmtId="170" fontId="58" fillId="57" borderId="0" xfId="346" applyNumberFormat="1" applyFont="1" applyFill="1" applyBorder="1" applyAlignment="1">
      <alignment horizontal="center" vertical="center"/>
      <protection/>
    </xf>
    <xf numFmtId="170" fontId="58" fillId="57" borderId="30" xfId="346" applyNumberFormat="1" applyFont="1" applyFill="1" applyBorder="1" applyAlignment="1">
      <alignment vertical="center"/>
      <protection/>
    </xf>
    <xf numFmtId="170" fontId="58" fillId="57" borderId="30" xfId="346" applyNumberFormat="1" applyFont="1" applyFill="1" applyBorder="1" applyAlignment="1">
      <alignment horizontal="center" vertical="center"/>
      <protection/>
    </xf>
    <xf numFmtId="170" fontId="57" fillId="57" borderId="34" xfId="346" applyNumberFormat="1" applyFont="1" applyFill="1" applyBorder="1" applyAlignment="1">
      <alignment horizontal="center" vertical="center"/>
      <protection/>
    </xf>
    <xf numFmtId="170" fontId="57" fillId="57" borderId="0" xfId="346" applyNumberFormat="1" applyFont="1" applyFill="1" applyBorder="1" applyAlignment="1">
      <alignment vertical="center"/>
      <protection/>
    </xf>
    <xf numFmtId="170" fontId="57" fillId="57" borderId="0" xfId="346" applyNumberFormat="1" applyFont="1" applyFill="1" applyBorder="1" applyAlignment="1">
      <alignment horizontal="center" vertical="center"/>
      <protection/>
    </xf>
    <xf numFmtId="170" fontId="57" fillId="57" borderId="35" xfId="346" applyNumberFormat="1" applyFont="1" applyFill="1" applyBorder="1" applyAlignment="1">
      <alignment horizontal="center" vertical="center"/>
      <protection/>
    </xf>
    <xf numFmtId="170" fontId="58" fillId="57" borderId="27" xfId="346" applyNumberFormat="1" applyFont="1" applyFill="1" applyBorder="1" applyAlignment="1">
      <alignment vertical="center"/>
      <protection/>
    </xf>
    <xf numFmtId="170" fontId="58" fillId="57" borderId="27" xfId="346" applyNumberFormat="1" applyFont="1" applyFill="1" applyBorder="1" applyAlignment="1">
      <alignment horizontal="center" vertical="center"/>
      <protection/>
    </xf>
    <xf numFmtId="170" fontId="57" fillId="57" borderId="36" xfId="346" applyNumberFormat="1" applyFont="1" applyFill="1" applyBorder="1" applyAlignment="1">
      <alignment horizontal="center" vertical="center"/>
      <protection/>
    </xf>
    <xf numFmtId="170" fontId="58" fillId="57" borderId="29" xfId="346" applyNumberFormat="1" applyFont="1" applyFill="1" applyBorder="1" applyAlignment="1">
      <alignment vertical="center"/>
      <protection/>
    </xf>
    <xf numFmtId="0" fontId="20" fillId="57" borderId="0" xfId="287" applyFont="1" applyFill="1" applyBorder="1" applyAlignment="1">
      <alignment horizontal="left" vertical="center"/>
      <protection/>
    </xf>
    <xf numFmtId="0" fontId="23" fillId="57" borderId="0" xfId="345" applyFont="1" applyFill="1" applyBorder="1" applyAlignment="1">
      <alignment vertical="center"/>
      <protection/>
    </xf>
    <xf numFmtId="0" fontId="11" fillId="57" borderId="0" xfId="287" applyFont="1" applyFill="1" applyBorder="1" applyAlignment="1">
      <alignment horizontal="centerContinuous" vertical="center" wrapText="1"/>
      <protection/>
    </xf>
    <xf numFmtId="0" fontId="24" fillId="57" borderId="27" xfId="345" applyFont="1" applyFill="1" applyBorder="1" applyAlignment="1">
      <alignment horizontal="centerContinuous" vertical="center"/>
      <protection/>
    </xf>
    <xf numFmtId="0" fontId="56" fillId="57" borderId="31" xfId="345" applyFont="1" applyFill="1" applyBorder="1" applyAlignment="1">
      <alignment horizontal="center" vertical="center" wrapText="1"/>
      <protection/>
    </xf>
    <xf numFmtId="0" fontId="0" fillId="57" borderId="31" xfId="0" applyFill="1" applyBorder="1" applyAlignment="1">
      <alignment horizontal="center" vertical="center" wrapText="1"/>
    </xf>
    <xf numFmtId="187" fontId="16" fillId="57" borderId="31" xfId="287" applyNumberFormat="1" applyFont="1" applyFill="1" applyBorder="1" applyAlignment="1">
      <alignment horizontal="center" vertical="center"/>
      <protection/>
    </xf>
    <xf numFmtId="187" fontId="16" fillId="57" borderId="37" xfId="287" applyNumberFormat="1" applyFont="1" applyFill="1" applyBorder="1" applyAlignment="1">
      <alignment horizontal="centerContinuous" vertical="center"/>
      <protection/>
    </xf>
    <xf numFmtId="0" fontId="23" fillId="57" borderId="38" xfId="345" applyFont="1" applyFill="1" applyBorder="1" applyAlignment="1">
      <alignment horizontal="centerContinuous" vertical="center"/>
      <protection/>
    </xf>
    <xf numFmtId="0" fontId="0" fillId="57" borderId="29" xfId="0" applyFill="1" applyBorder="1" applyAlignment="1">
      <alignment horizontal="center" vertical="center" wrapText="1"/>
    </xf>
    <xf numFmtId="0" fontId="17" fillId="57" borderId="29" xfId="287" applyFill="1" applyBorder="1" applyAlignment="1">
      <alignment horizontal="center" vertical="center"/>
      <protection/>
    </xf>
    <xf numFmtId="187" fontId="16" fillId="57" borderId="39" xfId="287" applyNumberFormat="1" applyFont="1" applyFill="1" applyBorder="1" applyAlignment="1">
      <alignment horizontal="center" vertical="center"/>
      <protection/>
    </xf>
    <xf numFmtId="0" fontId="56" fillId="57" borderId="40" xfId="345" applyFont="1" applyFill="1" applyBorder="1" applyAlignment="1">
      <alignment horizontal="center" vertical="center"/>
      <protection/>
    </xf>
    <xf numFmtId="0" fontId="57" fillId="57" borderId="32" xfId="287" applyFont="1" applyFill="1" applyBorder="1" applyAlignment="1">
      <alignment horizontal="left" vertical="center"/>
      <protection/>
    </xf>
    <xf numFmtId="0" fontId="58" fillId="57" borderId="32" xfId="287" applyFont="1" applyFill="1" applyBorder="1" applyAlignment="1">
      <alignment horizontal="left" vertical="center" wrapText="1"/>
      <protection/>
    </xf>
    <xf numFmtId="188" fontId="16" fillId="57" borderId="0" xfId="0" applyNumberFormat="1" applyFont="1" applyFill="1" applyBorder="1" applyAlignment="1">
      <alignment horizontal="center" vertical="center"/>
    </xf>
    <xf numFmtId="0" fontId="57" fillId="57" borderId="0" xfId="287" applyFont="1" applyFill="1" applyBorder="1" applyAlignment="1">
      <alignment horizontal="left" vertical="center"/>
      <protection/>
    </xf>
    <xf numFmtId="0" fontId="58" fillId="57" borderId="0" xfId="287" applyFont="1" applyFill="1" applyBorder="1" applyAlignment="1">
      <alignment horizontal="left" vertical="center" wrapText="1"/>
      <protection/>
    </xf>
    <xf numFmtId="3" fontId="20" fillId="57" borderId="0" xfId="0" applyNumberFormat="1" applyFont="1" applyFill="1" applyBorder="1" applyAlignment="1">
      <alignment horizontal="center" vertical="center"/>
    </xf>
    <xf numFmtId="0" fontId="57" fillId="57" borderId="30" xfId="287" applyFont="1" applyFill="1" applyBorder="1" applyAlignment="1">
      <alignment horizontal="left" vertical="center"/>
      <protection/>
    </xf>
    <xf numFmtId="0" fontId="58" fillId="57" borderId="30" xfId="287" applyFont="1" applyFill="1" applyBorder="1" applyAlignment="1">
      <alignment horizontal="left" vertical="center" wrapText="1"/>
      <protection/>
    </xf>
    <xf numFmtId="3" fontId="16" fillId="57" borderId="30" xfId="0" applyNumberFormat="1" applyFont="1" applyFill="1" applyBorder="1" applyAlignment="1">
      <alignment horizontal="center" vertical="center"/>
    </xf>
    <xf numFmtId="3" fontId="16" fillId="57" borderId="29" xfId="0" applyNumberFormat="1" applyFont="1" applyFill="1" applyBorder="1" applyAlignment="1">
      <alignment horizontal="center" vertical="center"/>
    </xf>
    <xf numFmtId="170" fontId="77" fillId="57" borderId="0" xfId="345" applyNumberFormat="1" applyFont="1" applyFill="1" applyBorder="1" applyAlignment="1">
      <alignment horizontal="center" vertical="center"/>
      <protection/>
    </xf>
    <xf numFmtId="0" fontId="57" fillId="57" borderId="27" xfId="287" applyFont="1" applyFill="1" applyBorder="1" applyAlignment="1">
      <alignment horizontal="left" vertical="center"/>
      <protection/>
    </xf>
    <xf numFmtId="0" fontId="58" fillId="57" borderId="27" xfId="287" applyFont="1" applyFill="1" applyBorder="1" applyAlignment="1">
      <alignment horizontal="left" vertical="center" wrapText="1"/>
      <protection/>
    </xf>
    <xf numFmtId="0" fontId="17" fillId="57" borderId="0" xfId="287" applyFill="1" applyBorder="1" applyAlignment="1">
      <alignment horizontal="left" vertical="center" wrapText="1"/>
      <protection/>
    </xf>
    <xf numFmtId="0" fontId="0" fillId="57" borderId="0" xfId="0" applyFill="1" applyBorder="1" applyAlignment="1">
      <alignment vertical="center" wrapText="1"/>
    </xf>
    <xf numFmtId="0" fontId="78" fillId="57" borderId="0" xfId="345" applyFont="1" applyFill="1" applyBorder="1" applyAlignment="1">
      <alignment horizontal="left" vertical="center"/>
      <protection/>
    </xf>
    <xf numFmtId="0" fontId="0" fillId="57" borderId="0" xfId="0" applyFill="1" applyAlignment="1">
      <alignment/>
    </xf>
    <xf numFmtId="0" fontId="14" fillId="57" borderId="0" xfId="345" applyFont="1" applyFill="1" applyBorder="1" applyAlignment="1">
      <alignment vertical="center"/>
      <protection/>
    </xf>
    <xf numFmtId="188" fontId="16" fillId="57" borderId="32" xfId="0" applyNumberFormat="1" applyFont="1" applyFill="1" applyBorder="1" applyAlignment="1">
      <alignment horizontal="center" vertical="center"/>
    </xf>
    <xf numFmtId="188" fontId="16" fillId="57" borderId="27" xfId="0" applyNumberFormat="1" applyFont="1" applyFill="1" applyBorder="1" applyAlignment="1">
      <alignment horizontal="center" vertical="center"/>
    </xf>
    <xf numFmtId="0" fontId="20" fillId="57" borderId="0" xfId="345" applyFont="1" applyFill="1" applyBorder="1" applyAlignment="1">
      <alignment horizontal="center" vertical="center"/>
      <protection/>
    </xf>
    <xf numFmtId="0" fontId="20" fillId="57" borderId="0" xfId="345" applyFont="1" applyFill="1" applyBorder="1" applyAlignment="1">
      <alignment horizontal="right" vertical="center"/>
      <protection/>
    </xf>
    <xf numFmtId="168" fontId="12" fillId="57" borderId="0" xfId="287" applyNumberFormat="1" applyFont="1" applyFill="1" applyBorder="1" applyAlignment="1">
      <alignment horizontal="center" vertical="center"/>
      <protection/>
    </xf>
  </cellXfs>
  <cellStyles count="40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4" xfId="95"/>
    <cellStyle name="Encabezado 4 2" xfId="96"/>
    <cellStyle name="Encabezado 4 3" xfId="97"/>
    <cellStyle name="Énfasis1" xfId="98"/>
    <cellStyle name="Énfasis1 2" xfId="99"/>
    <cellStyle name="Énfasis1 3" xfId="100"/>
    <cellStyle name="Énfasis2" xfId="101"/>
    <cellStyle name="Énfasis2 2" xfId="102"/>
    <cellStyle name="Énfasis2 3" xfId="103"/>
    <cellStyle name="Énfasis3" xfId="104"/>
    <cellStyle name="Énfasis3 2" xfId="105"/>
    <cellStyle name="Énfasis3 3" xfId="106"/>
    <cellStyle name="Énfasis4" xfId="107"/>
    <cellStyle name="Énfasis4 2" xfId="108"/>
    <cellStyle name="Énfasis4 3" xfId="109"/>
    <cellStyle name="Énfasis5" xfId="110"/>
    <cellStyle name="Énfasis5 2" xfId="111"/>
    <cellStyle name="Énfasis6" xfId="112"/>
    <cellStyle name="Énfasis6 2" xfId="113"/>
    <cellStyle name="Énfasis6 3" xfId="114"/>
    <cellStyle name="Entrada" xfId="115"/>
    <cellStyle name="Entrada 2" xfId="116"/>
    <cellStyle name="Entrada 3" xfId="117"/>
    <cellStyle name="Euro" xfId="118"/>
    <cellStyle name="Euro 2" xfId="119"/>
    <cellStyle name="Euro 2 2" xfId="120"/>
    <cellStyle name="Euro 3" xfId="121"/>
    <cellStyle name="Euro 4" xfId="122"/>
    <cellStyle name="Euro 5" xfId="123"/>
    <cellStyle name="Euro 6" xfId="124"/>
    <cellStyle name="Euro 7" xfId="125"/>
    <cellStyle name="Euro 8" xfId="126"/>
    <cellStyle name="Euro 9" xfId="127"/>
    <cellStyle name="Euro_Compendio 2008 V" xfId="128"/>
    <cellStyle name="F2" xfId="129"/>
    <cellStyle name="F2 2" xfId="130"/>
    <cellStyle name="F3" xfId="131"/>
    <cellStyle name="F3 2" xfId="132"/>
    <cellStyle name="F4" xfId="133"/>
    <cellStyle name="F4 2" xfId="134"/>
    <cellStyle name="F5" xfId="135"/>
    <cellStyle name="F5 2" xfId="136"/>
    <cellStyle name="F6" xfId="137"/>
    <cellStyle name="F6 2" xfId="138"/>
    <cellStyle name="F7" xfId="139"/>
    <cellStyle name="F7 2" xfId="140"/>
    <cellStyle name="F8" xfId="141"/>
    <cellStyle name="F8 2" xfId="142"/>
    <cellStyle name="Fecha" xfId="143"/>
    <cellStyle name="Fecha 2" xfId="144"/>
    <cellStyle name="Fecha 3" xfId="145"/>
    <cellStyle name="Fecha_Bol_122007" xfId="146"/>
    <cellStyle name="Fechas" xfId="147"/>
    <cellStyle name="Fechas 10" xfId="148"/>
    <cellStyle name="Fechas 2" xfId="149"/>
    <cellStyle name="Fechas 3" xfId="150"/>
    <cellStyle name="Fechas 4" xfId="151"/>
    <cellStyle name="Fechas 5" xfId="152"/>
    <cellStyle name="Fechas 6" xfId="153"/>
    <cellStyle name="Fechas 7" xfId="154"/>
    <cellStyle name="Fechas 8" xfId="155"/>
    <cellStyle name="Fechas 9" xfId="156"/>
    <cellStyle name="Fechas_Aportes Voluntarios - Julio 2010" xfId="157"/>
    <cellStyle name="Fijo" xfId="158"/>
    <cellStyle name="Fijo 2" xfId="159"/>
    <cellStyle name="Fijo 3" xfId="160"/>
    <cellStyle name="Fijo_Bol_122007" xfId="161"/>
    <cellStyle name="Fixed" xfId="162"/>
    <cellStyle name="Fixed 2" xfId="163"/>
    <cellStyle name="Fixed 2 2" xfId="164"/>
    <cellStyle name="Fixed 3" xfId="165"/>
    <cellStyle name="Fixed 4" xfId="166"/>
    <cellStyle name="Fixed 5" xfId="167"/>
    <cellStyle name="Fixed_CA-Infraes" xfId="168"/>
    <cellStyle name="HEADING1" xfId="169"/>
    <cellStyle name="Heading1 2" xfId="170"/>
    <cellStyle name="HEADING2" xfId="171"/>
    <cellStyle name="Heading2 2" xfId="172"/>
    <cellStyle name="Hipervínculo 2 2" xfId="173"/>
    <cellStyle name="Hipervínculo 4" xfId="174"/>
    <cellStyle name="Incorrecto" xfId="175"/>
    <cellStyle name="Incorrecto 2" xfId="176"/>
    <cellStyle name="Incorrecto 3" xfId="177"/>
    <cellStyle name="Comma" xfId="178"/>
    <cellStyle name="Comma [0]" xfId="179"/>
    <cellStyle name="Millares [0] 2" xfId="180"/>
    <cellStyle name="Millares [0] 3" xfId="181"/>
    <cellStyle name="Millares [0] 4" xfId="182"/>
    <cellStyle name="Millares [0] 5" xfId="183"/>
    <cellStyle name="Millares [0] 6" xfId="184"/>
    <cellStyle name="Millares [0] 7" xfId="185"/>
    <cellStyle name="Millares [0] 8" xfId="186"/>
    <cellStyle name="Millares 10" xfId="187"/>
    <cellStyle name="Millares 11" xfId="188"/>
    <cellStyle name="Millares 12" xfId="189"/>
    <cellStyle name="Millares 12 2" xfId="190"/>
    <cellStyle name="Millares 13" xfId="191"/>
    <cellStyle name="Millares 14" xfId="192"/>
    <cellStyle name="Millares 15" xfId="193"/>
    <cellStyle name="Millares 16" xfId="194"/>
    <cellStyle name="Millares 2" xfId="195"/>
    <cellStyle name="Millares 2 10" xfId="196"/>
    <cellStyle name="Millares 2 11" xfId="197"/>
    <cellStyle name="Millares 2 11 2" xfId="198"/>
    <cellStyle name="Millares 2 2" xfId="199"/>
    <cellStyle name="Millares 2 2 2" xfId="200"/>
    <cellStyle name="Millares 2 2 2 2" xfId="201"/>
    <cellStyle name="Millares 2 2 2 3" xfId="202"/>
    <cellStyle name="Millares 2 2 3" xfId="203"/>
    <cellStyle name="Millares 2 2 4" xfId="204"/>
    <cellStyle name="Millares 2 2 4 2" xfId="205"/>
    <cellStyle name="Millares 2 2 4 2 2" xfId="206"/>
    <cellStyle name="Millares 2 2 4_Hoja1" xfId="207"/>
    <cellStyle name="Millares 2 2 5" xfId="208"/>
    <cellStyle name="Millares 2 2 6" xfId="209"/>
    <cellStyle name="Millares 2 2 7" xfId="210"/>
    <cellStyle name="Millares 2 2 8" xfId="211"/>
    <cellStyle name="Millares 2 2_03" xfId="212"/>
    <cellStyle name="Millares 2 3" xfId="213"/>
    <cellStyle name="Millares 2 3 2" xfId="214"/>
    <cellStyle name="Millares 2 3 2 2" xfId="215"/>
    <cellStyle name="Millares 2 3 2 2 2" xfId="216"/>
    <cellStyle name="Millares 2 3 2 3" xfId="217"/>
    <cellStyle name="Millares 2 3 2_Hoja1" xfId="218"/>
    <cellStyle name="Millares 2 3 3" xfId="219"/>
    <cellStyle name="Millares 2 3 3 2" xfId="220"/>
    <cellStyle name="Millares 2 3 4" xfId="221"/>
    <cellStyle name="Millares 2 3 5" xfId="222"/>
    <cellStyle name="Millares 2 3_BG Fondos" xfId="223"/>
    <cellStyle name="Millares 2 4" xfId="224"/>
    <cellStyle name="Millares 2 4 2" xfId="225"/>
    <cellStyle name="Millares 2 4 2 2" xfId="226"/>
    <cellStyle name="Millares 2 4_Hoja1" xfId="227"/>
    <cellStyle name="Millares 2 5" xfId="228"/>
    <cellStyle name="Millares 2 5 2" xfId="229"/>
    <cellStyle name="Millares 2 6" xfId="230"/>
    <cellStyle name="Millares 2 7" xfId="231"/>
    <cellStyle name="Millares 2 8" xfId="232"/>
    <cellStyle name="Millares 2 9" xfId="233"/>
    <cellStyle name="Millares 2_Bol_0411(corregido emisor inst)" xfId="234"/>
    <cellStyle name="Millares 3 2" xfId="235"/>
    <cellStyle name="Millares 3 2 2" xfId="236"/>
    <cellStyle name="Millares 3 2 2 2" xfId="237"/>
    <cellStyle name="Millares 3 2 3" xfId="238"/>
    <cellStyle name="Millares 3 2_Hoja1" xfId="239"/>
    <cellStyle name="Millares 4 2" xfId="240"/>
    <cellStyle name="Millares 4 2 2" xfId="241"/>
    <cellStyle name="Millares 4 2 2 2" xfId="242"/>
    <cellStyle name="Millares 4 2 3" xfId="243"/>
    <cellStyle name="Millares 4 2_Hoja1" xfId="244"/>
    <cellStyle name="Millares 5" xfId="245"/>
    <cellStyle name="Millares 5 2" xfId="246"/>
    <cellStyle name="Millares 5 2 2" xfId="247"/>
    <cellStyle name="Millares 5 2 2 2" xfId="248"/>
    <cellStyle name="Millares 5 2 3" xfId="249"/>
    <cellStyle name="Millares 5 2_Hoja1" xfId="250"/>
    <cellStyle name="Millares 5 3" xfId="251"/>
    <cellStyle name="Millares 5 3 2" xfId="252"/>
    <cellStyle name="Millares 5 4" xfId="253"/>
    <cellStyle name="Millares 5_Bol_0411(corregido emisor inst)" xfId="254"/>
    <cellStyle name="Millares 6" xfId="255"/>
    <cellStyle name="Millares 6 2" xfId="256"/>
    <cellStyle name="Millares 7" xfId="257"/>
    <cellStyle name="Millares 8" xfId="258"/>
    <cellStyle name="Millares 9" xfId="259"/>
    <cellStyle name="Millares Sangría" xfId="260"/>
    <cellStyle name="Millares Sangría 1" xfId="261"/>
    <cellStyle name="Currency" xfId="262"/>
    <cellStyle name="Currency [0]" xfId="263"/>
    <cellStyle name="Moneda 2" xfId="264"/>
    <cellStyle name="Moneda 2 2" xfId="265"/>
    <cellStyle name="Moneda 2 2 2" xfId="266"/>
    <cellStyle name="Moneda 2_Hoja1" xfId="267"/>
    <cellStyle name="Moneda 3" xfId="268"/>
    <cellStyle name="Monetario0" xfId="269"/>
    <cellStyle name="Neutral" xfId="270"/>
    <cellStyle name="Neutral 2" xfId="271"/>
    <cellStyle name="Neutral 3" xfId="272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15 2" xfId="279"/>
    <cellStyle name="Normal 16" xfId="280"/>
    <cellStyle name="Normal 17" xfId="281"/>
    <cellStyle name="Normal 17 2" xfId="282"/>
    <cellStyle name="Normal 18" xfId="283"/>
    <cellStyle name="Normal 18 2" xfId="284"/>
    <cellStyle name="Normal 19" xfId="285"/>
    <cellStyle name="Normal 19 2" xfId="286"/>
    <cellStyle name="Normal 2" xfId="287"/>
    <cellStyle name="Normal 2 2" xfId="288"/>
    <cellStyle name="Normal 2 2 2" xfId="289"/>
    <cellStyle name="Normal 2 2 3" xfId="290"/>
    <cellStyle name="Normal 2 2_Sol Tra Pres" xfId="291"/>
    <cellStyle name="Normal 2 3" xfId="292"/>
    <cellStyle name="Normal 2 4" xfId="293"/>
    <cellStyle name="Normal 2 4 2" xfId="294"/>
    <cellStyle name="Normal 2 4 2 2" xfId="295"/>
    <cellStyle name="Normal 2 4_Hoja1" xfId="296"/>
    <cellStyle name="Normal 2 5" xfId="297"/>
    <cellStyle name="Normal 2 6" xfId="298"/>
    <cellStyle name="Normal 2 7" xfId="299"/>
    <cellStyle name="Normal 2 8" xfId="300"/>
    <cellStyle name="Normal 2 9" xfId="301"/>
    <cellStyle name="Normal 2_Aportes Voluntarios - Julio 2010" xfId="302"/>
    <cellStyle name="Normal 20" xfId="303"/>
    <cellStyle name="Normal 20 2" xfId="304"/>
    <cellStyle name="Normal 21" xfId="305"/>
    <cellStyle name="Normal 21 2" xfId="306"/>
    <cellStyle name="Normal 22" xfId="307"/>
    <cellStyle name="Normal 22 2" xfId="308"/>
    <cellStyle name="Normal 23" xfId="309"/>
    <cellStyle name="Normal 23 2" xfId="310"/>
    <cellStyle name="Normal 24" xfId="311"/>
    <cellStyle name="Normal 24 2" xfId="312"/>
    <cellStyle name="Normal 25" xfId="313"/>
    <cellStyle name="Normal 26" xfId="314"/>
    <cellStyle name="Normal 27" xfId="315"/>
    <cellStyle name="Normal 28" xfId="316"/>
    <cellStyle name="Normal 29" xfId="317"/>
    <cellStyle name="Normal 3" xfId="318"/>
    <cellStyle name="Normal 3 2" xfId="319"/>
    <cellStyle name="Normal 3 2 2" xfId="320"/>
    <cellStyle name="Normal 3 3" xfId="321"/>
    <cellStyle name="Normal 3 4" xfId="322"/>
    <cellStyle name="Normal 3_Aportes Voluntarios - Julio 2010" xfId="323"/>
    <cellStyle name="Normal 30" xfId="324"/>
    <cellStyle name="Normal 31" xfId="325"/>
    <cellStyle name="Normal 32" xfId="326"/>
    <cellStyle name="Normal 4 2" xfId="327"/>
    <cellStyle name="Normal 4 2 2" xfId="328"/>
    <cellStyle name="Normal 4 3" xfId="329"/>
    <cellStyle name="Normal 4_Formato nuevos cuadros" xfId="330"/>
    <cellStyle name="Normal 5 2" xfId="331"/>
    <cellStyle name="Normal 5 3" xfId="332"/>
    <cellStyle name="Normal 6" xfId="333"/>
    <cellStyle name="Normal 6 2" xfId="334"/>
    <cellStyle name="Normal 6 2 2" xfId="335"/>
    <cellStyle name="Normal 6_Hoja1" xfId="336"/>
    <cellStyle name="Normal 7" xfId="337"/>
    <cellStyle name="Normal 7 2" xfId="338"/>
    <cellStyle name="Normal 7 2 2" xfId="339"/>
    <cellStyle name="Normal 7 2 3" xfId="340"/>
    <cellStyle name="Normal 7 3" xfId="341"/>
    <cellStyle name="Normal 7_Hoja1" xfId="342"/>
    <cellStyle name="Normal 8" xfId="343"/>
    <cellStyle name="Normal 9" xfId="344"/>
    <cellStyle name="Normal_PAG_01" xfId="345"/>
    <cellStyle name="Normal_PAG_02" xfId="346"/>
    <cellStyle name="Notas" xfId="347"/>
    <cellStyle name="Notas 2" xfId="348"/>
    <cellStyle name="Notas 2 2" xfId="349"/>
    <cellStyle name="Original" xfId="350"/>
    <cellStyle name="Original 2" xfId="351"/>
    <cellStyle name="Original 3" xfId="352"/>
    <cellStyle name="Percent" xfId="353"/>
    <cellStyle name="Percent" xfId="354"/>
    <cellStyle name="Porcentaje 2" xfId="355"/>
    <cellStyle name="Porcentaje 2 2" xfId="356"/>
    <cellStyle name="Porcentaje 3" xfId="357"/>
    <cellStyle name="Porcentaje 3 2" xfId="358"/>
    <cellStyle name="Porcentaje 3 3" xfId="359"/>
    <cellStyle name="Porcentaje 4" xfId="360"/>
    <cellStyle name="Porcentaje 5" xfId="361"/>
    <cellStyle name="Porcentual 10" xfId="362"/>
    <cellStyle name="Porcentual 2" xfId="363"/>
    <cellStyle name="Porcentual 2 2" xfId="364"/>
    <cellStyle name="Porcentual 2 3" xfId="365"/>
    <cellStyle name="Porcentual 2 4" xfId="366"/>
    <cellStyle name="Porcentual 2 4 2" xfId="367"/>
    <cellStyle name="Porcentual 2 5" xfId="368"/>
    <cellStyle name="Porcentual 2 6" xfId="369"/>
    <cellStyle name="Porcentual 2 7" xfId="370"/>
    <cellStyle name="Porcentual 2 8" xfId="371"/>
    <cellStyle name="Porcentual 3 2" xfId="372"/>
    <cellStyle name="Porcentual 4 2" xfId="373"/>
    <cellStyle name="Porcentual 4 3" xfId="374"/>
    <cellStyle name="Porcentual 5" xfId="375"/>
    <cellStyle name="Porcentual 5 2" xfId="376"/>
    <cellStyle name="Porcentual 5 2 2" xfId="377"/>
    <cellStyle name="Porcentual 6" xfId="378"/>
    <cellStyle name="Porcentual 7" xfId="379"/>
    <cellStyle name="Porcentual 8" xfId="380"/>
    <cellStyle name="Porcentual 9" xfId="381"/>
    <cellStyle name="Punto0" xfId="382"/>
    <cellStyle name="Salida" xfId="383"/>
    <cellStyle name="Salida 2" xfId="384"/>
    <cellStyle name="Salida 3" xfId="385"/>
    <cellStyle name="Texto de advertencia" xfId="386"/>
    <cellStyle name="Texto de advertencia 2" xfId="387"/>
    <cellStyle name="Texto explicativo" xfId="388"/>
    <cellStyle name="Texto explicativo 2" xfId="389"/>
    <cellStyle name="Título" xfId="390"/>
    <cellStyle name="Título 1" xfId="391"/>
    <cellStyle name="Título 1 2" xfId="392"/>
    <cellStyle name="Título 1 3" xfId="393"/>
    <cellStyle name="Título 2" xfId="394"/>
    <cellStyle name="Título 2 2" xfId="395"/>
    <cellStyle name="Título 2 3" xfId="396"/>
    <cellStyle name="Título 3" xfId="397"/>
    <cellStyle name="Título 3 2" xfId="398"/>
    <cellStyle name="Título 3 3" xfId="399"/>
    <cellStyle name="Título 4" xfId="400"/>
    <cellStyle name="Título 5" xfId="401"/>
    <cellStyle name="Total" xfId="402"/>
    <cellStyle name="Total 10" xfId="403"/>
    <cellStyle name="Total 10 2" xfId="404"/>
    <cellStyle name="Total 2 2" xfId="405"/>
    <cellStyle name="Total 2 3" xfId="406"/>
    <cellStyle name="Total 3 2" xfId="407"/>
    <cellStyle name="Total 3 2 2" xfId="408"/>
    <cellStyle name="Total 4" xfId="409"/>
    <cellStyle name="Total 5" xfId="410"/>
    <cellStyle name="Total 6" xfId="411"/>
    <cellStyle name="Total 7" xfId="412"/>
    <cellStyle name="Total 8" xfId="413"/>
    <cellStyle name="Total 9" xfId="4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showGridLines="0" zoomScalePageLayoutView="0" workbookViewId="0" topLeftCell="A1">
      <selection activeCell="D8" sqref="D8"/>
    </sheetView>
  </sheetViews>
  <sheetFormatPr defaultColWidth="11.421875" defaultRowHeight="15"/>
  <cols>
    <col min="1" max="1" width="1.7109375" style="28" customWidth="1"/>
    <col min="2" max="2" width="21.57421875" style="28" customWidth="1"/>
    <col min="3" max="3" width="10.28125" style="28" customWidth="1"/>
    <col min="4" max="15" width="10.28125" style="29" customWidth="1"/>
    <col min="16" max="16" width="10.28125" style="28" customWidth="1"/>
    <col min="17" max="17" width="11.421875" style="1" customWidth="1"/>
    <col min="18" max="31" width="7.7109375" style="1" customWidth="1"/>
    <col min="32" max="224" width="11.421875" style="1" customWidth="1"/>
    <col min="225" max="225" width="2.421875" style="1" customWidth="1"/>
    <col min="226" max="226" width="13.7109375" style="1" customWidth="1"/>
    <col min="227" max="237" width="9.7109375" style="1" customWidth="1"/>
    <col min="238" max="238" width="12.421875" style="1" customWidth="1"/>
    <col min="239" max="240" width="9.8515625" style="1" customWidth="1"/>
    <col min="241" max="241" width="10.00390625" style="1" customWidth="1"/>
    <col min="242" max="16384" width="11.421875" style="1" customWidth="1"/>
  </cols>
  <sheetData>
    <row r="1" spans="1:16" ht="64.5" customHeigh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5" customFormat="1" ht="16.5">
      <c r="A2" s="2">
        <v>43738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57"/>
      <c r="B4" s="57"/>
      <c r="C4" s="53" t="s">
        <v>27</v>
      </c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4</v>
      </c>
      <c r="O4" s="8" t="s">
        <v>5</v>
      </c>
      <c r="P4" s="8" t="s">
        <v>5</v>
      </c>
    </row>
    <row r="5" spans="1:16" ht="13.5" customHeight="1">
      <c r="A5" s="58"/>
      <c r="B5" s="5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10" t="s">
        <v>15</v>
      </c>
      <c r="M5" s="10" t="s">
        <v>16</v>
      </c>
      <c r="N5" s="60"/>
      <c r="O5" s="11" t="s">
        <v>17</v>
      </c>
      <c r="P5" s="11" t="s">
        <v>18</v>
      </c>
    </row>
    <row r="6" spans="1:29" ht="12.75">
      <c r="A6" s="12" t="s">
        <v>0</v>
      </c>
      <c r="B6" s="13"/>
      <c r="C6" s="50">
        <f>SUM(C7:C8)</f>
        <v>0</v>
      </c>
      <c r="D6" s="50">
        <f aca="true" t="shared" si="0" ref="D6:M6">SUM(D7:D8)</f>
        <v>95</v>
      </c>
      <c r="E6" s="50">
        <f t="shared" si="0"/>
        <v>805</v>
      </c>
      <c r="F6" s="50">
        <f t="shared" si="0"/>
        <v>850</v>
      </c>
      <c r="G6" s="50">
        <f t="shared" si="0"/>
        <v>708</v>
      </c>
      <c r="H6" s="50">
        <f t="shared" si="0"/>
        <v>462</v>
      </c>
      <c r="I6" s="50">
        <f t="shared" si="0"/>
        <v>240</v>
      </c>
      <c r="J6" s="50">
        <f t="shared" si="0"/>
        <v>105</v>
      </c>
      <c r="K6" s="50">
        <f t="shared" si="0"/>
        <v>50</v>
      </c>
      <c r="L6" s="50">
        <f t="shared" si="0"/>
        <v>9</v>
      </c>
      <c r="M6" s="50">
        <f t="shared" si="0"/>
        <v>3</v>
      </c>
      <c r="N6" s="50">
        <f>SUM(N7:N8)</f>
        <v>3327</v>
      </c>
      <c r="O6" s="30">
        <f>100*N6/N6</f>
        <v>100</v>
      </c>
      <c r="P6" s="30">
        <f>100*N6/$N$18</f>
        <v>3.8631244049139593</v>
      </c>
      <c r="AC6" s="39"/>
    </row>
    <row r="7" spans="1:29" ht="12.75">
      <c r="A7" s="14"/>
      <c r="B7" s="15" t="s">
        <v>22</v>
      </c>
      <c r="C7" s="48">
        <v>0</v>
      </c>
      <c r="D7" s="48">
        <v>16</v>
      </c>
      <c r="E7" s="48">
        <v>241</v>
      </c>
      <c r="F7" s="48">
        <v>431</v>
      </c>
      <c r="G7" s="48">
        <v>517</v>
      </c>
      <c r="H7" s="48">
        <v>350</v>
      </c>
      <c r="I7" s="48">
        <v>170</v>
      </c>
      <c r="J7" s="48">
        <v>76</v>
      </c>
      <c r="K7" s="48">
        <v>35</v>
      </c>
      <c r="L7" s="48">
        <v>6</v>
      </c>
      <c r="M7" s="48">
        <v>0</v>
      </c>
      <c r="N7" s="48">
        <v>1842</v>
      </c>
      <c r="O7" s="31">
        <f>100*N7/N6</f>
        <v>55.36519386834986</v>
      </c>
      <c r="P7" s="32"/>
      <c r="AC7" s="39"/>
    </row>
    <row r="8" spans="1:16" ht="12.75">
      <c r="A8" s="17"/>
      <c r="B8" s="18" t="s">
        <v>23</v>
      </c>
      <c r="C8" s="49">
        <v>0</v>
      </c>
      <c r="D8" s="49">
        <v>79</v>
      </c>
      <c r="E8" s="49">
        <v>564</v>
      </c>
      <c r="F8" s="49">
        <v>419</v>
      </c>
      <c r="G8" s="49">
        <v>191</v>
      </c>
      <c r="H8" s="49">
        <v>112</v>
      </c>
      <c r="I8" s="49">
        <v>70</v>
      </c>
      <c r="J8" s="49">
        <v>29</v>
      </c>
      <c r="K8" s="49">
        <v>15</v>
      </c>
      <c r="L8" s="49">
        <v>3</v>
      </c>
      <c r="M8" s="49">
        <v>3</v>
      </c>
      <c r="N8" s="49">
        <v>1485</v>
      </c>
      <c r="O8" s="33">
        <f>100*N8/N6</f>
        <v>44.63480613165014</v>
      </c>
      <c r="P8" s="34"/>
    </row>
    <row r="9" spans="1:29" s="20" customFormat="1" ht="13.5" customHeight="1">
      <c r="A9" s="12" t="s">
        <v>1</v>
      </c>
      <c r="B9" s="19"/>
      <c r="C9" s="50">
        <f>SUM(C10:C11)</f>
        <v>0</v>
      </c>
      <c r="D9" s="50">
        <f aca="true" t="shared" si="1" ref="D9:M9">SUM(D10:D11)</f>
        <v>41</v>
      </c>
      <c r="E9" s="50">
        <f t="shared" si="1"/>
        <v>1281</v>
      </c>
      <c r="F9" s="50">
        <f t="shared" si="1"/>
        <v>4643</v>
      </c>
      <c r="G9" s="50">
        <f t="shared" si="1"/>
        <v>7516</v>
      </c>
      <c r="H9" s="50">
        <f t="shared" si="1"/>
        <v>7087</v>
      </c>
      <c r="I9" s="50">
        <f t="shared" si="1"/>
        <v>4872</v>
      </c>
      <c r="J9" s="50">
        <f t="shared" si="1"/>
        <v>2956</v>
      </c>
      <c r="K9" s="50">
        <f t="shared" si="1"/>
        <v>1547</v>
      </c>
      <c r="L9" s="50">
        <f t="shared" si="1"/>
        <v>498</v>
      </c>
      <c r="M9" s="50">
        <f t="shared" si="1"/>
        <v>14</v>
      </c>
      <c r="N9" s="50">
        <f>SUM(N10:N11)</f>
        <v>30455</v>
      </c>
      <c r="O9" s="30">
        <f>100*N9/N9</f>
        <v>100</v>
      </c>
      <c r="P9" s="30">
        <f>100*N9/$N$18</f>
        <v>35.36262511321149</v>
      </c>
      <c r="U9" s="40"/>
      <c r="V9" s="40"/>
      <c r="W9" s="40"/>
      <c r="X9" s="40"/>
      <c r="Y9" s="40"/>
      <c r="Z9" s="40"/>
      <c r="AC9" s="40"/>
    </row>
    <row r="10" spans="1:29" s="20" customFormat="1" ht="13.5" customHeight="1">
      <c r="A10" s="14"/>
      <c r="B10" s="15" t="s">
        <v>22</v>
      </c>
      <c r="C10" s="48">
        <v>0</v>
      </c>
      <c r="D10" s="48">
        <v>19</v>
      </c>
      <c r="E10" s="48">
        <v>673</v>
      </c>
      <c r="F10" s="48">
        <v>3082</v>
      </c>
      <c r="G10" s="48">
        <v>5585</v>
      </c>
      <c r="H10" s="48">
        <v>5501</v>
      </c>
      <c r="I10" s="48">
        <v>3764</v>
      </c>
      <c r="J10" s="48">
        <v>2227</v>
      </c>
      <c r="K10" s="48">
        <v>1152</v>
      </c>
      <c r="L10" s="48">
        <v>368</v>
      </c>
      <c r="M10" s="48">
        <v>9</v>
      </c>
      <c r="N10" s="48">
        <v>22380</v>
      </c>
      <c r="O10" s="31">
        <f>100*N10/N9</f>
        <v>73.48547036611394</v>
      </c>
      <c r="P10" s="32"/>
      <c r="U10" s="40"/>
      <c r="V10" s="40"/>
      <c r="W10" s="40"/>
      <c r="X10" s="40"/>
      <c r="Y10" s="40"/>
      <c r="Z10" s="40"/>
      <c r="AA10" s="40"/>
      <c r="AC10" s="40"/>
    </row>
    <row r="11" spans="1:29" s="20" customFormat="1" ht="13.5" customHeight="1">
      <c r="A11" s="17"/>
      <c r="B11" s="18" t="s">
        <v>23</v>
      </c>
      <c r="C11" s="49">
        <v>0</v>
      </c>
      <c r="D11" s="49">
        <v>22</v>
      </c>
      <c r="E11" s="49">
        <v>608</v>
      </c>
      <c r="F11" s="49">
        <v>1561</v>
      </c>
      <c r="G11" s="49">
        <v>1931</v>
      </c>
      <c r="H11" s="49">
        <v>1586</v>
      </c>
      <c r="I11" s="49">
        <v>1108</v>
      </c>
      <c r="J11" s="49">
        <v>729</v>
      </c>
      <c r="K11" s="49">
        <v>395</v>
      </c>
      <c r="L11" s="49">
        <v>130</v>
      </c>
      <c r="M11" s="49">
        <v>5</v>
      </c>
      <c r="N11" s="49">
        <v>8075</v>
      </c>
      <c r="O11" s="33">
        <f>100*N11/N9</f>
        <v>26.51452963388606</v>
      </c>
      <c r="P11" s="34"/>
      <c r="U11" s="40"/>
      <c r="V11" s="40"/>
      <c r="W11" s="40"/>
      <c r="X11" s="40"/>
      <c r="Y11" s="40"/>
      <c r="AC11" s="40"/>
    </row>
    <row r="12" spans="1:29" s="20" customFormat="1" ht="13.5" customHeight="1">
      <c r="A12" s="12" t="s">
        <v>2</v>
      </c>
      <c r="B12" s="19"/>
      <c r="C12" s="50">
        <f>SUM(C13:C14)</f>
        <v>0</v>
      </c>
      <c r="D12" s="50">
        <f aca="true" t="shared" si="2" ref="D12:M12">SUM(D13:D14)</f>
        <v>76</v>
      </c>
      <c r="E12" s="50">
        <f t="shared" si="2"/>
        <v>2345</v>
      </c>
      <c r="F12" s="50">
        <f t="shared" si="2"/>
        <v>6718</v>
      </c>
      <c r="G12" s="50">
        <f t="shared" si="2"/>
        <v>8327</v>
      </c>
      <c r="H12" s="50">
        <f t="shared" si="2"/>
        <v>6708</v>
      </c>
      <c r="I12" s="50">
        <f t="shared" si="2"/>
        <v>4121</v>
      </c>
      <c r="J12" s="50">
        <f t="shared" si="2"/>
        <v>2310</v>
      </c>
      <c r="K12" s="50">
        <f t="shared" si="2"/>
        <v>1174</v>
      </c>
      <c r="L12" s="50">
        <f t="shared" si="2"/>
        <v>331</v>
      </c>
      <c r="M12" s="50">
        <f t="shared" si="2"/>
        <v>6</v>
      </c>
      <c r="N12" s="50">
        <f>SUM(N13:N14)</f>
        <v>32116</v>
      </c>
      <c r="O12" s="30">
        <f>100*N12/N12</f>
        <v>100</v>
      </c>
      <c r="P12" s="30">
        <f>100*N12/$N$18</f>
        <v>37.29128445693319</v>
      </c>
      <c r="T12" s="40"/>
      <c r="U12" s="40"/>
      <c r="V12" s="40"/>
      <c r="W12" s="40"/>
      <c r="X12" s="40"/>
      <c r="Y12" s="40"/>
      <c r="AC12" s="40"/>
    </row>
    <row r="13" spans="1:29" s="20" customFormat="1" ht="13.5" customHeight="1">
      <c r="A13" s="14"/>
      <c r="B13" s="15" t="s">
        <v>22</v>
      </c>
      <c r="C13" s="48">
        <v>0</v>
      </c>
      <c r="D13" s="48">
        <v>30</v>
      </c>
      <c r="E13" s="48">
        <v>1178</v>
      </c>
      <c r="F13" s="48">
        <v>4405</v>
      </c>
      <c r="G13" s="48">
        <v>6486</v>
      </c>
      <c r="H13" s="48">
        <v>5540</v>
      </c>
      <c r="I13" s="48">
        <v>3387</v>
      </c>
      <c r="J13" s="48">
        <v>1864</v>
      </c>
      <c r="K13" s="48">
        <v>914</v>
      </c>
      <c r="L13" s="48">
        <v>263</v>
      </c>
      <c r="M13" s="48">
        <v>5</v>
      </c>
      <c r="N13" s="48">
        <v>24072</v>
      </c>
      <c r="O13" s="31">
        <f>100*N13/N12</f>
        <v>74.95329430813302</v>
      </c>
      <c r="P13" s="32"/>
      <c r="T13" s="40"/>
      <c r="U13" s="40"/>
      <c r="V13" s="40"/>
      <c r="W13" s="40"/>
      <c r="X13" s="40"/>
      <c r="Y13" s="40"/>
      <c r="Z13" s="40"/>
      <c r="AA13" s="40"/>
      <c r="AC13" s="40"/>
    </row>
    <row r="14" spans="1:29" s="20" customFormat="1" ht="13.5" customHeight="1">
      <c r="A14" s="17"/>
      <c r="B14" s="18" t="s">
        <v>23</v>
      </c>
      <c r="C14" s="49">
        <v>0</v>
      </c>
      <c r="D14" s="49">
        <v>46</v>
      </c>
      <c r="E14" s="49">
        <v>1167</v>
      </c>
      <c r="F14" s="49">
        <v>2313</v>
      </c>
      <c r="G14" s="49">
        <v>1841</v>
      </c>
      <c r="H14" s="49">
        <v>1168</v>
      </c>
      <c r="I14" s="49">
        <v>734</v>
      </c>
      <c r="J14" s="49">
        <v>446</v>
      </c>
      <c r="K14" s="49">
        <v>260</v>
      </c>
      <c r="L14" s="49">
        <v>68</v>
      </c>
      <c r="M14" s="49">
        <v>1</v>
      </c>
      <c r="N14" s="49">
        <v>8044</v>
      </c>
      <c r="O14" s="33">
        <f>100*N14/N12</f>
        <v>25.046705691866983</v>
      </c>
      <c r="P14" s="34"/>
      <c r="U14" s="40"/>
      <c r="V14" s="40"/>
      <c r="W14" s="40"/>
      <c r="X14" s="40"/>
      <c r="AC14" s="40"/>
    </row>
    <row r="15" spans="1:29" s="20" customFormat="1" ht="13.5" customHeight="1">
      <c r="A15" s="12" t="s">
        <v>3</v>
      </c>
      <c r="B15" s="19"/>
      <c r="C15" s="50">
        <f>SUM(C16:C17)</f>
        <v>0</v>
      </c>
      <c r="D15" s="50">
        <f aca="true" t="shared" si="3" ref="D15:M15">SUM(D16:D17)</f>
        <v>21</v>
      </c>
      <c r="E15" s="50">
        <f t="shared" si="3"/>
        <v>943</v>
      </c>
      <c r="F15" s="50">
        <f t="shared" si="3"/>
        <v>3346</v>
      </c>
      <c r="G15" s="50">
        <f t="shared" si="3"/>
        <v>5159</v>
      </c>
      <c r="H15" s="50">
        <f t="shared" si="3"/>
        <v>4702</v>
      </c>
      <c r="I15" s="50">
        <f t="shared" si="3"/>
        <v>3093</v>
      </c>
      <c r="J15" s="50">
        <f t="shared" si="3"/>
        <v>1784</v>
      </c>
      <c r="K15" s="50">
        <f t="shared" si="3"/>
        <v>907</v>
      </c>
      <c r="L15" s="50">
        <f t="shared" si="3"/>
        <v>263</v>
      </c>
      <c r="M15" s="50">
        <f t="shared" si="3"/>
        <v>6</v>
      </c>
      <c r="N15" s="50">
        <f>SUM(N16:N17)</f>
        <v>20224</v>
      </c>
      <c r="O15" s="30">
        <f>100*N15/N15</f>
        <v>100</v>
      </c>
      <c r="P15" s="30">
        <f>100*N15/$N$18</f>
        <v>23.482966024941362</v>
      </c>
      <c r="U15" s="40"/>
      <c r="V15" s="40"/>
      <c r="W15" s="40"/>
      <c r="X15" s="40"/>
      <c r="Y15" s="40"/>
      <c r="AC15" s="40"/>
    </row>
    <row r="16" spans="1:29" s="20" customFormat="1" ht="13.5" customHeight="1">
      <c r="A16" s="14"/>
      <c r="B16" s="15" t="s">
        <v>22</v>
      </c>
      <c r="C16" s="48">
        <v>0</v>
      </c>
      <c r="D16" s="48">
        <v>12</v>
      </c>
      <c r="E16" s="48">
        <v>508</v>
      </c>
      <c r="F16" s="48">
        <v>2252</v>
      </c>
      <c r="G16" s="48">
        <v>3912</v>
      </c>
      <c r="H16" s="48">
        <v>3628</v>
      </c>
      <c r="I16" s="48">
        <v>2408</v>
      </c>
      <c r="J16" s="48">
        <v>1331</v>
      </c>
      <c r="K16" s="48">
        <v>651</v>
      </c>
      <c r="L16" s="48">
        <v>212</v>
      </c>
      <c r="M16" s="48">
        <v>4</v>
      </c>
      <c r="N16" s="48">
        <v>14918</v>
      </c>
      <c r="O16" s="31">
        <f>100*N16/N15</f>
        <v>73.76384493670886</v>
      </c>
      <c r="P16" s="32"/>
      <c r="V16" s="40"/>
      <c r="W16" s="40"/>
      <c r="X16" s="40"/>
      <c r="Y16" s="40"/>
      <c r="Z16" s="40"/>
      <c r="AC16" s="40"/>
    </row>
    <row r="17" spans="1:29" s="20" customFormat="1" ht="13.5" customHeight="1">
      <c r="A17" s="17"/>
      <c r="B17" s="18" t="s">
        <v>23</v>
      </c>
      <c r="C17" s="49">
        <v>0</v>
      </c>
      <c r="D17" s="49">
        <v>9</v>
      </c>
      <c r="E17" s="49">
        <v>435</v>
      </c>
      <c r="F17" s="49">
        <v>1094</v>
      </c>
      <c r="G17" s="49">
        <v>1247</v>
      </c>
      <c r="H17" s="49">
        <v>1074</v>
      </c>
      <c r="I17" s="49">
        <v>685</v>
      </c>
      <c r="J17" s="49">
        <v>453</v>
      </c>
      <c r="K17" s="49">
        <v>256</v>
      </c>
      <c r="L17" s="49">
        <v>51</v>
      </c>
      <c r="M17" s="49">
        <v>2</v>
      </c>
      <c r="N17" s="49">
        <v>5306</v>
      </c>
      <c r="O17" s="33">
        <f>100*N17/N15</f>
        <v>26.23615506329114</v>
      </c>
      <c r="P17" s="34"/>
      <c r="V17" s="40"/>
      <c r="W17" s="40"/>
      <c r="X17" s="40"/>
      <c r="AC17" s="40"/>
    </row>
    <row r="18" spans="1:29" s="20" customFormat="1" ht="13.5" customHeight="1">
      <c r="A18" s="21" t="s">
        <v>19</v>
      </c>
      <c r="B18" s="19"/>
      <c r="C18" s="50">
        <f>SUM(C19:C20)</f>
        <v>0</v>
      </c>
      <c r="D18" s="50">
        <f aca="true" t="shared" si="4" ref="D18:L18">SUM(D19:D20)</f>
        <v>233</v>
      </c>
      <c r="E18" s="50">
        <f t="shared" si="4"/>
        <v>5374</v>
      </c>
      <c r="F18" s="50">
        <f t="shared" si="4"/>
        <v>15557</v>
      </c>
      <c r="G18" s="50">
        <f t="shared" si="4"/>
        <v>21710</v>
      </c>
      <c r="H18" s="50">
        <f t="shared" si="4"/>
        <v>18959</v>
      </c>
      <c r="I18" s="50">
        <f t="shared" si="4"/>
        <v>12326</v>
      </c>
      <c r="J18" s="50">
        <f t="shared" si="4"/>
        <v>7155</v>
      </c>
      <c r="K18" s="50">
        <f t="shared" si="4"/>
        <v>3678</v>
      </c>
      <c r="L18" s="50">
        <f t="shared" si="4"/>
        <v>1101</v>
      </c>
      <c r="M18" s="50">
        <f>SUM(M19:M20)</f>
        <v>29</v>
      </c>
      <c r="N18" s="50">
        <f>SUM(N19:N20)</f>
        <v>86122</v>
      </c>
      <c r="O18" s="30">
        <f>100*N18/N18</f>
        <v>100</v>
      </c>
      <c r="P18" s="30">
        <f>100*N18/$N$18</f>
        <v>100</v>
      </c>
      <c r="T18" s="40"/>
      <c r="U18" s="40"/>
      <c r="V18" s="40"/>
      <c r="W18" s="40"/>
      <c r="X18" s="40"/>
      <c r="Y18" s="40"/>
      <c r="Z18" s="40"/>
      <c r="AC18" s="40"/>
    </row>
    <row r="19" spans="1:29" ht="13.5" customHeight="1">
      <c r="A19" s="22"/>
      <c r="B19" s="23" t="s">
        <v>22</v>
      </c>
      <c r="C19" s="48">
        <f>+C7+C10+C13+C16</f>
        <v>0</v>
      </c>
      <c r="D19" s="48">
        <f aca="true" t="shared" si="5" ref="D19:L19">+D7+D10+D13+D16</f>
        <v>77</v>
      </c>
      <c r="E19" s="48">
        <f t="shared" si="5"/>
        <v>2600</v>
      </c>
      <c r="F19" s="48">
        <f t="shared" si="5"/>
        <v>10170</v>
      </c>
      <c r="G19" s="48">
        <f t="shared" si="5"/>
        <v>16500</v>
      </c>
      <c r="H19" s="48">
        <f t="shared" si="5"/>
        <v>15019</v>
      </c>
      <c r="I19" s="48">
        <f t="shared" si="5"/>
        <v>9729</v>
      </c>
      <c r="J19" s="48">
        <f t="shared" si="5"/>
        <v>5498</v>
      </c>
      <c r="K19" s="48">
        <f t="shared" si="5"/>
        <v>2752</v>
      </c>
      <c r="L19" s="48">
        <f t="shared" si="5"/>
        <v>849</v>
      </c>
      <c r="M19" s="48">
        <f>+M7+M10+M13+M16</f>
        <v>18</v>
      </c>
      <c r="N19" s="48">
        <f>SUM(D19:M19)</f>
        <v>63212</v>
      </c>
      <c r="O19" s="31">
        <f>100*N19/N18</f>
        <v>73.39820254987112</v>
      </c>
      <c r="P19" s="32"/>
      <c r="T19" s="39"/>
      <c r="U19" s="39"/>
      <c r="V19" s="39"/>
      <c r="W19" s="39"/>
      <c r="X19" s="39"/>
      <c r="Y19" s="39"/>
      <c r="AC19" s="39"/>
    </row>
    <row r="20" spans="1:16" ht="13.5" customHeight="1">
      <c r="A20" s="18"/>
      <c r="B20" s="24" t="s">
        <v>23</v>
      </c>
      <c r="C20" s="49">
        <f>+C8+C11+C14+C17</f>
        <v>0</v>
      </c>
      <c r="D20" s="49">
        <f aca="true" t="shared" si="6" ref="D20:K20">+D8+D11+D14+D17</f>
        <v>156</v>
      </c>
      <c r="E20" s="49">
        <f t="shared" si="6"/>
        <v>2774</v>
      </c>
      <c r="F20" s="49">
        <f t="shared" si="6"/>
        <v>5387</v>
      </c>
      <c r="G20" s="49">
        <f t="shared" si="6"/>
        <v>5210</v>
      </c>
      <c r="H20" s="49">
        <f t="shared" si="6"/>
        <v>3940</v>
      </c>
      <c r="I20" s="49">
        <f t="shared" si="6"/>
        <v>2597</v>
      </c>
      <c r="J20" s="49">
        <f t="shared" si="6"/>
        <v>1657</v>
      </c>
      <c r="K20" s="49">
        <f t="shared" si="6"/>
        <v>926</v>
      </c>
      <c r="L20" s="49">
        <f>+L8+L11+L14+L17</f>
        <v>252</v>
      </c>
      <c r="M20" s="49">
        <f>+M8+M11+M14+M17</f>
        <v>11</v>
      </c>
      <c r="N20" s="49">
        <f>SUM(D20:M20)</f>
        <v>22910</v>
      </c>
      <c r="O20" s="33">
        <f>100*N20/N18</f>
        <v>26.60179745012889</v>
      </c>
      <c r="P20" s="34"/>
    </row>
    <row r="21" spans="1:16" ht="13.5" customHeight="1">
      <c r="A21" s="23" t="s">
        <v>20</v>
      </c>
      <c r="B21" s="1"/>
      <c r="C21" s="35">
        <f>100*C18/$N18</f>
        <v>0</v>
      </c>
      <c r="D21" s="36">
        <f aca="true" t="shared" si="7" ref="D21:N21">100*D18/$N18</f>
        <v>0.27054643412832957</v>
      </c>
      <c r="E21" s="36">
        <f t="shared" si="7"/>
        <v>6.239985137363275</v>
      </c>
      <c r="F21" s="36">
        <f t="shared" si="7"/>
        <v>18.06390933791598</v>
      </c>
      <c r="G21" s="36">
        <f t="shared" si="7"/>
        <v>25.208425257193284</v>
      </c>
      <c r="H21" s="36">
        <f t="shared" si="7"/>
        <v>22.014119504888413</v>
      </c>
      <c r="I21" s="36">
        <f t="shared" si="7"/>
        <v>14.31225470843687</v>
      </c>
      <c r="J21" s="36">
        <f t="shared" si="7"/>
        <v>8.307981700378532</v>
      </c>
      <c r="K21" s="36">
        <f t="shared" si="7"/>
        <v>4.270685771347623</v>
      </c>
      <c r="L21" s="36">
        <f t="shared" si="7"/>
        <v>1.2784189870184157</v>
      </c>
      <c r="M21" s="36">
        <f t="shared" si="7"/>
        <v>0.03367316132927707</v>
      </c>
      <c r="N21" s="36">
        <f t="shared" si="7"/>
        <v>100</v>
      </c>
      <c r="O21" s="25"/>
      <c r="P21" s="16"/>
    </row>
    <row r="22" spans="1:16" ht="3" customHeight="1" thickBot="1">
      <c r="A22" s="26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6"/>
    </row>
    <row r="23" spans="1:16" ht="12.75">
      <c r="A23" s="44" t="s">
        <v>25</v>
      </c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5"/>
    </row>
    <row r="24" spans="1:16" ht="25.5" customHeight="1">
      <c r="A24" s="55" t="s">
        <v>24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7" ht="12.75">
      <c r="A25" s="44" t="s">
        <v>21</v>
      </c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51"/>
      <c r="N25" s="51"/>
      <c r="O25" s="51"/>
      <c r="P25" s="51"/>
      <c r="Q25" s="51"/>
    </row>
    <row r="26" spans="13:17" ht="12.75">
      <c r="M26" s="51"/>
      <c r="N26" s="51"/>
      <c r="O26" s="51"/>
      <c r="P26" s="51"/>
      <c r="Q26" s="51"/>
    </row>
    <row r="27" spans="2:17" ht="12.75">
      <c r="B27" s="37"/>
      <c r="C27" s="37"/>
      <c r="D27" s="38"/>
      <c r="E27" s="41"/>
      <c r="F27" s="41"/>
      <c r="G27" s="41"/>
      <c r="H27" s="41"/>
      <c r="I27" s="38"/>
      <c r="J27" s="38"/>
      <c r="K27" s="38"/>
      <c r="L27" s="38"/>
      <c r="M27" s="51"/>
      <c r="N27" s="51"/>
      <c r="O27" s="51"/>
      <c r="P27" s="51"/>
      <c r="Q27" s="51"/>
    </row>
    <row r="28" spans="2:17" ht="12.75">
      <c r="B28" s="51"/>
      <c r="C28" s="51"/>
      <c r="D28" s="52"/>
      <c r="E28" s="41"/>
      <c r="F28" s="41"/>
      <c r="G28" s="41"/>
      <c r="H28" s="41"/>
      <c r="I28" s="41"/>
      <c r="J28" s="41"/>
      <c r="K28" s="52"/>
      <c r="L28" s="52"/>
      <c r="M28" s="47"/>
      <c r="N28" s="51"/>
      <c r="O28" s="51"/>
      <c r="Q28" s="51"/>
    </row>
    <row r="29" spans="2:17" ht="12.75">
      <c r="B29" s="51"/>
      <c r="D29" s="51"/>
      <c r="E29" s="51"/>
      <c r="F29" s="51"/>
      <c r="G29" s="41"/>
      <c r="H29" s="41"/>
      <c r="I29" s="41"/>
      <c r="J29" s="41"/>
      <c r="K29" s="52"/>
      <c r="L29" s="52"/>
      <c r="M29" s="41"/>
      <c r="N29" s="51"/>
      <c r="O29" s="51"/>
      <c r="P29" s="51"/>
      <c r="Q29" s="51"/>
    </row>
    <row r="30" spans="2:17" ht="12.75"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1"/>
      <c r="N30" s="51"/>
      <c r="O30" s="51"/>
      <c r="P30" s="51"/>
      <c r="Q30" s="51"/>
    </row>
    <row r="31" spans="2:13" ht="12.75">
      <c r="B31" s="51"/>
      <c r="C31" s="51"/>
      <c r="D31" s="51"/>
      <c r="E31" s="41"/>
      <c r="F31" s="41"/>
      <c r="G31" s="41"/>
      <c r="H31" s="41"/>
      <c r="I31" s="41"/>
      <c r="J31" s="41"/>
      <c r="K31" s="52"/>
      <c r="L31" s="52"/>
      <c r="M31" s="41"/>
    </row>
    <row r="32" spans="2:13" ht="12.75">
      <c r="B32" s="51"/>
      <c r="D32" s="51"/>
      <c r="E32" s="47"/>
      <c r="F32" s="47"/>
      <c r="G32" s="41"/>
      <c r="H32" s="41"/>
      <c r="I32" s="41"/>
      <c r="J32" s="52"/>
      <c r="K32" s="52"/>
      <c r="L32" s="52"/>
      <c r="M32" s="41"/>
    </row>
    <row r="33" spans="2:13" ht="12.75">
      <c r="B33" s="51"/>
      <c r="C33" s="51"/>
      <c r="D33" s="52"/>
      <c r="E33" s="41"/>
      <c r="F33" s="41"/>
      <c r="G33" s="41"/>
      <c r="H33" s="41"/>
      <c r="I33" s="41"/>
      <c r="J33" s="41"/>
      <c r="K33" s="52"/>
      <c r="L33" s="52"/>
      <c r="M33" s="41"/>
    </row>
    <row r="34" spans="2:13" ht="12.75">
      <c r="B34" s="51"/>
      <c r="C34" s="51"/>
      <c r="D34" s="47"/>
      <c r="E34" s="41"/>
      <c r="F34" s="41"/>
      <c r="G34" s="41"/>
      <c r="H34" s="41"/>
      <c r="I34" s="41"/>
      <c r="J34" s="41"/>
      <c r="K34" s="52"/>
      <c r="L34" s="52"/>
      <c r="M34" s="41"/>
    </row>
    <row r="35" spans="2:13" ht="12.75">
      <c r="B35" s="51"/>
      <c r="D35" s="47"/>
      <c r="E35" s="47"/>
      <c r="F35" s="47"/>
      <c r="G35" s="41"/>
      <c r="H35" s="41"/>
      <c r="I35" s="52"/>
      <c r="J35" s="52"/>
      <c r="K35" s="52"/>
      <c r="L35" s="52"/>
      <c r="M35" s="41"/>
    </row>
    <row r="36" spans="2:13" ht="12.75">
      <c r="B36" s="51"/>
      <c r="C36" s="51"/>
      <c r="D36" s="41"/>
      <c r="E36" s="41"/>
      <c r="F36" s="41"/>
      <c r="G36" s="41"/>
      <c r="H36" s="41"/>
      <c r="I36" s="41"/>
      <c r="J36" s="52"/>
      <c r="K36" s="52"/>
      <c r="L36" s="52"/>
      <c r="M36" s="41"/>
    </row>
    <row r="37" spans="2:13" ht="12.75">
      <c r="B37" s="51"/>
      <c r="C37" s="51"/>
      <c r="D37" s="47"/>
      <c r="E37" s="41"/>
      <c r="F37" s="41"/>
      <c r="G37" s="41"/>
      <c r="H37" s="41"/>
      <c r="I37" s="41"/>
      <c r="J37" s="52"/>
      <c r="K37" s="52"/>
      <c r="L37" s="52"/>
      <c r="M37" s="41"/>
    </row>
    <row r="38" spans="2:13" ht="12.75">
      <c r="B38" s="51"/>
      <c r="D38" s="51"/>
      <c r="E38" s="47"/>
      <c r="F38" s="41"/>
      <c r="G38" s="41"/>
      <c r="H38" s="41"/>
      <c r="I38" s="52"/>
      <c r="J38" s="52"/>
      <c r="K38" s="52"/>
      <c r="L38" s="52"/>
      <c r="M38" s="41"/>
    </row>
    <row r="39" spans="2:13" ht="12.75">
      <c r="B39" s="51"/>
      <c r="C39" s="51"/>
      <c r="D39" s="52"/>
      <c r="E39" s="41"/>
      <c r="F39" s="41"/>
      <c r="G39" s="41"/>
      <c r="H39" s="41"/>
      <c r="I39" s="41"/>
      <c r="J39" s="52"/>
      <c r="K39" s="52"/>
      <c r="L39" s="52"/>
      <c r="M39" s="41"/>
    </row>
    <row r="40" spans="2:13" ht="12.75">
      <c r="B40" s="51"/>
      <c r="D40" s="51"/>
      <c r="E40" s="41"/>
      <c r="F40" s="41"/>
      <c r="G40" s="41"/>
      <c r="H40" s="52"/>
      <c r="I40" s="52"/>
      <c r="J40" s="52"/>
      <c r="K40" s="52"/>
      <c r="L40" s="52"/>
      <c r="M40" s="41"/>
    </row>
    <row r="41" spans="2:13" ht="12.75">
      <c r="B41" s="51"/>
      <c r="C41" s="51"/>
      <c r="D41" s="41"/>
      <c r="E41" s="41"/>
      <c r="F41" s="41"/>
      <c r="G41" s="41"/>
      <c r="H41" s="41"/>
      <c r="I41" s="41"/>
      <c r="J41" s="41"/>
      <c r="K41" s="52"/>
      <c r="L41" s="52"/>
      <c r="M41" s="41"/>
    </row>
    <row r="42" spans="2:14" ht="12.75">
      <c r="B42" s="51"/>
      <c r="D42" s="47"/>
      <c r="E42" s="41"/>
      <c r="F42" s="41"/>
      <c r="G42" s="41"/>
      <c r="H42" s="41"/>
      <c r="I42" s="41"/>
      <c r="J42" s="52"/>
      <c r="K42" s="52"/>
      <c r="L42" s="52"/>
      <c r="M42" s="41"/>
      <c r="N42" s="41"/>
    </row>
    <row r="43" spans="3:13" ht="12.7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2:13" ht="12.75">
      <c r="B44" s="5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3" ht="12.75">
      <c r="B45" s="51"/>
      <c r="D45" s="51"/>
      <c r="E45" s="52"/>
      <c r="F45" s="52"/>
      <c r="G45" s="52"/>
      <c r="H45" s="52"/>
      <c r="I45" s="52"/>
      <c r="J45" s="52"/>
      <c r="K45" s="52"/>
      <c r="L45" s="52"/>
      <c r="M45" s="41"/>
    </row>
    <row r="47" spans="2:13" ht="12.75">
      <c r="B47" s="51"/>
      <c r="C47" s="51"/>
      <c r="D47" s="52"/>
      <c r="E47" s="41"/>
      <c r="F47" s="41"/>
      <c r="G47" s="41"/>
      <c r="H47" s="41"/>
      <c r="I47" s="41"/>
      <c r="J47" s="41"/>
      <c r="K47" s="52"/>
      <c r="L47" s="52"/>
      <c r="M47" s="41"/>
    </row>
    <row r="48" spans="2:14" ht="12.75">
      <c r="B48" s="51"/>
      <c r="D48" s="51"/>
      <c r="E48" s="41"/>
      <c r="F48" s="41"/>
      <c r="G48" s="41"/>
      <c r="H48" s="41"/>
      <c r="I48" s="52"/>
      <c r="J48" s="52"/>
      <c r="K48" s="52"/>
      <c r="L48" s="52"/>
      <c r="M48" s="41"/>
      <c r="N48" s="52"/>
    </row>
    <row r="50" spans="2:13" ht="12.75">
      <c r="B50" s="51"/>
      <c r="C50" s="51"/>
      <c r="D50" s="41"/>
      <c r="E50" s="41"/>
      <c r="F50" s="41"/>
      <c r="G50" s="41"/>
      <c r="H50" s="41"/>
      <c r="I50" s="41"/>
      <c r="J50" s="52"/>
      <c r="K50" s="52"/>
      <c r="L50" s="52"/>
      <c r="M50" s="41"/>
    </row>
    <row r="51" spans="2:13" ht="12.75">
      <c r="B51" s="51"/>
      <c r="D51" s="47"/>
      <c r="E51" s="41"/>
      <c r="F51" s="41"/>
      <c r="G51" s="41"/>
      <c r="H51" s="52"/>
      <c r="I51" s="52"/>
      <c r="J51" s="52"/>
      <c r="K51" s="52"/>
      <c r="L51" s="52"/>
      <c r="M51" s="41"/>
    </row>
    <row r="53" spans="2:13" ht="12.75">
      <c r="B53" s="51"/>
      <c r="C53" s="51"/>
      <c r="D53" s="52"/>
      <c r="E53" s="41"/>
      <c r="F53" s="41"/>
      <c r="G53" s="41"/>
      <c r="H53" s="41"/>
      <c r="I53" s="41"/>
      <c r="J53" s="52"/>
      <c r="K53" s="52"/>
      <c r="L53" s="52"/>
      <c r="M53" s="41"/>
    </row>
    <row r="54" spans="2:13" ht="12.75">
      <c r="B54" s="51"/>
      <c r="D54" s="51"/>
      <c r="E54" s="41"/>
      <c r="F54" s="41"/>
      <c r="G54" s="41"/>
      <c r="H54" s="52"/>
      <c r="I54" s="52"/>
      <c r="J54" s="52"/>
      <c r="K54" s="52"/>
      <c r="L54" s="52"/>
      <c r="M54" s="41"/>
    </row>
  </sheetData>
  <sheetProtection/>
  <mergeCells count="4">
    <mergeCell ref="A24:P24"/>
    <mergeCell ref="A4:A5"/>
    <mergeCell ref="B4:B5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G34" sqref="G34"/>
    </sheetView>
  </sheetViews>
  <sheetFormatPr defaultColWidth="11.421875" defaultRowHeight="15"/>
  <cols>
    <col min="1" max="1" width="2.28125" style="45" customWidth="1"/>
    <col min="2" max="2" width="22.7109375" style="45" customWidth="1"/>
    <col min="3" max="17" width="9.8515625" style="46" customWidth="1"/>
    <col min="18" max="18" width="9.57421875" style="77" customWidth="1"/>
    <col min="19" max="252" width="11.421875" style="77" customWidth="1"/>
    <col min="253" max="253" width="2.28125" style="77" customWidth="1"/>
    <col min="254" max="254" width="22.7109375" style="77" customWidth="1"/>
    <col min="255" max="16384" width="0" style="77" hidden="1" customWidth="1"/>
  </cols>
  <sheetData>
    <row r="1" spans="1:18" ht="77.2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7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7"/>
    </row>
    <row r="3" spans="1:18" ht="15" customHeight="1">
      <c r="A3" s="80" t="s">
        <v>29</v>
      </c>
      <c r="B3" s="81"/>
      <c r="C3" s="82">
        <v>43313</v>
      </c>
      <c r="D3" s="82">
        <v>43344</v>
      </c>
      <c r="E3" s="82">
        <v>43374</v>
      </c>
      <c r="F3" s="82">
        <v>43405</v>
      </c>
      <c r="G3" s="82">
        <v>43435</v>
      </c>
      <c r="H3" s="82">
        <v>43466</v>
      </c>
      <c r="I3" s="82">
        <v>43497</v>
      </c>
      <c r="J3" s="82">
        <v>43525</v>
      </c>
      <c r="K3" s="82">
        <v>43556</v>
      </c>
      <c r="L3" s="82">
        <v>43586</v>
      </c>
      <c r="M3" s="82">
        <v>43617</v>
      </c>
      <c r="N3" s="82">
        <v>43647</v>
      </c>
      <c r="O3" s="82">
        <v>43678</v>
      </c>
      <c r="P3" s="82">
        <v>43709</v>
      </c>
      <c r="Q3" s="83" t="s">
        <v>30</v>
      </c>
      <c r="R3" s="84"/>
    </row>
    <row r="4" spans="1:18" ht="15" customHeight="1">
      <c r="A4" s="85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 t="s">
        <v>31</v>
      </c>
      <c r="R4" s="88" t="s">
        <v>32</v>
      </c>
    </row>
    <row r="5" spans="1:18" ht="13.5">
      <c r="A5" s="89" t="s">
        <v>0</v>
      </c>
      <c r="B5" s="90"/>
      <c r="C5" s="62">
        <v>91</v>
      </c>
      <c r="D5" s="62">
        <v>89</v>
      </c>
      <c r="E5" s="62">
        <v>94</v>
      </c>
      <c r="F5" s="62">
        <v>92</v>
      </c>
      <c r="G5" s="62">
        <v>106</v>
      </c>
      <c r="H5" s="62">
        <v>112</v>
      </c>
      <c r="I5" s="62">
        <v>97</v>
      </c>
      <c r="J5" s="62">
        <v>79</v>
      </c>
      <c r="K5" s="62">
        <v>141</v>
      </c>
      <c r="L5" s="62">
        <v>140</v>
      </c>
      <c r="M5" s="62">
        <v>128</v>
      </c>
      <c r="N5" s="62">
        <v>133</v>
      </c>
      <c r="O5" s="62">
        <v>110</v>
      </c>
      <c r="P5" s="62">
        <v>127</v>
      </c>
      <c r="Q5" s="63">
        <v>3200</v>
      </c>
      <c r="R5" s="91">
        <v>3.7156591811616084</v>
      </c>
    </row>
    <row r="6" spans="1:18" ht="13.5">
      <c r="A6" s="92"/>
      <c r="B6" s="93" t="s">
        <v>22</v>
      </c>
      <c r="C6" s="65">
        <v>41</v>
      </c>
      <c r="D6" s="65">
        <v>39</v>
      </c>
      <c r="E6" s="65">
        <v>35</v>
      </c>
      <c r="F6" s="65">
        <v>29</v>
      </c>
      <c r="G6" s="65">
        <v>40</v>
      </c>
      <c r="H6" s="65">
        <v>38</v>
      </c>
      <c r="I6" s="65">
        <v>44</v>
      </c>
      <c r="J6" s="65">
        <v>28</v>
      </c>
      <c r="K6" s="65">
        <v>49</v>
      </c>
      <c r="L6" s="65">
        <v>52</v>
      </c>
      <c r="M6" s="65">
        <v>44</v>
      </c>
      <c r="N6" s="65">
        <v>47</v>
      </c>
      <c r="O6" s="65">
        <v>27</v>
      </c>
      <c r="P6" s="65">
        <v>62</v>
      </c>
      <c r="Q6" s="63">
        <v>1780</v>
      </c>
      <c r="R6" s="94"/>
    </row>
    <row r="7" spans="1:18" ht="13.5">
      <c r="A7" s="95"/>
      <c r="B7" s="96" t="s">
        <v>23</v>
      </c>
      <c r="C7" s="67">
        <v>50</v>
      </c>
      <c r="D7" s="67">
        <v>50</v>
      </c>
      <c r="E7" s="67">
        <v>59</v>
      </c>
      <c r="F7" s="67">
        <v>63</v>
      </c>
      <c r="G7" s="67">
        <v>66</v>
      </c>
      <c r="H7" s="67">
        <v>74</v>
      </c>
      <c r="I7" s="67">
        <v>53</v>
      </c>
      <c r="J7" s="67">
        <v>51</v>
      </c>
      <c r="K7" s="67">
        <v>92</v>
      </c>
      <c r="L7" s="67">
        <v>88</v>
      </c>
      <c r="M7" s="67">
        <v>84</v>
      </c>
      <c r="N7" s="67">
        <v>86</v>
      </c>
      <c r="O7" s="67">
        <v>83</v>
      </c>
      <c r="P7" s="67">
        <v>65</v>
      </c>
      <c r="Q7" s="68">
        <v>1420</v>
      </c>
      <c r="R7" s="97"/>
    </row>
    <row r="8" spans="1:18" ht="13.5">
      <c r="A8" s="92" t="s">
        <v>1</v>
      </c>
      <c r="B8" s="93"/>
      <c r="C8" s="70">
        <v>452</v>
      </c>
      <c r="D8" s="70">
        <v>435</v>
      </c>
      <c r="E8" s="70">
        <v>462</v>
      </c>
      <c r="F8" s="70">
        <v>394</v>
      </c>
      <c r="G8" s="70">
        <v>380</v>
      </c>
      <c r="H8" s="70">
        <v>289</v>
      </c>
      <c r="I8" s="70">
        <v>399</v>
      </c>
      <c r="J8" s="70">
        <v>532</v>
      </c>
      <c r="K8" s="70">
        <v>789</v>
      </c>
      <c r="L8" s="70">
        <v>936</v>
      </c>
      <c r="M8" s="70">
        <v>757</v>
      </c>
      <c r="N8" s="70">
        <v>378</v>
      </c>
      <c r="O8" s="70">
        <v>525</v>
      </c>
      <c r="P8" s="70">
        <v>393</v>
      </c>
      <c r="Q8" s="63">
        <v>30062</v>
      </c>
      <c r="R8" s="91">
        <v>34.906295720025085</v>
      </c>
    </row>
    <row r="9" spans="1:18" ht="13.5">
      <c r="A9" s="92"/>
      <c r="B9" s="93" t="s">
        <v>22</v>
      </c>
      <c r="C9" s="65">
        <v>241</v>
      </c>
      <c r="D9" s="65">
        <v>228</v>
      </c>
      <c r="E9" s="65">
        <v>187</v>
      </c>
      <c r="F9" s="65">
        <v>173</v>
      </c>
      <c r="G9" s="65">
        <v>169</v>
      </c>
      <c r="H9" s="65">
        <v>113</v>
      </c>
      <c r="I9" s="65">
        <v>195</v>
      </c>
      <c r="J9" s="65">
        <v>236</v>
      </c>
      <c r="K9" s="65">
        <v>247</v>
      </c>
      <c r="L9" s="65">
        <v>275</v>
      </c>
      <c r="M9" s="65">
        <v>290</v>
      </c>
      <c r="N9" s="65">
        <v>181</v>
      </c>
      <c r="O9" s="65">
        <v>252</v>
      </c>
      <c r="P9" s="65">
        <v>188</v>
      </c>
      <c r="Q9" s="63">
        <v>22192</v>
      </c>
      <c r="R9" s="94"/>
    </row>
    <row r="10" spans="1:18" ht="13.5">
      <c r="A10" s="95"/>
      <c r="B10" s="96" t="s">
        <v>23</v>
      </c>
      <c r="C10" s="67">
        <v>211</v>
      </c>
      <c r="D10" s="67">
        <v>207</v>
      </c>
      <c r="E10" s="67">
        <v>275</v>
      </c>
      <c r="F10" s="67">
        <v>221</v>
      </c>
      <c r="G10" s="67">
        <v>211</v>
      </c>
      <c r="H10" s="67">
        <v>176</v>
      </c>
      <c r="I10" s="67">
        <v>204</v>
      </c>
      <c r="J10" s="67">
        <v>296</v>
      </c>
      <c r="K10" s="67">
        <v>542</v>
      </c>
      <c r="L10" s="67">
        <v>661</v>
      </c>
      <c r="M10" s="67">
        <v>467</v>
      </c>
      <c r="N10" s="67">
        <v>197</v>
      </c>
      <c r="O10" s="67">
        <v>273</v>
      </c>
      <c r="P10" s="67">
        <v>205</v>
      </c>
      <c r="Q10" s="68">
        <v>7870</v>
      </c>
      <c r="R10" s="97"/>
    </row>
    <row r="11" spans="1:18" ht="13.5">
      <c r="A11" s="92" t="s">
        <v>2</v>
      </c>
      <c r="B11" s="93"/>
      <c r="C11" s="70">
        <v>445</v>
      </c>
      <c r="D11" s="70">
        <v>463</v>
      </c>
      <c r="E11" s="70">
        <v>462</v>
      </c>
      <c r="F11" s="70">
        <v>497</v>
      </c>
      <c r="G11" s="70">
        <v>424</v>
      </c>
      <c r="H11" s="70">
        <v>376</v>
      </c>
      <c r="I11" s="70">
        <v>385</v>
      </c>
      <c r="J11" s="70">
        <v>537</v>
      </c>
      <c r="K11" s="70">
        <v>580</v>
      </c>
      <c r="L11" s="70">
        <v>650</v>
      </c>
      <c r="M11" s="70">
        <v>418</v>
      </c>
      <c r="N11" s="70">
        <v>555</v>
      </c>
      <c r="O11" s="70">
        <v>447</v>
      </c>
      <c r="P11" s="70">
        <v>477</v>
      </c>
      <c r="Q11" s="63">
        <v>31639</v>
      </c>
      <c r="R11" s="91">
        <v>36.73741901024128</v>
      </c>
    </row>
    <row r="12" spans="1:18" ht="13.5">
      <c r="A12" s="92"/>
      <c r="B12" s="93" t="s">
        <v>22</v>
      </c>
      <c r="C12" s="65">
        <v>231</v>
      </c>
      <c r="D12" s="65">
        <v>208</v>
      </c>
      <c r="E12" s="65">
        <v>230</v>
      </c>
      <c r="F12" s="65">
        <v>232</v>
      </c>
      <c r="G12" s="65">
        <v>166</v>
      </c>
      <c r="H12" s="65">
        <v>174</v>
      </c>
      <c r="I12" s="65">
        <v>203</v>
      </c>
      <c r="J12" s="65">
        <v>244</v>
      </c>
      <c r="K12" s="65">
        <v>196</v>
      </c>
      <c r="L12" s="65">
        <v>236</v>
      </c>
      <c r="M12" s="65">
        <v>201</v>
      </c>
      <c r="N12" s="65">
        <v>265</v>
      </c>
      <c r="O12" s="65">
        <v>172</v>
      </c>
      <c r="P12" s="65">
        <v>220</v>
      </c>
      <c r="Q12" s="63">
        <v>23852</v>
      </c>
      <c r="R12" s="94"/>
    </row>
    <row r="13" spans="1:18" ht="13.5">
      <c r="A13" s="95"/>
      <c r="B13" s="96" t="s">
        <v>23</v>
      </c>
      <c r="C13" s="67">
        <v>214</v>
      </c>
      <c r="D13" s="67">
        <v>255</v>
      </c>
      <c r="E13" s="67">
        <v>232</v>
      </c>
      <c r="F13" s="67">
        <v>265</v>
      </c>
      <c r="G13" s="67">
        <v>258</v>
      </c>
      <c r="H13" s="67">
        <v>202</v>
      </c>
      <c r="I13" s="67">
        <v>182</v>
      </c>
      <c r="J13" s="67">
        <v>293</v>
      </c>
      <c r="K13" s="67">
        <v>384</v>
      </c>
      <c r="L13" s="67">
        <v>414</v>
      </c>
      <c r="M13" s="67">
        <v>217</v>
      </c>
      <c r="N13" s="67">
        <v>290</v>
      </c>
      <c r="O13" s="67">
        <v>275</v>
      </c>
      <c r="P13" s="67">
        <v>257</v>
      </c>
      <c r="Q13" s="68">
        <v>7787</v>
      </c>
      <c r="R13" s="97"/>
    </row>
    <row r="14" spans="1:18" ht="13.5">
      <c r="A14" s="92" t="s">
        <v>3</v>
      </c>
      <c r="B14" s="93"/>
      <c r="C14" s="70">
        <v>264</v>
      </c>
      <c r="D14" s="70">
        <v>300</v>
      </c>
      <c r="E14" s="70">
        <v>264</v>
      </c>
      <c r="F14" s="70">
        <v>295</v>
      </c>
      <c r="G14" s="70">
        <v>246</v>
      </c>
      <c r="H14" s="70">
        <v>220</v>
      </c>
      <c r="I14" s="70">
        <v>211</v>
      </c>
      <c r="J14" s="70">
        <v>446</v>
      </c>
      <c r="K14" s="70">
        <v>442</v>
      </c>
      <c r="L14" s="70">
        <v>440</v>
      </c>
      <c r="M14" s="70">
        <v>378</v>
      </c>
      <c r="N14" s="70">
        <v>352</v>
      </c>
      <c r="O14" s="70">
        <v>309</v>
      </c>
      <c r="P14" s="70">
        <v>226</v>
      </c>
      <c r="Q14" s="63">
        <v>19998</v>
      </c>
      <c r="R14" s="91">
        <v>23.220547595271825</v>
      </c>
    </row>
    <row r="15" spans="1:18" ht="13.5">
      <c r="A15" s="92"/>
      <c r="B15" s="93" t="s">
        <v>22</v>
      </c>
      <c r="C15" s="65">
        <v>129</v>
      </c>
      <c r="D15" s="65">
        <v>153</v>
      </c>
      <c r="E15" s="65">
        <v>108</v>
      </c>
      <c r="F15" s="65">
        <v>131</v>
      </c>
      <c r="G15" s="65">
        <v>106</v>
      </c>
      <c r="H15" s="65">
        <v>105</v>
      </c>
      <c r="I15" s="65">
        <v>108</v>
      </c>
      <c r="J15" s="65">
        <v>176</v>
      </c>
      <c r="K15" s="65">
        <v>119</v>
      </c>
      <c r="L15" s="65">
        <v>159</v>
      </c>
      <c r="M15" s="65">
        <v>111</v>
      </c>
      <c r="N15" s="65">
        <v>147</v>
      </c>
      <c r="O15" s="65">
        <v>139</v>
      </c>
      <c r="P15" s="65">
        <v>98</v>
      </c>
      <c r="Q15" s="63">
        <v>14820</v>
      </c>
      <c r="R15" s="94"/>
    </row>
    <row r="16" spans="1:18" ht="13.5">
      <c r="A16" s="92"/>
      <c r="B16" s="96" t="s">
        <v>23</v>
      </c>
      <c r="C16" s="67">
        <v>135</v>
      </c>
      <c r="D16" s="67">
        <v>147</v>
      </c>
      <c r="E16" s="67">
        <v>156</v>
      </c>
      <c r="F16" s="67">
        <v>164</v>
      </c>
      <c r="G16" s="67">
        <v>140</v>
      </c>
      <c r="H16" s="67">
        <v>115</v>
      </c>
      <c r="I16" s="67">
        <v>103</v>
      </c>
      <c r="J16" s="67">
        <v>270</v>
      </c>
      <c r="K16" s="67">
        <v>323</v>
      </c>
      <c r="L16" s="67">
        <v>281</v>
      </c>
      <c r="M16" s="67">
        <v>267</v>
      </c>
      <c r="N16" s="67">
        <v>205</v>
      </c>
      <c r="O16" s="67">
        <v>170</v>
      </c>
      <c r="P16" s="67">
        <v>128</v>
      </c>
      <c r="Q16" s="71">
        <v>5178</v>
      </c>
      <c r="R16" s="98"/>
    </row>
    <row r="17" spans="1:19" ht="13.5">
      <c r="A17" s="89" t="s">
        <v>33</v>
      </c>
      <c r="B17" s="90"/>
      <c r="C17" s="62">
        <v>1252</v>
      </c>
      <c r="D17" s="62">
        <v>1287</v>
      </c>
      <c r="E17" s="62">
        <v>1282</v>
      </c>
      <c r="F17" s="62">
        <v>1278</v>
      </c>
      <c r="G17" s="62">
        <v>1156</v>
      </c>
      <c r="H17" s="62">
        <v>997</v>
      </c>
      <c r="I17" s="62">
        <v>1092</v>
      </c>
      <c r="J17" s="62">
        <v>1594</v>
      </c>
      <c r="K17" s="62">
        <v>1952</v>
      </c>
      <c r="L17" s="62">
        <v>2166</v>
      </c>
      <c r="M17" s="62">
        <v>1681</v>
      </c>
      <c r="N17" s="62">
        <v>1418</v>
      </c>
      <c r="O17" s="62">
        <v>1391</v>
      </c>
      <c r="P17" s="62">
        <v>1223</v>
      </c>
      <c r="Q17" s="63">
        <v>86122</v>
      </c>
      <c r="R17" s="91">
        <v>100</v>
      </c>
      <c r="S17" s="99"/>
    </row>
    <row r="18" spans="1:19" ht="13.5">
      <c r="A18" s="92"/>
      <c r="B18" s="93" t="s">
        <v>22</v>
      </c>
      <c r="C18" s="65">
        <v>642</v>
      </c>
      <c r="D18" s="65">
        <v>628</v>
      </c>
      <c r="E18" s="65">
        <v>560</v>
      </c>
      <c r="F18" s="65">
        <v>565</v>
      </c>
      <c r="G18" s="65">
        <v>481</v>
      </c>
      <c r="H18" s="65">
        <v>430</v>
      </c>
      <c r="I18" s="65">
        <v>550</v>
      </c>
      <c r="J18" s="65">
        <v>684</v>
      </c>
      <c r="K18" s="65">
        <v>611</v>
      </c>
      <c r="L18" s="65">
        <v>722</v>
      </c>
      <c r="M18" s="65">
        <v>646</v>
      </c>
      <c r="N18" s="65">
        <v>640</v>
      </c>
      <c r="O18" s="65">
        <v>590</v>
      </c>
      <c r="P18" s="65">
        <v>568</v>
      </c>
      <c r="Q18" s="63">
        <v>63212</v>
      </c>
      <c r="R18" s="91">
        <v>73.39820254987112</v>
      </c>
      <c r="S18" s="99"/>
    </row>
    <row r="19" spans="1:19" ht="14.25" thickBot="1">
      <c r="A19" s="100"/>
      <c r="B19" s="101" t="s">
        <v>23</v>
      </c>
      <c r="C19" s="73">
        <v>610</v>
      </c>
      <c r="D19" s="73">
        <v>659</v>
      </c>
      <c r="E19" s="73">
        <v>722</v>
      </c>
      <c r="F19" s="73">
        <v>713</v>
      </c>
      <c r="G19" s="73">
        <v>675</v>
      </c>
      <c r="H19" s="73">
        <v>567</v>
      </c>
      <c r="I19" s="73">
        <v>542</v>
      </c>
      <c r="J19" s="73">
        <v>910</v>
      </c>
      <c r="K19" s="73">
        <v>1341</v>
      </c>
      <c r="L19" s="73">
        <v>1444</v>
      </c>
      <c r="M19" s="73">
        <v>1035</v>
      </c>
      <c r="N19" s="73">
        <v>778</v>
      </c>
      <c r="O19" s="73">
        <v>801</v>
      </c>
      <c r="P19" s="73">
        <v>655</v>
      </c>
      <c r="Q19" s="74">
        <v>22910</v>
      </c>
      <c r="R19" s="108">
        <v>26.60179745012889</v>
      </c>
      <c r="S19" s="99"/>
    </row>
    <row r="20" spans="1:18" ht="12.75">
      <c r="A20" s="76" t="s">
        <v>25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4.75" customHeight="1">
      <c r="A21" s="55" t="s">
        <v>34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</row>
    <row r="22" spans="1:2" ht="13.5">
      <c r="A22" s="44" t="s">
        <v>35</v>
      </c>
      <c r="B22" s="93"/>
    </row>
    <row r="23" ht="15" customHeight="1">
      <c r="A23" s="104"/>
    </row>
    <row r="24" spans="2:18" ht="1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53" spans="3:16" ht="12.7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3:16" ht="12.7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3:16" ht="12.7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3:16" ht="12.7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3:16" ht="12.7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3:16" ht="12.7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3:16" ht="12.7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3:16" ht="12.7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</sheetData>
  <sheetProtection/>
  <mergeCells count="16">
    <mergeCell ref="N3:N4"/>
    <mergeCell ref="O3:O4"/>
    <mergeCell ref="P3:P4"/>
    <mergeCell ref="A21:R21"/>
    <mergeCell ref="H3:H4"/>
    <mergeCell ref="I3:I4"/>
    <mergeCell ref="J3:J4"/>
    <mergeCell ref="K3:K4"/>
    <mergeCell ref="L3:L4"/>
    <mergeCell ref="M3:M4"/>
    <mergeCell ref="C3:C4"/>
    <mergeCell ref="D3:D4"/>
    <mergeCell ref="E3:E4"/>
    <mergeCell ref="F3:F4"/>
    <mergeCell ref="G3:G4"/>
    <mergeCell ref="A3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140625" style="105" customWidth="1"/>
    <col min="2" max="2" width="23.7109375" style="105" customWidth="1"/>
    <col min="3" max="15" width="10.28125" style="105" customWidth="1"/>
    <col min="16" max="16384" width="11.421875" style="105" customWidth="1"/>
  </cols>
  <sheetData>
    <row r="1" spans="1:17" s="77" customFormat="1" ht="76.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106" customFormat="1" ht="16.5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6" s="106" customFormat="1" ht="13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7"/>
    </row>
    <row r="4" spans="1:17" s="77" customFormat="1" ht="16.5" customHeight="1">
      <c r="A4" s="80" t="s">
        <v>29</v>
      </c>
      <c r="B4" s="81"/>
      <c r="C4" s="82">
        <v>43344</v>
      </c>
      <c r="D4" s="82">
        <v>43374</v>
      </c>
      <c r="E4" s="82">
        <v>43405</v>
      </c>
      <c r="F4" s="82">
        <v>43435</v>
      </c>
      <c r="G4" s="82">
        <v>43466</v>
      </c>
      <c r="H4" s="82">
        <v>43497</v>
      </c>
      <c r="I4" s="82">
        <v>43525</v>
      </c>
      <c r="J4" s="82">
        <v>43556</v>
      </c>
      <c r="K4" s="82">
        <v>43586</v>
      </c>
      <c r="L4" s="82">
        <v>43617</v>
      </c>
      <c r="M4" s="82">
        <v>43647</v>
      </c>
      <c r="N4" s="82">
        <v>43678</v>
      </c>
      <c r="O4" s="82">
        <v>43709</v>
      </c>
      <c r="P4" s="83" t="s">
        <v>30</v>
      </c>
      <c r="Q4" s="84"/>
    </row>
    <row r="5" spans="1:17" s="77" customFormat="1" ht="18.75" customHeight="1">
      <c r="A5" s="85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 t="s">
        <v>38</v>
      </c>
      <c r="Q5" s="88" t="s">
        <v>32</v>
      </c>
    </row>
    <row r="6" spans="1:17" s="77" customFormat="1" ht="15" customHeight="1">
      <c r="A6" s="89" t="s">
        <v>0</v>
      </c>
      <c r="B6" s="90"/>
      <c r="C6" s="61">
        <v>2.051694</v>
      </c>
      <c r="D6" s="61">
        <v>2.416391</v>
      </c>
      <c r="E6" s="61">
        <v>2.088434</v>
      </c>
      <c r="F6" s="61">
        <v>1.795668</v>
      </c>
      <c r="G6" s="61">
        <v>2.23557</v>
      </c>
      <c r="H6" s="61">
        <v>1.829405</v>
      </c>
      <c r="I6" s="61">
        <v>1.079456</v>
      </c>
      <c r="J6" s="61">
        <v>2.963285</v>
      </c>
      <c r="K6" s="61">
        <v>2.715154</v>
      </c>
      <c r="L6" s="61">
        <v>2.321961</v>
      </c>
      <c r="M6" s="61">
        <v>2.5199920000000002</v>
      </c>
      <c r="N6" s="61">
        <v>1.6836129999999998</v>
      </c>
      <c r="O6" s="61">
        <v>3.2513009999999998</v>
      </c>
      <c r="P6" s="63">
        <v>93.38574999999999</v>
      </c>
      <c r="Q6" s="91">
        <v>3.4814711837402754</v>
      </c>
    </row>
    <row r="7" spans="1:17" s="77" customFormat="1" ht="15" customHeight="1">
      <c r="A7" s="92"/>
      <c r="B7" s="93" t="s">
        <v>22</v>
      </c>
      <c r="C7" s="64">
        <v>1.125847</v>
      </c>
      <c r="D7" s="64">
        <v>1.208742</v>
      </c>
      <c r="E7" s="64">
        <v>1.09292</v>
      </c>
      <c r="F7" s="64">
        <v>0.889667</v>
      </c>
      <c r="G7" s="64">
        <v>1.353003</v>
      </c>
      <c r="H7" s="64">
        <v>1.160564</v>
      </c>
      <c r="I7" s="64">
        <v>0.550646</v>
      </c>
      <c r="J7" s="64">
        <v>1.684713</v>
      </c>
      <c r="K7" s="64">
        <v>1.414371</v>
      </c>
      <c r="L7" s="64">
        <v>0.976493</v>
      </c>
      <c r="M7" s="64">
        <v>1.143342</v>
      </c>
      <c r="N7" s="64">
        <v>0.763114</v>
      </c>
      <c r="O7" s="64">
        <v>2.065616</v>
      </c>
      <c r="P7" s="63">
        <v>69.77381700000001</v>
      </c>
      <c r="Q7" s="94"/>
    </row>
    <row r="8" spans="1:17" s="77" customFormat="1" ht="15" customHeight="1">
      <c r="A8" s="95"/>
      <c r="B8" s="96" t="s">
        <v>23</v>
      </c>
      <c r="C8" s="66">
        <v>0.925847</v>
      </c>
      <c r="D8" s="66">
        <v>1.207649</v>
      </c>
      <c r="E8" s="66">
        <v>0.995514</v>
      </c>
      <c r="F8" s="66">
        <v>0.906001</v>
      </c>
      <c r="G8" s="66">
        <v>0.882567</v>
      </c>
      <c r="H8" s="66">
        <v>0.668841</v>
      </c>
      <c r="I8" s="66">
        <v>0.52881</v>
      </c>
      <c r="J8" s="66">
        <v>1.278572</v>
      </c>
      <c r="K8" s="66">
        <v>1.300783</v>
      </c>
      <c r="L8" s="66">
        <v>1.345468</v>
      </c>
      <c r="M8" s="66">
        <v>1.37665</v>
      </c>
      <c r="N8" s="66">
        <v>0.920499</v>
      </c>
      <c r="O8" s="66">
        <v>1.185685</v>
      </c>
      <c r="P8" s="68">
        <v>23.611933</v>
      </c>
      <c r="Q8" s="97"/>
    </row>
    <row r="9" spans="1:17" s="77" customFormat="1" ht="15" customHeight="1">
      <c r="A9" s="92" t="s">
        <v>1</v>
      </c>
      <c r="B9" s="93"/>
      <c r="C9" s="69">
        <v>10.687128</v>
      </c>
      <c r="D9" s="69">
        <v>11.551774</v>
      </c>
      <c r="E9" s="69">
        <v>8.900124</v>
      </c>
      <c r="F9" s="69">
        <v>9.054551</v>
      </c>
      <c r="G9" s="69">
        <v>6.850636</v>
      </c>
      <c r="H9" s="69">
        <v>9.597518</v>
      </c>
      <c r="I9" s="69">
        <v>13.667154</v>
      </c>
      <c r="J9" s="69">
        <v>19.812365</v>
      </c>
      <c r="K9" s="69">
        <v>22.169988</v>
      </c>
      <c r="L9" s="69">
        <v>18.166798999999997</v>
      </c>
      <c r="M9" s="69">
        <v>9.683900999999999</v>
      </c>
      <c r="N9" s="69">
        <v>11.783546999999999</v>
      </c>
      <c r="O9" s="69">
        <v>8.811596999999999</v>
      </c>
      <c r="P9" s="63">
        <v>917.3493700000001</v>
      </c>
      <c r="Q9" s="91">
        <v>34.19927983741949</v>
      </c>
    </row>
    <row r="10" spans="1:17" s="77" customFormat="1" ht="15" customHeight="1">
      <c r="A10" s="92"/>
      <c r="B10" s="93" t="s">
        <v>22</v>
      </c>
      <c r="C10" s="64">
        <v>6.064378</v>
      </c>
      <c r="D10" s="64">
        <v>4.584557</v>
      </c>
      <c r="E10" s="64">
        <v>4.347112</v>
      </c>
      <c r="F10" s="64">
        <v>4.202279</v>
      </c>
      <c r="G10" s="64">
        <v>2.563041</v>
      </c>
      <c r="H10" s="64">
        <v>4.560237</v>
      </c>
      <c r="I10" s="64">
        <v>6.850857</v>
      </c>
      <c r="J10" s="64">
        <v>7.133441</v>
      </c>
      <c r="K10" s="64">
        <v>7.598631</v>
      </c>
      <c r="L10" s="64">
        <v>7.886597</v>
      </c>
      <c r="M10" s="64">
        <v>4.773441</v>
      </c>
      <c r="N10" s="64">
        <v>6.137618</v>
      </c>
      <c r="O10" s="64">
        <v>4.660119</v>
      </c>
      <c r="P10" s="63">
        <v>720.6995890000002</v>
      </c>
      <c r="Q10" s="94"/>
    </row>
    <row r="11" spans="1:17" s="77" customFormat="1" ht="15" customHeight="1">
      <c r="A11" s="95"/>
      <c r="B11" s="96" t="s">
        <v>23</v>
      </c>
      <c r="C11" s="66">
        <v>4.62275</v>
      </c>
      <c r="D11" s="66">
        <v>6.967217</v>
      </c>
      <c r="E11" s="66">
        <v>4.553012</v>
      </c>
      <c r="F11" s="66">
        <v>4.852272</v>
      </c>
      <c r="G11" s="66">
        <v>4.287595</v>
      </c>
      <c r="H11" s="66">
        <v>5.037281</v>
      </c>
      <c r="I11" s="66">
        <v>6.816297</v>
      </c>
      <c r="J11" s="66">
        <v>12.678924</v>
      </c>
      <c r="K11" s="66">
        <v>14.571357</v>
      </c>
      <c r="L11" s="66">
        <v>10.280202</v>
      </c>
      <c r="M11" s="66">
        <v>4.91046</v>
      </c>
      <c r="N11" s="66">
        <v>5.645929</v>
      </c>
      <c r="O11" s="66">
        <v>4.151478</v>
      </c>
      <c r="P11" s="68">
        <v>196.64978100000002</v>
      </c>
      <c r="Q11" s="97"/>
    </row>
    <row r="12" spans="1:17" s="77" customFormat="1" ht="15" customHeight="1">
      <c r="A12" s="92" t="s">
        <v>2</v>
      </c>
      <c r="B12" s="93"/>
      <c r="C12" s="69">
        <v>11.595716</v>
      </c>
      <c r="D12" s="69">
        <v>11.302485</v>
      </c>
      <c r="E12" s="69">
        <v>11.468016</v>
      </c>
      <c r="F12" s="69">
        <v>9.460142000000001</v>
      </c>
      <c r="G12" s="69">
        <v>8.757117000000001</v>
      </c>
      <c r="H12" s="69">
        <v>8.555302</v>
      </c>
      <c r="I12" s="69">
        <v>12.593981</v>
      </c>
      <c r="J12" s="69">
        <v>13.460008000000002</v>
      </c>
      <c r="K12" s="69">
        <v>16.214765</v>
      </c>
      <c r="L12" s="69">
        <v>10.60638</v>
      </c>
      <c r="M12" s="69">
        <v>13.245552</v>
      </c>
      <c r="N12" s="69">
        <v>10.004411999999999</v>
      </c>
      <c r="O12" s="69">
        <v>11.457219</v>
      </c>
      <c r="P12" s="63">
        <v>1007.4725439999999</v>
      </c>
      <c r="Q12" s="91">
        <v>37.559120426248185</v>
      </c>
    </row>
    <row r="13" spans="1:17" s="77" customFormat="1" ht="15" customHeight="1">
      <c r="A13" s="92"/>
      <c r="B13" s="93" t="s">
        <v>22</v>
      </c>
      <c r="C13" s="64">
        <v>5.954514</v>
      </c>
      <c r="D13" s="64">
        <v>6.393434</v>
      </c>
      <c r="E13" s="64">
        <v>6.381914</v>
      </c>
      <c r="F13" s="64">
        <v>4.326514</v>
      </c>
      <c r="G13" s="64">
        <v>4.516615</v>
      </c>
      <c r="H13" s="64">
        <v>4.97493</v>
      </c>
      <c r="I13" s="64">
        <v>6.498958</v>
      </c>
      <c r="J13" s="64">
        <v>5.402465</v>
      </c>
      <c r="K13" s="64">
        <v>7.056788</v>
      </c>
      <c r="L13" s="64">
        <v>5.64278</v>
      </c>
      <c r="M13" s="64">
        <v>7.478028</v>
      </c>
      <c r="N13" s="64">
        <v>4.570688</v>
      </c>
      <c r="O13" s="64">
        <v>5.944034</v>
      </c>
      <c r="P13" s="63">
        <v>822.086413</v>
      </c>
      <c r="Q13" s="94"/>
    </row>
    <row r="14" spans="1:17" s="77" customFormat="1" ht="15" customHeight="1">
      <c r="A14" s="95"/>
      <c r="B14" s="96" t="s">
        <v>23</v>
      </c>
      <c r="C14" s="66">
        <v>5.641202</v>
      </c>
      <c r="D14" s="66">
        <v>4.909051</v>
      </c>
      <c r="E14" s="66">
        <v>5.086102</v>
      </c>
      <c r="F14" s="66">
        <v>5.133628</v>
      </c>
      <c r="G14" s="66">
        <v>4.240502</v>
      </c>
      <c r="H14" s="66">
        <v>3.580372</v>
      </c>
      <c r="I14" s="66">
        <v>6.095023</v>
      </c>
      <c r="J14" s="66">
        <v>8.057543</v>
      </c>
      <c r="K14" s="66">
        <v>9.157977</v>
      </c>
      <c r="L14" s="66">
        <v>4.9636</v>
      </c>
      <c r="M14" s="66">
        <v>5.767524</v>
      </c>
      <c r="N14" s="66">
        <v>5.433724</v>
      </c>
      <c r="O14" s="66">
        <v>5.513185</v>
      </c>
      <c r="P14" s="68">
        <v>185.38613100000003</v>
      </c>
      <c r="Q14" s="97"/>
    </row>
    <row r="15" spans="1:17" s="77" customFormat="1" ht="15" customHeight="1">
      <c r="A15" s="92" t="s">
        <v>3</v>
      </c>
      <c r="B15" s="93"/>
      <c r="C15" s="69">
        <v>7.689112999999999</v>
      </c>
      <c r="D15" s="69">
        <v>7.09258</v>
      </c>
      <c r="E15" s="69">
        <v>7.086376</v>
      </c>
      <c r="F15" s="69">
        <v>7.280628</v>
      </c>
      <c r="G15" s="69">
        <v>5.043347</v>
      </c>
      <c r="H15" s="69">
        <v>5.317399</v>
      </c>
      <c r="I15" s="69">
        <v>9.873482</v>
      </c>
      <c r="J15" s="69">
        <v>10.002127</v>
      </c>
      <c r="K15" s="69">
        <v>10.557033</v>
      </c>
      <c r="L15" s="69">
        <v>8.528044999999999</v>
      </c>
      <c r="M15" s="69">
        <v>8.4326</v>
      </c>
      <c r="N15" s="69">
        <v>7.114789</v>
      </c>
      <c r="O15" s="69">
        <v>5.002513</v>
      </c>
      <c r="P15" s="63">
        <v>635.6342890000001</v>
      </c>
      <c r="Q15" s="91">
        <v>23.696789505366063</v>
      </c>
    </row>
    <row r="16" spans="1:17" s="77" customFormat="1" ht="15" customHeight="1">
      <c r="A16" s="92"/>
      <c r="B16" s="93" t="s">
        <v>22</v>
      </c>
      <c r="C16" s="64">
        <v>4.675996</v>
      </c>
      <c r="D16" s="64">
        <v>3.193218</v>
      </c>
      <c r="E16" s="64">
        <v>3.628264</v>
      </c>
      <c r="F16" s="64">
        <v>4.122151</v>
      </c>
      <c r="G16" s="64">
        <v>2.767356</v>
      </c>
      <c r="H16" s="64">
        <v>3.091113</v>
      </c>
      <c r="I16" s="64">
        <v>4.759989</v>
      </c>
      <c r="J16" s="64">
        <v>3.33423</v>
      </c>
      <c r="K16" s="64">
        <v>4.345146</v>
      </c>
      <c r="L16" s="64">
        <v>3.393669</v>
      </c>
      <c r="M16" s="64">
        <v>3.840675</v>
      </c>
      <c r="N16" s="64">
        <v>3.546622</v>
      </c>
      <c r="O16" s="64">
        <v>2.419809</v>
      </c>
      <c r="P16" s="63">
        <v>509.52886500000005</v>
      </c>
      <c r="Q16" s="94"/>
    </row>
    <row r="17" spans="1:17" s="77" customFormat="1" ht="15" customHeight="1">
      <c r="A17" s="92"/>
      <c r="B17" s="93" t="s">
        <v>23</v>
      </c>
      <c r="C17" s="75">
        <v>3.013117</v>
      </c>
      <c r="D17" s="75">
        <v>3.899362</v>
      </c>
      <c r="E17" s="75">
        <v>3.458112</v>
      </c>
      <c r="F17" s="75">
        <v>3.158477</v>
      </c>
      <c r="G17" s="75">
        <v>2.275991</v>
      </c>
      <c r="H17" s="75">
        <v>2.226286</v>
      </c>
      <c r="I17" s="75">
        <v>5.113493</v>
      </c>
      <c r="J17" s="75">
        <v>6.667897</v>
      </c>
      <c r="K17" s="75">
        <v>6.211887</v>
      </c>
      <c r="L17" s="75">
        <v>5.134376</v>
      </c>
      <c r="M17" s="75">
        <v>4.591925</v>
      </c>
      <c r="N17" s="75">
        <v>3.568167</v>
      </c>
      <c r="O17" s="75">
        <v>2.582704</v>
      </c>
      <c r="P17" s="71">
        <v>126.10542400000003</v>
      </c>
      <c r="Q17" s="98"/>
    </row>
    <row r="18" spans="1:18" s="77" customFormat="1" ht="15" customHeight="1">
      <c r="A18" s="89" t="s">
        <v>33</v>
      </c>
      <c r="B18" s="90"/>
      <c r="C18" s="61">
        <v>32.023651</v>
      </c>
      <c r="D18" s="61">
        <v>32.36323</v>
      </c>
      <c r="E18" s="61">
        <v>29.542949999999998</v>
      </c>
      <c r="F18" s="61">
        <v>27.590989</v>
      </c>
      <c r="G18" s="61">
        <v>22.886670000000002</v>
      </c>
      <c r="H18" s="61">
        <v>25.299624</v>
      </c>
      <c r="I18" s="61">
        <v>37.214073</v>
      </c>
      <c r="J18" s="61">
        <v>46.237785</v>
      </c>
      <c r="K18" s="61">
        <v>51.656940000000006</v>
      </c>
      <c r="L18" s="61">
        <v>39.623185</v>
      </c>
      <c r="M18" s="61">
        <v>33.882045000000005</v>
      </c>
      <c r="N18" s="61">
        <v>30.586360999999997</v>
      </c>
      <c r="O18" s="61">
        <v>28.52263</v>
      </c>
      <c r="P18" s="63">
        <v>2682.3645829999996</v>
      </c>
      <c r="Q18" s="107">
        <v>100</v>
      </c>
      <c r="R18" s="99"/>
    </row>
    <row r="19" spans="1:18" s="77" customFormat="1" ht="15" customHeight="1">
      <c r="A19" s="92"/>
      <c r="B19" s="93" t="s">
        <v>22</v>
      </c>
      <c r="C19" s="64">
        <v>17.820735</v>
      </c>
      <c r="D19" s="64">
        <v>15.379951</v>
      </c>
      <c r="E19" s="64">
        <v>15.45021</v>
      </c>
      <c r="F19" s="64">
        <v>13.540610999999998</v>
      </c>
      <c r="G19" s="64">
        <v>11.200015</v>
      </c>
      <c r="H19" s="64">
        <v>13.786843999999999</v>
      </c>
      <c r="I19" s="64">
        <v>18.66045</v>
      </c>
      <c r="J19" s="64">
        <v>17.554848999999997</v>
      </c>
      <c r="K19" s="64">
        <v>20.414936</v>
      </c>
      <c r="L19" s="64">
        <v>17.899539</v>
      </c>
      <c r="M19" s="64">
        <v>17.235486</v>
      </c>
      <c r="N19" s="64">
        <v>15.018041999999998</v>
      </c>
      <c r="O19" s="64">
        <v>15.089578</v>
      </c>
      <c r="P19" s="63">
        <v>2137.178262</v>
      </c>
      <c r="Q19" s="91">
        <v>79.67515957915555</v>
      </c>
      <c r="R19" s="99"/>
    </row>
    <row r="20" spans="1:18" s="77" customFormat="1" ht="15" customHeight="1" thickBot="1">
      <c r="A20" s="100"/>
      <c r="B20" s="101" t="s">
        <v>23</v>
      </c>
      <c r="C20" s="72">
        <v>14.202916</v>
      </c>
      <c r="D20" s="72">
        <v>16.983279</v>
      </c>
      <c r="E20" s="72">
        <v>14.09274</v>
      </c>
      <c r="F20" s="72">
        <v>14.050378</v>
      </c>
      <c r="G20" s="72">
        <v>11.686655</v>
      </c>
      <c r="H20" s="72">
        <v>11.512780000000001</v>
      </c>
      <c r="I20" s="72">
        <v>18.553623</v>
      </c>
      <c r="J20" s="72">
        <v>28.682936</v>
      </c>
      <c r="K20" s="72">
        <v>31.242004000000005</v>
      </c>
      <c r="L20" s="72">
        <v>21.723646</v>
      </c>
      <c r="M20" s="72">
        <v>16.646559</v>
      </c>
      <c r="N20" s="72">
        <v>15.568318999999999</v>
      </c>
      <c r="O20" s="72">
        <v>13.433052</v>
      </c>
      <c r="P20" s="74">
        <v>545.186321</v>
      </c>
      <c r="Q20" s="108">
        <v>20.324840420844467</v>
      </c>
      <c r="R20" s="99"/>
    </row>
    <row r="21" spans="1:18" s="77" customFormat="1" ht="13.5">
      <c r="A21" s="76" t="s">
        <v>25</v>
      </c>
      <c r="B21" s="9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0"/>
      <c r="Q21" s="91"/>
      <c r="R21" s="99"/>
    </row>
    <row r="22" spans="1:16" s="77" customFormat="1" ht="12.75">
      <c r="A22" s="4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s="77" customFormat="1" ht="12.75">
      <c r="A23" s="44" t="s">
        <v>40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 s="77" customFormat="1" ht="12.75">
      <c r="A24" s="10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s="77" customFormat="1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77" customFormat="1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</sheetData>
  <sheetProtection/>
  <mergeCells count="15">
    <mergeCell ref="A2:Q2"/>
    <mergeCell ref="A4:B5"/>
    <mergeCell ref="C4:C5"/>
    <mergeCell ref="D4:D5"/>
    <mergeCell ref="E4:E5"/>
    <mergeCell ref="F4:F5"/>
    <mergeCell ref="M4:M5"/>
    <mergeCell ref="N4:N5"/>
    <mergeCell ref="O4:O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cp:lastPrinted>2018-07-18T20:36:30Z</cp:lastPrinted>
  <dcterms:created xsi:type="dcterms:W3CDTF">2018-07-18T18:31:12Z</dcterms:created>
  <dcterms:modified xsi:type="dcterms:W3CDTF">2019-11-06T15:35:54Z</dcterms:modified>
  <cp:category/>
  <cp:version/>
  <cp:contentType/>
  <cp:contentStatus/>
</cp:coreProperties>
</file>