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6" windowWidth="24912" windowHeight="12048" activeTab="0"/>
  </bookViews>
  <sheets>
    <sheet name="BG DM 31-12-2020" sheetId="1" r:id="rId1"/>
    <sheet name="GyP DM  31-12-2020" sheetId="2" r:id="rId2"/>
  </sheets>
  <externalReferences>
    <externalReference r:id="rId5"/>
    <externalReference r:id="rId6"/>
  </externalReferences>
  <definedNames>
    <definedName name="_xlnm.Print_Area" localSheetId="0">'BG DM 31-12-2020'!$A$2:$B$61</definedName>
    <definedName name="_xlnm.Print_Area" localSheetId="1">'GyP DM  31-12-2020'!$A$2:$B$24</definedName>
    <definedName name="CONTINENTAL">#REF!</definedName>
    <definedName name="INDICE">[1]!INDICE</definedName>
    <definedName name="Periodo" localSheetId="1">'[2]BG FAC'!$B$3</definedName>
    <definedName name="Periodo">'BG DM 31-12-2020'!$A$3</definedName>
  </definedNames>
  <calcPr calcId="15251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<sst xmlns="http://schemas.openxmlformats.org/spreadsheetml/2006/main" count="71" uniqueCount="66">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</sst>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0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workbookViewId="0" topLeftCell="A1">
      <selection activeCell="A49" sqref="A49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9"/>
      <c r="B1" s="69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44196</v>
      </c>
      <c r="B3" s="71"/>
      <c r="C3" s="5"/>
    </row>
    <row r="4" spans="1:3" s="8" customFormat="1" ht="15" customHeight="1">
      <c r="A4" s="72" t="s">
        <v>0</v>
      </c>
      <c r="B4" s="73"/>
      <c r="C4" s="7"/>
    </row>
    <row r="5" spans="1:2" ht="3.9" customHeight="1" thickBot="1">
      <c r="A5" s="9"/>
      <c r="B5" s="9"/>
    </row>
    <row r="6" spans="1:2" ht="15" customHeight="1">
      <c r="A6" s="74" t="s">
        <v>1</v>
      </c>
      <c r="B6" s="60" t="s">
        <v>26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2501683.518</v>
      </c>
      <c r="C8" s="13"/>
      <c r="D8" s="14"/>
    </row>
    <row r="9" spans="1:4" s="15" customFormat="1" ht="11.25" customHeight="1">
      <c r="A9" s="22" t="s">
        <v>13</v>
      </c>
      <c r="B9" s="16">
        <v>368464.782</v>
      </c>
      <c r="C9" s="13"/>
      <c r="D9" s="14"/>
    </row>
    <row r="10" spans="1:4" s="15" customFormat="1" ht="11.25" customHeight="1">
      <c r="A10" s="22" t="s">
        <v>12</v>
      </c>
      <c r="B10" s="16">
        <v>3686.976</v>
      </c>
      <c r="C10" s="13"/>
      <c r="D10" s="14"/>
    </row>
    <row r="11" spans="1:4" s="15" customFormat="1" ht="11.25" customHeight="1">
      <c r="A11" s="22" t="s">
        <v>14</v>
      </c>
      <c r="B11" s="16">
        <v>189.908</v>
      </c>
      <c r="C11" s="18"/>
      <c r="D11" s="14"/>
    </row>
    <row r="12" spans="1:4" s="15" customFormat="1" ht="11.25" customHeight="1">
      <c r="A12" s="22" t="s">
        <v>15</v>
      </c>
      <c r="B12" s="16">
        <v>1126967.374</v>
      </c>
      <c r="C12" s="18"/>
      <c r="D12" s="14"/>
    </row>
    <row r="13" spans="1:4" s="15" customFormat="1" ht="11.25" customHeight="1">
      <c r="A13" s="61" t="s">
        <v>16</v>
      </c>
      <c r="B13" s="16">
        <v>1129630.597</v>
      </c>
      <c r="C13" s="18"/>
      <c r="D13" s="14"/>
    </row>
    <row r="14" spans="1:4" s="15" customFormat="1" ht="11.25" customHeight="1">
      <c r="A14" s="61" t="s">
        <v>17</v>
      </c>
      <c r="B14" s="16">
        <v>43210.042</v>
      </c>
      <c r="C14" s="18"/>
      <c r="D14" s="14"/>
    </row>
    <row r="15" spans="1:4" s="15" customFormat="1" ht="11.25" customHeight="1">
      <c r="A15" s="61" t="s">
        <v>18</v>
      </c>
      <c r="B15" s="16">
        <v>-45873.265</v>
      </c>
      <c r="C15" s="18"/>
      <c r="D15" s="14"/>
    </row>
    <row r="16" spans="1:4" s="15" customFormat="1" ht="11.25" customHeight="1">
      <c r="A16" s="22" t="s">
        <v>19</v>
      </c>
      <c r="B16" s="16">
        <v>5582.177</v>
      </c>
      <c r="C16" s="18"/>
      <c r="D16" s="14"/>
    </row>
    <row r="17" spans="1:4" s="15" customFormat="1" ht="11.25" customHeight="1">
      <c r="A17" s="22" t="s">
        <v>22</v>
      </c>
      <c r="B17" s="16">
        <v>325998.02</v>
      </c>
      <c r="C17" s="18"/>
      <c r="D17" s="14"/>
    </row>
    <row r="18" spans="1:4" s="15" customFormat="1" ht="11.25" customHeight="1">
      <c r="A18" s="22" t="s">
        <v>23</v>
      </c>
      <c r="B18" s="16">
        <v>656953.945</v>
      </c>
      <c r="C18" s="18"/>
      <c r="D18" s="14"/>
    </row>
    <row r="19" spans="1:4" s="15" customFormat="1" ht="11.25" customHeight="1">
      <c r="A19" s="22" t="s">
        <v>20</v>
      </c>
      <c r="B19" s="16">
        <v>9971.119</v>
      </c>
      <c r="C19" s="13"/>
      <c r="D19" s="14"/>
    </row>
    <row r="20" spans="1:4" s="15" customFormat="1" ht="11.25" customHeight="1">
      <c r="A20" s="22" t="s">
        <v>24</v>
      </c>
      <c r="B20" s="16">
        <v>3869.217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280851.15499999997</v>
      </c>
      <c r="C21" s="18"/>
      <c r="D21" s="18"/>
      <c r="E21" s="19"/>
    </row>
    <row r="22" spans="1:4" s="15" customFormat="1" ht="11.25" customHeight="1">
      <c r="A22" s="62" t="s">
        <v>64</v>
      </c>
      <c r="B22" s="16">
        <v>361347.125</v>
      </c>
      <c r="C22" s="18"/>
      <c r="D22" s="14"/>
    </row>
    <row r="23" spans="1:4" s="15" customFormat="1" ht="11.25" customHeight="1">
      <c r="A23" s="22" t="s">
        <v>65</v>
      </c>
      <c r="B23" s="16">
        <v>10815.556</v>
      </c>
      <c r="C23" s="13"/>
      <c r="D23" s="14"/>
    </row>
    <row r="24" spans="1:4" s="15" customFormat="1" ht="11.25" customHeight="1">
      <c r="A24" s="22" t="s">
        <v>62</v>
      </c>
      <c r="B24" s="16">
        <v>-91311.526</v>
      </c>
      <c r="C24" s="13"/>
      <c r="D24" s="14"/>
    </row>
    <row r="25" spans="1:4" s="15" customFormat="1" ht="18" customHeight="1">
      <c r="A25" s="11" t="s">
        <v>4</v>
      </c>
      <c r="B25" s="12">
        <f>+B8+B21</f>
        <v>2782534.673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6"/>
      <c r="B30" s="76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44196</v>
      </c>
      <c r="B32" s="77"/>
      <c r="C32" s="5"/>
      <c r="D32" s="14"/>
    </row>
    <row r="33" spans="1:4" s="33" customFormat="1" ht="23.25" customHeight="1">
      <c r="A33" s="72" t="s">
        <v>5</v>
      </c>
      <c r="B33" s="78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26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SUM(B38:B43)</f>
        <v>29129.519</v>
      </c>
      <c r="C37" s="13"/>
      <c r="D37" s="14"/>
    </row>
    <row r="38" spans="1:4" s="15" customFormat="1" ht="11.25" customHeight="1">
      <c r="A38" s="63" t="s">
        <v>28</v>
      </c>
      <c r="B38" s="16">
        <v>1474.827</v>
      </c>
      <c r="C38" s="13"/>
      <c r="D38" s="14"/>
    </row>
    <row r="39" spans="1:4" s="15" customFormat="1" ht="11.25" customHeight="1">
      <c r="A39" s="63" t="s">
        <v>29</v>
      </c>
      <c r="B39" s="16">
        <v>898.07</v>
      </c>
      <c r="C39" s="13"/>
      <c r="D39" s="14"/>
    </row>
    <row r="40" spans="1:4" s="15" customFormat="1" ht="11.25" customHeight="1">
      <c r="A40" s="64" t="s">
        <v>30</v>
      </c>
      <c r="B40" s="16">
        <v>3258.501</v>
      </c>
      <c r="C40" s="13"/>
      <c r="D40" s="14"/>
    </row>
    <row r="41" spans="1:4" s="15" customFormat="1" ht="11.25" customHeight="1">
      <c r="A41" s="63" t="s">
        <v>31</v>
      </c>
      <c r="B41" s="16">
        <v>575.849</v>
      </c>
      <c r="C41" s="13"/>
      <c r="D41" s="14"/>
    </row>
    <row r="42" spans="1:4" s="15" customFormat="1" ht="11.25" customHeight="1">
      <c r="A42" s="63" t="s">
        <v>32</v>
      </c>
      <c r="B42" s="16">
        <v>20600.526</v>
      </c>
      <c r="C42" s="13"/>
      <c r="D42" s="14"/>
    </row>
    <row r="43" spans="1:4" s="15" customFormat="1" ht="11.25" customHeight="1">
      <c r="A43" s="63" t="s">
        <v>33</v>
      </c>
      <c r="B43" s="16">
        <v>2321.746</v>
      </c>
      <c r="C43" s="13"/>
      <c r="D43" s="14"/>
    </row>
    <row r="44" spans="1:4" s="15" customFormat="1" ht="18" customHeight="1">
      <c r="A44" s="36" t="s">
        <v>34</v>
      </c>
      <c r="B44" s="12">
        <f>+B45+B50+B54</f>
        <v>2621675.705</v>
      </c>
      <c r="C44" s="13"/>
      <c r="D44" s="14"/>
    </row>
    <row r="45" spans="1:4" s="15" customFormat="1" ht="11.25" customHeight="1">
      <c r="A45" s="63" t="s">
        <v>35</v>
      </c>
      <c r="B45" s="16">
        <f>SUM(B46:B49)</f>
        <v>2507563.539</v>
      </c>
      <c r="C45" s="13"/>
      <c r="D45" s="14"/>
    </row>
    <row r="46" spans="1:4" s="15" customFormat="1" ht="11.25" customHeight="1">
      <c r="A46" s="63" t="s">
        <v>36</v>
      </c>
      <c r="B46" s="16">
        <v>2014373.97</v>
      </c>
      <c r="C46" s="13"/>
      <c r="D46" s="14"/>
    </row>
    <row r="47" spans="1:4" s="15" customFormat="1" ht="11.25" customHeight="1">
      <c r="A47" s="63" t="s">
        <v>37</v>
      </c>
      <c r="B47" s="16">
        <v>390153.903</v>
      </c>
      <c r="C47" s="65"/>
      <c r="D47" s="14"/>
    </row>
    <row r="48" spans="1:4" s="15" customFormat="1" ht="11.25" customHeight="1">
      <c r="A48" s="63" t="s">
        <v>38</v>
      </c>
      <c r="B48" s="16">
        <v>5486.292</v>
      </c>
      <c r="C48" s="13"/>
      <c r="D48" s="14"/>
    </row>
    <row r="49" spans="1:4" s="15" customFormat="1" ht="11.25" customHeight="1">
      <c r="A49" s="63" t="s">
        <v>39</v>
      </c>
      <c r="B49" s="16">
        <v>97549.374</v>
      </c>
      <c r="C49" s="13"/>
      <c r="D49" s="14"/>
    </row>
    <row r="50" spans="1:4" s="15" customFormat="1" ht="11.25" customHeight="1">
      <c r="A50" s="63" t="s">
        <v>40</v>
      </c>
      <c r="B50" s="16">
        <f>+SUM(B51:B53)</f>
        <v>96178.206</v>
      </c>
      <c r="C50" s="13"/>
      <c r="D50" s="14"/>
    </row>
    <row r="51" spans="1:4" s="15" customFormat="1" ht="11.25" customHeight="1">
      <c r="A51" s="63" t="s">
        <v>41</v>
      </c>
      <c r="B51" s="16">
        <v>46385.039</v>
      </c>
      <c r="C51" s="18"/>
      <c r="D51" s="14"/>
    </row>
    <row r="52" spans="1:4" s="15" customFormat="1" ht="11.25" customHeight="1">
      <c r="A52" s="63" t="s">
        <v>42</v>
      </c>
      <c r="B52" s="16">
        <v>30646.711</v>
      </c>
      <c r="C52" s="13"/>
      <c r="D52" s="14"/>
    </row>
    <row r="53" spans="1:4" s="15" customFormat="1" ht="11.25" customHeight="1">
      <c r="A53" s="63" t="s">
        <v>43</v>
      </c>
      <c r="B53" s="16">
        <v>19146.456</v>
      </c>
      <c r="C53" s="13"/>
      <c r="D53" s="14"/>
    </row>
    <row r="54" spans="1:4" s="15" customFormat="1" ht="11.25" customHeight="1">
      <c r="A54" s="63" t="s">
        <v>44</v>
      </c>
      <c r="B54" s="16">
        <v>17933.96</v>
      </c>
      <c r="C54" s="18"/>
      <c r="D54" s="14"/>
    </row>
    <row r="55" spans="1:4" s="15" customFormat="1" ht="18" customHeight="1">
      <c r="A55" s="35" t="s">
        <v>7</v>
      </c>
      <c r="B55" s="12">
        <f>+B44+B37</f>
        <v>2650805.224</v>
      </c>
      <c r="C55" s="21"/>
      <c r="D55" s="14"/>
    </row>
    <row r="56" spans="1:4" s="15" customFormat="1" ht="18" customHeight="1">
      <c r="A56" s="35" t="s">
        <v>8</v>
      </c>
      <c r="B56" s="12">
        <f>SUM(B57:B59)</f>
        <v>131729.561</v>
      </c>
      <c r="C56" s="18"/>
      <c r="D56" s="14"/>
    </row>
    <row r="57" spans="1:4" s="15" customFormat="1" ht="11.25" customHeight="1">
      <c r="A57" s="63" t="s">
        <v>45</v>
      </c>
      <c r="B57" s="16">
        <v>26562</v>
      </c>
      <c r="C57" s="13"/>
      <c r="D57" s="14"/>
    </row>
    <row r="58" spans="1:4" s="15" customFormat="1" ht="11.25" customHeight="1">
      <c r="A58" s="63" t="s">
        <v>46</v>
      </c>
      <c r="B58" s="16">
        <v>87330.207</v>
      </c>
      <c r="C58" s="13"/>
      <c r="D58" s="14"/>
    </row>
    <row r="59" spans="1:4" s="15" customFormat="1" ht="11.25" customHeight="1">
      <c r="A59" s="63" t="s">
        <v>47</v>
      </c>
      <c r="B59" s="16">
        <v>17837.354</v>
      </c>
      <c r="C59" s="18"/>
      <c r="D59" s="14"/>
    </row>
    <row r="60" spans="1:4" s="15" customFormat="1" ht="18" customHeight="1">
      <c r="A60" s="35" t="s">
        <v>9</v>
      </c>
      <c r="B60" s="12">
        <f>+B55+B56</f>
        <v>2782534.785</v>
      </c>
      <c r="C60" s="13"/>
      <c r="D60" s="14"/>
    </row>
    <row r="61" spans="1:4" s="15" customFormat="1" ht="11.25" customHeight="1">
      <c r="A61" s="38"/>
      <c r="B61" s="24"/>
      <c r="C61" s="13"/>
      <c r="D61" s="14"/>
    </row>
    <row r="62" ht="11.25" customHeight="1"/>
    <row r="63" ht="12.75">
      <c r="B63" s="68"/>
    </row>
  </sheetData>
  <mergeCells count="10">
    <mergeCell ref="A30:B30"/>
    <mergeCell ref="A31:B31"/>
    <mergeCell ref="A32:B32"/>
    <mergeCell ref="A33:B33"/>
    <mergeCell ref="A35:A36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" customHeight="1">
      <c r="A1" s="79"/>
      <c r="B1" s="79"/>
    </row>
    <row r="2" spans="1:2" s="59" customFormat="1" ht="28.5" customHeight="1">
      <c r="A2" s="80" t="s">
        <v>48</v>
      </c>
      <c r="B2" s="80"/>
    </row>
    <row r="3" spans="1:2" s="58" customFormat="1" ht="15.9" customHeight="1">
      <c r="A3" s="81">
        <v>44196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49</v>
      </c>
    </row>
    <row r="8" spans="1:4" s="37" customFormat="1" ht="18" customHeight="1">
      <c r="A8" s="51" t="s">
        <v>50</v>
      </c>
      <c r="B8" s="49">
        <f>SUM(B9:B11)</f>
        <v>398665.36600000004</v>
      </c>
      <c r="C8" s="50"/>
      <c r="D8" s="83"/>
    </row>
    <row r="9" spans="1:2" s="37" customFormat="1" ht="11.25" customHeight="1">
      <c r="A9" s="63" t="s">
        <v>51</v>
      </c>
      <c r="B9" s="67">
        <v>257852.798</v>
      </c>
    </row>
    <row r="10" spans="1:2" s="37" customFormat="1" ht="11.25" customHeight="1">
      <c r="A10" s="63" t="s">
        <v>52</v>
      </c>
      <c r="B10" s="48">
        <v>30901.541</v>
      </c>
    </row>
    <row r="11" spans="1:2" s="37" customFormat="1" ht="11.25" customHeight="1">
      <c r="A11" s="63" t="s">
        <v>3</v>
      </c>
      <c r="B11" s="48">
        <v>109911.027</v>
      </c>
    </row>
    <row r="12" spans="1:4" s="37" customFormat="1" ht="18" customHeight="1">
      <c r="A12" s="11" t="s">
        <v>53</v>
      </c>
      <c r="B12" s="49">
        <f>SUM(B13:B16)</f>
        <v>-335306.895</v>
      </c>
      <c r="D12" s="83"/>
    </row>
    <row r="13" spans="1:2" s="37" customFormat="1" ht="14.25" customHeight="1">
      <c r="A13" s="63" t="s">
        <v>54</v>
      </c>
      <c r="B13" s="67">
        <v>-14843.796</v>
      </c>
    </row>
    <row r="14" spans="1:2" s="37" customFormat="1" ht="14.25" customHeight="1">
      <c r="A14" s="63" t="s">
        <v>55</v>
      </c>
      <c r="B14" s="48">
        <v>-120454.679</v>
      </c>
    </row>
    <row r="15" spans="1:2" s="37" customFormat="1" ht="14.25" customHeight="1">
      <c r="A15" s="63" t="s">
        <v>56</v>
      </c>
      <c r="B15" s="48">
        <v>-63969.238</v>
      </c>
    </row>
    <row r="16" spans="1:4" s="37" customFormat="1" ht="14.25" customHeight="1">
      <c r="A16" s="63" t="s">
        <v>63</v>
      </c>
      <c r="B16" s="48">
        <v>-136039.182</v>
      </c>
      <c r="C16" s="50"/>
      <c r="D16" s="50"/>
    </row>
    <row r="17" spans="1:4" s="37" customFormat="1" ht="14.25" customHeight="1">
      <c r="A17" s="66" t="s">
        <v>61</v>
      </c>
      <c r="B17" s="47">
        <f>+B8+B12</f>
        <v>63358.47100000002</v>
      </c>
      <c r="C17" s="50"/>
      <c r="D17" s="50"/>
    </row>
    <row r="18" spans="1:2" s="37" customFormat="1" ht="14.25" customHeight="1">
      <c r="A18" s="11" t="s">
        <v>57</v>
      </c>
      <c r="B18" s="49">
        <f>SUM(B19:B21)</f>
        <v>-45521.117</v>
      </c>
    </row>
    <row r="19" spans="1:2" s="37" customFormat="1" ht="11.25" customHeight="1">
      <c r="A19" s="63" t="s">
        <v>58</v>
      </c>
      <c r="B19" s="67">
        <v>1344.655</v>
      </c>
    </row>
    <row r="20" spans="1:3" s="37" customFormat="1" ht="11.25" customHeight="1">
      <c r="A20" s="63" t="s">
        <v>59</v>
      </c>
      <c r="B20" s="48">
        <v>-48796.695</v>
      </c>
      <c r="C20" s="50"/>
    </row>
    <row r="21" spans="1:3" s="37" customFormat="1" ht="11.25" customHeight="1">
      <c r="A21" s="63" t="s">
        <v>60</v>
      </c>
      <c r="B21" s="48">
        <v>1930.923</v>
      </c>
      <c r="C21" s="50"/>
    </row>
    <row r="22" spans="1:2" s="37" customFormat="1" ht="18" customHeight="1">
      <c r="A22" s="20" t="s">
        <v>10</v>
      </c>
      <c r="B22" s="47">
        <f>+B17+B18</f>
        <v>17837.35400000002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Carmen Rosa  Atahui Contreras</cp:lastModifiedBy>
  <dcterms:created xsi:type="dcterms:W3CDTF">2017-02-20T16:44:20Z</dcterms:created>
  <dcterms:modified xsi:type="dcterms:W3CDTF">2021-05-26T21:25:56Z</dcterms:modified>
  <cp:category/>
  <cp:version/>
  <cp:contentType/>
  <cp:contentStatus/>
</cp:coreProperties>
</file>