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activeTab="2"/>
  </bookViews>
  <sheets>
    <sheet name="Empresas" sheetId="18" r:id="rId1"/>
    <sheet name="Fondos Transferidos" sheetId="6" r:id="rId2"/>
    <sheet name="Por países" sheetId="1" r:id="rId3"/>
  </sheets>
  <definedNames>
    <definedName name="_xlnm.Print_Area" localSheetId="0">'Empresas'!$B$2:$G$16</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52511"/>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<sst xmlns="http://schemas.openxmlformats.org/spreadsheetml/2006/main" count="90" uniqueCount="79">
  <si>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</si>
  <si>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</si>
  <si>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</si>
  <si>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</si>
  <si>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</si>
  <si>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</si>
  <si>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</si>
  <si>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</si>
  <si>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</si>
  <si>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</si>
  <si>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</si>
  <si>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</si>
  <si>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</si>
  <si>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</si>
  <si>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</si>
  <si>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</si>
  <si>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</si>
  <si>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</si>
  <si>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</si>
  <si>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</si>
  <si>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</si>
  <si>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</si>
  <si>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</si>
  <si>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</si>
  <si>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</si>
  <si>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</si>
  <si>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</si>
  <si>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</si>
  <si>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</si>
  <si>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</si>
  <si>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</si>
  <si>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</si>
  <si>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</si>
  <si>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</si>
  <si>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</si>
  <si>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</si>
  <si>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</si>
  <si>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</si>
  <si>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</si>
  <si>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</si>
  <si>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</si>
  <si>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</si>
  <si>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</si>
  <si>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</si>
  <si>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</si>
  <si>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</si>
  <si>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</si>
  <si>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</si>
  <si>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</si>
  <si>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</si>
  <si>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</si>
  <si>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</si>
  <si>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</si>
  <si>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</si>
  <si>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</si>
  <si>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</si>
  <si>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</si>
  <si>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</si>
  <si>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</si>
  <si>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</si>
  <si>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</si>
  <si>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</si>
  <si>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</si>
  <si>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</si>
  <si>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</si>
  <si>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</si>
  <si>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</si>
  <si>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</si>
  <si>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</si>
  <si>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</si>
  <si>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Promedio Trimestre 2018</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</si>
  <si>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</si>
  <si>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</si>
  <si>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AÑO 2020</t>
  </si>
  <si>
    <t>Promedio Trimestre 2019</t>
  </si>
  <si>
    <t>ENERO-JUNIO 2020</t>
  </si>
  <si>
    <t>Abril - Junio 2019</t>
  </si>
  <si>
    <t>Abril - Junio 2018</t>
  </si>
  <si>
    <t>ENERO - JUNIO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</si>
</sst>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4">
    <border>
      <left/>
      <right/>
      <top/>
      <bottom/>
      <diagonal/>
    </border>
    <border>
      <left style="medium"/>
      <right style="thin"/>
      <top/>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style="thin"/>
      <right style="medium"/>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right style="thin"/>
      <top/>
      <bottom style="thin"/>
    </border>
    <border>
      <left style="medium"/>
      <right/>
      <top/>
      <bottom/>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top style="medium"/>
      <bottom/>
    </border>
    <border>
      <left style="thin"/>
      <right style="thin"/>
      <top style="thin"/>
      <bottom/>
    </border>
    <border>
      <left style="thin"/>
      <right style="thin"/>
      <top/>
      <bottom/>
    </border>
    <border>
      <left style="thin"/>
      <right style="medium"/>
      <top/>
      <bottom/>
    </border>
    <border>
      <left/>
      <right style="thin"/>
      <top style="thin"/>
      <bottom style="thin"/>
    </border>
    <border>
      <left/>
      <right/>
      <top style="thin"/>
      <bottom style="thin"/>
    </border>
  </borders>
  <cellStyleXfs count="32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6">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3" fontId="4" fillId="0" borderId="6" xfId="0" applyNumberFormat="1" applyFont="1" applyFill="1" applyBorder="1" applyAlignment="1">
      <alignment horizontal="right" indent="2"/>
    </xf>
    <xf numFmtId="0" fontId="3" fillId="3" borderId="7" xfId="0" applyFont="1" applyFill="1" applyBorder="1" applyAlignment="1">
      <alignment horizontal="left"/>
    </xf>
    <xf numFmtId="3" fontId="3" fillId="3" borderId="4" xfId="0" applyNumberFormat="1" applyFont="1" applyFill="1" applyBorder="1" applyAlignment="1">
      <alignment horizontal="right" indent="2"/>
    </xf>
    <xf numFmtId="0" fontId="3" fillId="3" borderId="8"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9"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6" xfId="177" applyNumberFormat="1" applyFont="1" applyFill="1" applyBorder="1" applyAlignment="1">
      <alignment horizontal="center" wrapText="1"/>
      <protection/>
    </xf>
    <xf numFmtId="0" fontId="4" fillId="4" borderId="6" xfId="177" applyFont="1" applyFill="1" applyBorder="1" applyAlignment="1">
      <alignment horizontal="center"/>
      <protection/>
    </xf>
    <xf numFmtId="14" fontId="4" fillId="4" borderId="3" xfId="177" applyNumberFormat="1" applyFont="1" applyFill="1" applyBorder="1" applyAlignment="1">
      <alignment horizontal="center" wrapText="1"/>
      <protection/>
    </xf>
    <xf numFmtId="0" fontId="4" fillId="4" borderId="3" xfId="177" applyFont="1" applyFill="1" applyBorder="1" applyAlignment="1">
      <alignment horizontal="center"/>
      <protection/>
    </xf>
    <xf numFmtId="0" fontId="4" fillId="4" borderId="3"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0"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6" xfId="177" applyFont="1" applyFill="1" applyBorder="1" applyAlignment="1">
      <alignment horizontal="center" wrapText="1"/>
      <protection/>
    </xf>
    <xf numFmtId="0" fontId="3" fillId="3" borderId="11" xfId="0" applyFont="1" applyFill="1" applyBorder="1" applyAlignment="1">
      <alignment horizontal="center" vertical="center" wrapText="1"/>
    </xf>
    <xf numFmtId="3" fontId="4" fillId="4" borderId="12"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8" xfId="90" applyNumberFormat="1" applyFont="1" applyFill="1" applyBorder="1" applyAlignment="1" applyProtection="1">
      <alignment horizontal="center"/>
      <protection/>
    </xf>
    <xf numFmtId="10" fontId="16" fillId="5" borderId="13"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4" fillId="5" borderId="16" xfId="90" applyNumberFormat="1" applyFont="1" applyFill="1" applyBorder="1" applyAlignment="1" applyProtection="1">
      <alignment horizontal="center"/>
      <protection/>
    </xf>
    <xf numFmtId="0" fontId="14" fillId="6" borderId="17" xfId="90" applyFont="1" applyFill="1" applyBorder="1" applyAlignment="1" applyProtection="1">
      <alignment horizontal="center" vertical="center" wrapText="1"/>
      <protection/>
    </xf>
    <xf numFmtId="0" fontId="14" fillId="7" borderId="8" xfId="90" applyFont="1" applyFill="1" applyBorder="1" applyAlignment="1" applyProtection="1">
      <alignment horizontal="center" vertical="center"/>
      <protection/>
    </xf>
    <xf numFmtId="0" fontId="14" fillId="7" borderId="18" xfId="90" applyFont="1" applyFill="1" applyBorder="1" applyAlignment="1" applyProtection="1">
      <alignment horizontal="center" vertical="center"/>
      <protection/>
    </xf>
    <xf numFmtId="0" fontId="14" fillId="5" borderId="16" xfId="90" applyFont="1" applyFill="1" applyBorder="1" applyAlignment="1" applyProtection="1">
      <alignment horizontal="center" vertical="center"/>
      <protection/>
    </xf>
    <xf numFmtId="0" fontId="14" fillId="6" borderId="17" xfId="151" applyFont="1" applyFill="1" applyBorder="1" applyAlignment="1" applyProtection="1">
      <alignment/>
      <protection/>
    </xf>
    <xf numFmtId="0" fontId="14" fillId="5" borderId="14" xfId="90" applyFont="1" applyFill="1" applyBorder="1" applyAlignment="1" applyProtection="1">
      <alignment horizontal="center" vertical="center"/>
      <protection/>
    </xf>
    <xf numFmtId="0" fontId="14" fillId="6" borderId="19" xfId="90" applyFont="1" applyFill="1" applyBorder="1" applyAlignment="1" applyProtection="1">
      <alignment horizontal="center"/>
      <protection/>
    </xf>
    <xf numFmtId="3" fontId="4" fillId="0" borderId="3" xfId="0" applyNumberFormat="1" applyFont="1" applyFill="1" applyBorder="1" applyAlignment="1">
      <alignment horizontal="right" indent="2"/>
    </xf>
    <xf numFmtId="10" fontId="14" fillId="7" borderId="18" xfId="90" applyNumberFormat="1" applyFont="1" applyFill="1" applyBorder="1" applyAlignment="1" applyProtection="1">
      <alignment horizontal="center"/>
      <protection/>
    </xf>
    <xf numFmtId="10" fontId="16" fillId="7" borderId="20" xfId="90" applyNumberFormat="1" applyFont="1" applyFill="1" applyBorder="1" applyAlignment="1" applyProtection="1">
      <alignment horizontal="center"/>
      <protection/>
    </xf>
    <xf numFmtId="10" fontId="16" fillId="7" borderId="15" xfId="90" applyNumberFormat="1" applyFont="1" applyFill="1" applyBorder="1" applyAlignment="1" applyProtection="1">
      <alignment horizontal="center"/>
      <protection/>
    </xf>
    <xf numFmtId="0" fontId="3" fillId="4" borderId="21" xfId="177" applyFont="1" applyFill="1" applyBorder="1" applyAlignment="1">
      <alignment horizontal="left" wrapText="1"/>
      <protection/>
    </xf>
    <xf numFmtId="14" fontId="4" fillId="4" borderId="22" xfId="177" applyNumberFormat="1" applyFont="1" applyFill="1" applyBorder="1" applyAlignment="1">
      <alignment horizontal="center" wrapText="1"/>
      <protection/>
    </xf>
    <xf numFmtId="0" fontId="4" fillId="4" borderId="22" xfId="177" applyFont="1" applyFill="1" applyBorder="1" applyAlignment="1">
      <alignment horizontal="center"/>
      <protection/>
    </xf>
    <xf numFmtId="0" fontId="6" fillId="3" borderId="8" xfId="177" applyFont="1" applyFill="1" applyBorder="1" applyAlignment="1">
      <alignment horizontal="center" vertical="center" wrapText="1"/>
      <protection/>
    </xf>
    <xf numFmtId="0" fontId="3" fillId="3" borderId="4"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3" fontId="4" fillId="4" borderId="3"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8"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3" xfId="151" applyFont="1" applyFill="1" applyBorder="1" applyAlignment="1" applyProtection="1">
      <alignment/>
      <protection/>
    </xf>
    <xf numFmtId="0" fontId="16" fillId="6" borderId="24" xfId="151" applyFont="1" applyFill="1" applyBorder="1" applyAlignment="1" applyProtection="1">
      <alignment/>
      <protection/>
    </xf>
    <xf numFmtId="0" fontId="14" fillId="8" borderId="25" xfId="90" applyFont="1" applyFill="1" applyBorder="1" applyAlignment="1" applyProtection="1">
      <alignment horizontal="center" vertical="center" wrapText="1"/>
      <protection/>
    </xf>
    <xf numFmtId="166" fontId="4" fillId="9" borderId="19" xfId="469" applyNumberFormat="1" applyFont="1" applyFill="1" applyBorder="1" applyAlignment="1" applyProtection="1">
      <alignment horizontal="center"/>
      <protection/>
    </xf>
    <xf numFmtId="166" fontId="4" fillId="9" borderId="23" xfId="469" applyNumberFormat="1" applyFont="1" applyFill="1" applyBorder="1" applyAlignment="1" applyProtection="1">
      <alignment horizontal="center"/>
      <protection/>
    </xf>
    <xf numFmtId="2" fontId="14" fillId="8" borderId="14"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9" xfId="90" applyNumberFormat="1" applyFont="1" applyFill="1" applyBorder="1" applyAlignment="1" applyProtection="1">
      <alignment horizontal="center" vertical="center" wrapText="1"/>
      <protection/>
    </xf>
    <xf numFmtId="3" fontId="14" fillId="8" borderId="26" xfId="151" applyNumberFormat="1" applyFont="1" applyFill="1" applyBorder="1" applyAlignment="1" applyProtection="1">
      <alignment horizontal="center"/>
      <protection/>
    </xf>
    <xf numFmtId="10" fontId="13" fillId="4" borderId="0" xfId="3269" applyNumberFormat="1" applyFont="1" applyFill="1" applyBorder="1" applyAlignment="1" applyProtection="1">
      <alignment/>
      <protection/>
    </xf>
    <xf numFmtId="3" fontId="16" fillId="8" borderId="9" xfId="151" applyNumberFormat="1" applyFont="1" applyFill="1" applyBorder="1" applyAlignment="1" applyProtection="1">
      <alignment horizontal="center"/>
      <protection/>
    </xf>
    <xf numFmtId="3" fontId="16" fillId="8" borderId="26" xfId="151" applyNumberFormat="1" applyFont="1" applyFill="1" applyBorder="1" applyAlignment="1" applyProtection="1">
      <alignment horizontal="center"/>
      <protection/>
    </xf>
    <xf numFmtId="0" fontId="3" fillId="9" borderId="25" xfId="90" applyFont="1" applyFill="1" applyBorder="1" applyAlignment="1" applyProtection="1">
      <alignment horizontal="center" vertical="center" wrapText="1"/>
      <protection/>
    </xf>
    <xf numFmtId="166" fontId="4" fillId="4" borderId="0" xfId="3269" applyNumberFormat="1" applyFont="1" applyFill="1" applyBorder="1" applyAlignment="1" applyProtection="1">
      <alignment/>
      <protection/>
    </xf>
    <xf numFmtId="10" fontId="20" fillId="4" borderId="0" xfId="3269" applyNumberFormat="1" applyFont="1" applyFill="1"/>
    <xf numFmtId="167" fontId="16" fillId="8" borderId="9" xfId="90" applyNumberFormat="1" applyFont="1" applyFill="1" applyBorder="1" applyAlignment="1" applyProtection="1">
      <alignment horizontal="center"/>
      <protection/>
    </xf>
    <xf numFmtId="167" fontId="16" fillId="8" borderId="18" xfId="90" applyNumberFormat="1" applyFont="1" applyFill="1" applyBorder="1" applyAlignment="1" applyProtection="1">
      <alignment horizontal="center"/>
      <protection/>
    </xf>
    <xf numFmtId="2" fontId="3" fillId="9" borderId="27" xfId="90" applyNumberFormat="1" applyFont="1" applyFill="1" applyBorder="1" applyAlignment="1" applyProtection="1">
      <alignment horizontal="center" vertical="center" wrapText="1"/>
      <protection/>
    </xf>
    <xf numFmtId="10" fontId="16" fillId="7" borderId="27" xfId="90" applyNumberFormat="1" applyFont="1" applyFill="1" applyBorder="1" applyAlignment="1" applyProtection="1">
      <alignment horizontal="center"/>
      <protection/>
    </xf>
    <xf numFmtId="10" fontId="16" fillId="7" borderId="28" xfId="90" applyNumberFormat="1" applyFont="1" applyFill="1" applyBorder="1" applyAlignment="1" applyProtection="1">
      <alignment horizontal="center"/>
      <protection/>
    </xf>
    <xf numFmtId="10" fontId="14" fillId="7" borderId="11" xfId="90" applyNumberFormat="1" applyFont="1" applyFill="1" applyBorder="1" applyAlignment="1" applyProtection="1">
      <alignment horizontal="center"/>
      <protection/>
    </xf>
    <xf numFmtId="2" fontId="3" fillId="9" borderId="29" xfId="90" applyNumberFormat="1" applyFont="1" applyFill="1" applyBorder="1" applyAlignment="1" applyProtection="1">
      <alignment horizontal="center" vertical="center" wrapText="1"/>
      <protection/>
    </xf>
    <xf numFmtId="0" fontId="4" fillId="4" borderId="30" xfId="177" applyFont="1" applyFill="1" applyBorder="1" applyAlignment="1">
      <alignment horizontal="center"/>
      <protection/>
    </xf>
    <xf numFmtId="0" fontId="4" fillId="4" borderId="31" xfId="177" applyFont="1" applyFill="1" applyBorder="1" applyAlignment="1">
      <alignment horizontal="center"/>
      <protection/>
    </xf>
    <xf numFmtId="3" fontId="4" fillId="4" borderId="32" xfId="0" applyNumberFormat="1" applyFont="1" applyFill="1" applyBorder="1" applyAlignment="1">
      <alignment horizontal="right" indent="2"/>
    </xf>
    <xf numFmtId="0" fontId="4" fillId="4" borderId="2" xfId="0" applyFont="1" applyFill="1" applyBorder="1" applyAlignment="1">
      <alignment horizontal="left"/>
    </xf>
    <xf numFmtId="3" fontId="4" fillId="4" borderId="6" xfId="0" applyNumberFormat="1" applyFont="1" applyFill="1" applyBorder="1" applyAlignment="1">
      <alignment horizontal="right" indent="2"/>
    </xf>
    <xf numFmtId="3" fontId="4" fillId="4" borderId="22" xfId="177" applyNumberFormat="1" applyFont="1" applyFill="1" applyBorder="1" applyAlignment="1" applyProtection="1">
      <alignment horizontal="center"/>
      <protection/>
    </xf>
    <xf numFmtId="0" fontId="10" fillId="4" borderId="0" xfId="0" applyFont="1" applyFill="1" applyBorder="1"/>
    <xf numFmtId="3" fontId="4" fillId="4" borderId="30" xfId="0" applyNumberFormat="1" applyFont="1" applyFill="1" applyBorder="1" applyAlignment="1">
      <alignment horizontal="right" indent="2"/>
    </xf>
    <xf numFmtId="0" fontId="10" fillId="4" borderId="33" xfId="0" applyFont="1" applyFill="1" applyBorder="1"/>
    <xf numFmtId="0" fontId="4" fillId="4" borderId="34" xfId="0" applyFont="1" applyFill="1" applyBorder="1" applyAlignment="1">
      <alignment horizontal="left"/>
    </xf>
    <xf numFmtId="0" fontId="16" fillId="6" borderId="19" xfId="151" applyFont="1" applyFill="1" applyBorder="1" applyAlignment="1" applyProtection="1">
      <alignment/>
      <protection/>
    </xf>
    <xf numFmtId="0" fontId="16" fillId="6" borderId="23" xfId="151" applyFont="1" applyFill="1" applyBorder="1" applyAlignment="1" applyProtection="1">
      <alignment wrapText="1"/>
      <protection/>
    </xf>
    <xf numFmtId="0" fontId="14" fillId="8" borderId="14" xfId="90" applyFont="1" applyFill="1" applyBorder="1" applyAlignment="1" applyProtection="1">
      <alignment horizontal="center" vertical="center" wrapText="1"/>
      <protection/>
    </xf>
    <xf numFmtId="3" fontId="14" fillId="8" borderId="24" xfId="151" applyNumberFormat="1" applyFont="1" applyFill="1" applyBorder="1" applyAlignment="1" applyProtection="1">
      <alignment horizontal="center"/>
      <protection/>
    </xf>
    <xf numFmtId="166" fontId="4" fillId="9" borderId="17" xfId="469" applyNumberFormat="1" applyFont="1" applyFill="1" applyBorder="1" applyAlignment="1" applyProtection="1">
      <alignment horizontal="center"/>
      <protection/>
    </xf>
    <xf numFmtId="10" fontId="4" fillId="4" borderId="0" xfId="3269" applyNumberFormat="1" applyFont="1" applyFill="1" applyBorder="1" applyAlignment="1" applyProtection="1">
      <alignment/>
      <protection/>
    </xf>
    <xf numFmtId="167" fontId="16" fillId="8" borderId="7" xfId="90" applyNumberFormat="1" applyFont="1" applyFill="1" applyBorder="1" applyAlignment="1" applyProtection="1">
      <alignment horizontal="center"/>
      <protection/>
    </xf>
    <xf numFmtId="3" fontId="4" fillId="0" borderId="35" xfId="177" applyNumberFormat="1" applyFont="1" applyFill="1" applyBorder="1" applyAlignment="1" applyProtection="1">
      <alignment horizontal="center"/>
      <protection/>
    </xf>
    <xf numFmtId="3" fontId="4" fillId="0" borderId="36" xfId="177" applyNumberFormat="1" applyFont="1" applyFill="1" applyBorder="1" applyAlignment="1" applyProtection="1">
      <alignment horizontal="center"/>
      <protection/>
    </xf>
    <xf numFmtId="3" fontId="3" fillId="0" borderId="24" xfId="177" applyNumberFormat="1" applyFont="1" applyFill="1" applyBorder="1" applyAlignment="1">
      <alignment horizontal="center"/>
      <protection/>
    </xf>
    <xf numFmtId="3" fontId="14" fillId="8" borderId="17" xfId="151" applyNumberFormat="1" applyFont="1" applyFill="1" applyBorder="1" applyAlignment="1" applyProtection="1">
      <alignment horizontal="center"/>
      <protection/>
    </xf>
    <xf numFmtId="0" fontId="14" fillId="8" borderId="37" xfId="90" applyFont="1" applyFill="1" applyBorder="1" applyAlignment="1" applyProtection="1">
      <alignment horizontal="center" vertical="center" wrapText="1"/>
      <protection/>
    </xf>
    <xf numFmtId="3" fontId="16" fillId="8" borderId="38" xfId="151" applyNumberFormat="1" applyFont="1" applyFill="1" applyBorder="1" applyAlignment="1" applyProtection="1">
      <alignment horizontal="center"/>
      <protection/>
    </xf>
    <xf numFmtId="3" fontId="16" fillId="8" borderId="33" xfId="151" applyNumberFormat="1" applyFont="1" applyFill="1" applyBorder="1" applyAlignment="1" applyProtection="1">
      <alignment horizontal="center"/>
      <protection/>
    </xf>
    <xf numFmtId="3" fontId="16" fillId="8" borderId="10" xfId="151" applyNumberFormat="1" applyFont="1" applyFill="1" applyBorder="1" applyAlignment="1" applyProtection="1">
      <alignment horizontal="center"/>
      <protection/>
    </xf>
    <xf numFmtId="0" fontId="15" fillId="9" borderId="37" xfId="90" applyFont="1" applyFill="1" applyBorder="1" applyAlignment="1" applyProtection="1">
      <alignment horizontal="center" vertical="center" wrapText="1"/>
      <protection/>
    </xf>
    <xf numFmtId="3" fontId="4" fillId="0" borderId="39" xfId="0" applyNumberFormat="1" applyFont="1" applyFill="1" applyBorder="1" applyAlignment="1">
      <alignment horizontal="right" indent="2"/>
    </xf>
    <xf numFmtId="3" fontId="4" fillId="0" borderId="40" xfId="0" applyNumberFormat="1" applyFont="1" applyFill="1" applyBorder="1" applyAlignment="1">
      <alignment horizontal="right" indent="2"/>
    </xf>
    <xf numFmtId="3" fontId="4" fillId="4" borderId="28" xfId="0" applyNumberFormat="1" applyFont="1" applyFill="1" applyBorder="1" applyAlignment="1">
      <alignment horizontal="right" indent="2"/>
    </xf>
    <xf numFmtId="3" fontId="4" fillId="4" borderId="41" xfId="0" applyNumberFormat="1" applyFont="1" applyFill="1" applyBorder="1" applyAlignment="1">
      <alignment horizontal="right" indent="2"/>
    </xf>
    <xf numFmtId="3" fontId="4" fillId="4" borderId="42" xfId="0" applyNumberFormat="1" applyFont="1" applyFill="1" applyBorder="1" applyAlignment="1">
      <alignment horizontal="right" indent="2"/>
    </xf>
    <xf numFmtId="3" fontId="4" fillId="4" borderId="35" xfId="0" applyNumberFormat="1" applyFont="1" applyFill="1" applyBorder="1" applyAlignment="1">
      <alignment horizontal="right" indent="2"/>
    </xf>
    <xf numFmtId="0" fontId="4" fillId="4" borderId="31" xfId="177" applyFont="1" applyFill="1" applyBorder="1" applyAlignment="1">
      <alignment horizontal="left" vertical="center" wrapText="1"/>
      <protection/>
    </xf>
    <xf numFmtId="0" fontId="4" fillId="4" borderId="43" xfId="177" applyFont="1" applyFill="1" applyBorder="1" applyAlignment="1">
      <alignment horizontal="left" vertical="center" wrapText="1"/>
      <protection/>
    </xf>
    <xf numFmtId="0" fontId="4" fillId="4" borderId="42" xfId="177" applyFont="1" applyFill="1" applyBorder="1" applyAlignment="1">
      <alignment horizontal="left" vertical="center" wrapText="1"/>
      <protection/>
    </xf>
    <xf numFmtId="0" fontId="4" fillId="4" borderId="31" xfId="177" applyFont="1" applyFill="1" applyBorder="1" applyAlignment="1">
      <alignment horizontal="justify" vertical="justify" wrapText="1"/>
      <protection/>
    </xf>
    <xf numFmtId="0" fontId="4" fillId="4" borderId="43" xfId="177" applyFont="1" applyFill="1" applyBorder="1" applyAlignment="1">
      <alignment horizontal="justify" vertical="justify" wrapText="1"/>
      <protection/>
    </xf>
    <xf numFmtId="0" fontId="4" fillId="4" borderId="42"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7" xfId="177" applyFont="1" applyFill="1" applyBorder="1" applyAlignment="1">
      <alignment horizontal="center"/>
      <protection/>
    </xf>
    <xf numFmtId="0" fontId="6" fillId="4" borderId="18" xfId="177" applyFont="1" applyFill="1" applyBorder="1" applyAlignment="1">
      <alignment horizontal="center"/>
      <protection/>
    </xf>
    <xf numFmtId="0" fontId="6" fillId="4" borderId="16"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6" borderId="7" xfId="90" applyFont="1" applyFill="1" applyBorder="1" applyAlignment="1" applyProtection="1">
      <alignment horizontal="center"/>
      <protection/>
    </xf>
    <xf numFmtId="0" fontId="14" fillId="6" borderId="18" xfId="90" applyFont="1" applyFill="1" applyBorder="1" applyAlignment="1" applyProtection="1">
      <alignment horizontal="center"/>
      <protection/>
    </xf>
    <xf numFmtId="0" fontId="14" fillId="6" borderId="16" xfId="90" applyFont="1" applyFill="1" applyBorder="1" applyAlignment="1" applyProtection="1">
      <alignment horizontal="center"/>
      <protection/>
    </xf>
    <xf numFmtId="0" fontId="3" fillId="3" borderId="7" xfId="0" applyFont="1" applyFill="1" applyBorder="1" applyAlignment="1">
      <alignment horizontal="center"/>
    </xf>
    <xf numFmtId="0" fontId="3" fillId="3" borderId="18" xfId="0" applyFont="1" applyFill="1" applyBorder="1" applyAlignment="1">
      <alignment horizontal="center"/>
    </xf>
    <xf numFmtId="0" fontId="3" fillId="3" borderId="16" xfId="0" applyFont="1" applyFill="1" applyBorder="1" applyAlignment="1">
      <alignment horizontal="center"/>
    </xf>
    <xf numFmtId="0" fontId="3" fillId="4" borderId="9"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63">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Normal 94" xfId="3272"/>
    <cellStyle name="Millares 15" xfId="3273"/>
    <cellStyle name="Normal 95" xfId="3274"/>
    <cellStyle name="Normal 93 2" xfId="3275"/>
    <cellStyle name="Normal 96" xfId="32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
      <selection activeCell="G11" sqref="G11"/>
    </sheetView>
  </sheetViews>
  <sheetFormatPr defaultColWidth="11.421875" defaultRowHeight="12.75"/>
  <cols>
    <col min="1" max="1" width="4.140625" style="31" customWidth="1"/>
    <col min="2" max="2" width="38.8515625" style="32" customWidth="1"/>
    <col min="3" max="3" width="12.28125" style="31" customWidth="1"/>
    <col min="4" max="4" width="15.00390625" style="31" customWidth="1"/>
    <col min="5" max="5" width="19.421875" style="31" customWidth="1"/>
    <col min="6" max="6" width="20.140625" style="31" customWidth="1"/>
    <col min="7" max="7" width="18.7109375" style="31" customWidth="1"/>
    <col min="8" max="8" width="11.421875" style="31" customWidth="1"/>
    <col min="9" max="9" width="6.28125" style="31" customWidth="1"/>
    <col min="10" max="16384" width="11.421875" style="31" customWidth="1"/>
  </cols>
  <sheetData>
    <row r="1" ht="14.4" thickBot="1">
      <c r="B1" s="31"/>
    </row>
    <row r="2" spans="1:255" ht="16.2" thickBot="1">
      <c r="A2" s="33"/>
      <c r="B2" s="148" t="s">
        <v>37</v>
      </c>
      <c r="C2" s="149"/>
      <c r="D2" s="149"/>
      <c r="E2" s="149"/>
      <c r="F2" s="149"/>
      <c r="G2" s="150"/>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row>
    <row r="3" spans="1:255" ht="12.75">
      <c r="A3" s="33"/>
      <c r="B3" s="151" t="s">
        <v>75</v>
      </c>
      <c r="C3" s="151"/>
      <c r="D3" s="151"/>
      <c r="E3" s="151"/>
      <c r="F3" s="151"/>
      <c r="G3" s="151"/>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row>
    <row r="4" ht="7.5" customHeight="1" thickBot="1"/>
    <row r="5" spans="2:7" s="34" customFormat="1" ht="42" thickBot="1">
      <c r="B5" s="80" t="s">
        <v>67</v>
      </c>
      <c r="C5" s="81" t="s">
        <v>18</v>
      </c>
      <c r="D5" s="81" t="s">
        <v>19</v>
      </c>
      <c r="E5" s="81" t="s">
        <v>20</v>
      </c>
      <c r="F5" s="81" t="s">
        <v>66</v>
      </c>
      <c r="G5" s="82" t="s">
        <v>49</v>
      </c>
    </row>
    <row r="6" spans="1:11" ht="15.6">
      <c r="A6" s="31">
        <v>1</v>
      </c>
      <c r="B6" s="55" t="s">
        <v>61</v>
      </c>
      <c r="C6" s="35">
        <v>35921</v>
      </c>
      <c r="D6" s="36" t="s">
        <v>21</v>
      </c>
      <c r="E6" s="109" t="s">
        <v>22</v>
      </c>
      <c r="F6" s="83">
        <v>370285.43866184435</v>
      </c>
      <c r="G6" s="126">
        <v>263426.52644425555</v>
      </c>
      <c r="H6" s="54"/>
      <c r="I6" s="34"/>
      <c r="J6" s="34"/>
      <c r="K6" s="34"/>
    </row>
    <row r="7" spans="1:11" ht="15.6">
      <c r="A7" s="31">
        <v>2</v>
      </c>
      <c r="B7" s="53" t="s">
        <v>56</v>
      </c>
      <c r="C7" s="37">
        <v>36552</v>
      </c>
      <c r="D7" s="38" t="s">
        <v>52</v>
      </c>
      <c r="E7" s="110" t="s">
        <v>22</v>
      </c>
      <c r="F7" s="83">
        <v>81635.32999999999</v>
      </c>
      <c r="G7" s="126">
        <v>12909.779999999999</v>
      </c>
      <c r="H7" s="54"/>
      <c r="I7" s="34"/>
      <c r="J7" s="34"/>
      <c r="K7" s="34"/>
    </row>
    <row r="8" spans="1:11" ht="12.75">
      <c r="A8" s="31">
        <v>3</v>
      </c>
      <c r="B8" s="53" t="s">
        <v>54</v>
      </c>
      <c r="C8" s="39" t="s">
        <v>24</v>
      </c>
      <c r="D8" s="38" t="s">
        <v>25</v>
      </c>
      <c r="E8" s="110" t="s">
        <v>22</v>
      </c>
      <c r="F8" s="83">
        <v>77187.92354000002</v>
      </c>
      <c r="G8" s="126">
        <v>12754.1938</v>
      </c>
      <c r="H8" s="54"/>
      <c r="I8" s="60"/>
      <c r="J8" s="60"/>
      <c r="K8" s="60"/>
    </row>
    <row r="9" spans="1:11" ht="27.6">
      <c r="A9" s="31">
        <v>4</v>
      </c>
      <c r="B9" s="55" t="s">
        <v>48</v>
      </c>
      <c r="C9" s="35">
        <v>37672</v>
      </c>
      <c r="D9" s="56" t="s">
        <v>23</v>
      </c>
      <c r="E9" s="56" t="s">
        <v>22</v>
      </c>
      <c r="F9" s="83">
        <v>14975.579999999998</v>
      </c>
      <c r="G9" s="126">
        <v>5833.16</v>
      </c>
      <c r="H9" s="54"/>
      <c r="I9" s="34"/>
      <c r="J9" s="34"/>
      <c r="K9" s="34"/>
    </row>
    <row r="10" spans="1:11" ht="14.4" thickBot="1">
      <c r="A10" s="31">
        <v>5</v>
      </c>
      <c r="B10" s="77" t="s">
        <v>55</v>
      </c>
      <c r="C10" s="78">
        <v>37414</v>
      </c>
      <c r="D10" s="79" t="s">
        <v>25</v>
      </c>
      <c r="E10" s="79" t="s">
        <v>26</v>
      </c>
      <c r="F10" s="114">
        <v>15344.65546</v>
      </c>
      <c r="G10" s="127">
        <v>2680.92621</v>
      </c>
      <c r="H10" s="54"/>
      <c r="I10" s="34"/>
      <c r="J10" s="34"/>
      <c r="K10" s="34"/>
    </row>
    <row r="11" spans="2:11" ht="14.4" thickBot="1">
      <c r="B11" s="40"/>
      <c r="C11" s="41"/>
      <c r="D11" s="42"/>
      <c r="E11" s="43"/>
      <c r="F11" s="52">
        <f>+SUM(F6:F10)</f>
        <v>559428.9276618443</v>
      </c>
      <c r="G11" s="128">
        <f>+SUM(G6:G10)</f>
        <v>297604.5864542555</v>
      </c>
      <c r="H11" s="54"/>
      <c r="I11" s="54"/>
      <c r="J11" s="54"/>
      <c r="K11" s="34"/>
    </row>
    <row r="12" spans="2:11" ht="12.75">
      <c r="B12" s="31"/>
      <c r="F12" s="59"/>
      <c r="G12" s="59"/>
      <c r="H12" s="34"/>
      <c r="I12" s="34"/>
      <c r="J12" s="34"/>
      <c r="K12" s="34"/>
    </row>
    <row r="13" spans="2:11" ht="12.75" customHeight="1">
      <c r="B13" s="154" t="s">
        <v>62</v>
      </c>
      <c r="C13" s="154"/>
      <c r="D13" s="154"/>
      <c r="E13" s="154"/>
      <c r="F13" s="154"/>
      <c r="G13" s="154"/>
      <c r="H13" s="60"/>
      <c r="I13" s="60"/>
      <c r="J13" s="60"/>
      <c r="K13" s="60"/>
    </row>
    <row r="14" spans="2:11" ht="14.25" customHeight="1">
      <c r="B14" s="154"/>
      <c r="C14" s="154"/>
      <c r="D14" s="154"/>
      <c r="E14" s="154"/>
      <c r="F14" s="154"/>
      <c r="G14" s="154"/>
      <c r="H14" s="60"/>
      <c r="I14" s="60"/>
      <c r="J14" s="60"/>
      <c r="K14" s="60"/>
    </row>
    <row r="15" spans="2:11" ht="12.75" customHeight="1">
      <c r="B15" s="152" t="s">
        <v>53</v>
      </c>
      <c r="C15" s="153"/>
      <c r="D15" s="153"/>
      <c r="E15" s="153"/>
      <c r="F15" s="153"/>
      <c r="G15" s="153"/>
      <c r="H15" s="34"/>
      <c r="I15" s="34"/>
      <c r="J15" s="34"/>
      <c r="K15" s="34"/>
    </row>
    <row r="16" spans="2:11" ht="12.75" customHeight="1">
      <c r="B16" s="153"/>
      <c r="C16" s="153"/>
      <c r="D16" s="153"/>
      <c r="E16" s="153"/>
      <c r="F16" s="153"/>
      <c r="G16" s="153"/>
      <c r="H16" s="34"/>
      <c r="I16" s="34"/>
      <c r="J16" s="34"/>
      <c r="K16" s="34"/>
    </row>
    <row r="17" spans="2:11" ht="12.75" customHeight="1">
      <c r="B17" s="155"/>
      <c r="C17" s="155"/>
      <c r="D17" s="155"/>
      <c r="E17" s="155"/>
      <c r="F17" s="155"/>
      <c r="G17" s="155"/>
      <c r="H17" s="84"/>
      <c r="I17" s="84"/>
      <c r="J17" s="84"/>
      <c r="K17" s="84"/>
    </row>
    <row r="18" spans="2:11" ht="12.75" customHeight="1">
      <c r="B18" s="31"/>
      <c r="C18" s="44"/>
      <c r="D18" s="44"/>
      <c r="E18" s="44"/>
      <c r="F18" s="44"/>
      <c r="G18" s="44"/>
      <c r="H18" s="34"/>
      <c r="I18" s="34"/>
      <c r="J18" s="34"/>
      <c r="K18" s="34"/>
    </row>
    <row r="19" spans="2:11" ht="12.75">
      <c r="B19" s="33" t="s">
        <v>27</v>
      </c>
      <c r="C19" s="44"/>
      <c r="D19" s="44"/>
      <c r="E19" s="44"/>
      <c r="F19" s="44"/>
      <c r="G19" s="44"/>
      <c r="H19" s="34"/>
      <c r="I19" s="34"/>
      <c r="J19" s="34"/>
      <c r="K19" s="34"/>
    </row>
    <row r="20" spans="2:7" ht="26.25" customHeight="1">
      <c r="B20" s="144" t="s">
        <v>63</v>
      </c>
      <c r="C20" s="145"/>
      <c r="D20" s="145"/>
      <c r="E20" s="145"/>
      <c r="F20" s="145"/>
      <c r="G20" s="146"/>
    </row>
    <row r="21" spans="2:7" ht="27.75" customHeight="1">
      <c r="B21" s="144" t="s">
        <v>71</v>
      </c>
      <c r="C21" s="145"/>
      <c r="D21" s="145"/>
      <c r="E21" s="145"/>
      <c r="F21" s="145"/>
      <c r="G21" s="146"/>
    </row>
    <row r="22" spans="2:7" ht="27" customHeight="1">
      <c r="B22" s="141" t="s">
        <v>64</v>
      </c>
      <c r="C22" s="142"/>
      <c r="D22" s="142"/>
      <c r="E22" s="142"/>
      <c r="F22" s="142"/>
      <c r="G22" s="143"/>
    </row>
    <row r="23" spans="2:7" ht="40.5" customHeight="1">
      <c r="B23" s="144" t="s">
        <v>72</v>
      </c>
      <c r="C23" s="145"/>
      <c r="D23" s="145"/>
      <c r="E23" s="145"/>
      <c r="F23" s="145"/>
      <c r="G23" s="146"/>
    </row>
    <row r="24" spans="2:7" ht="26.25" customHeight="1">
      <c r="B24" s="144" t="s">
        <v>65</v>
      </c>
      <c r="C24" s="145"/>
      <c r="D24" s="145"/>
      <c r="E24" s="145"/>
      <c r="F24" s="145"/>
      <c r="G24" s="146"/>
    </row>
    <row r="25" spans="2:7" ht="12.75">
      <c r="B25" s="31"/>
      <c r="C25" s="45"/>
      <c r="D25" s="45"/>
      <c r="E25" s="45"/>
      <c r="F25" s="45"/>
      <c r="G25" s="45"/>
    </row>
    <row r="26" spans="2:7" ht="12.75">
      <c r="B26" s="46"/>
      <c r="C26" s="45"/>
      <c r="D26" s="45"/>
      <c r="E26" s="45"/>
      <c r="F26" s="45"/>
      <c r="G26" s="45"/>
    </row>
    <row r="27" spans="2:8" ht="15.6">
      <c r="B27" s="47"/>
      <c r="C27" s="48"/>
      <c r="D27" s="48"/>
      <c r="E27" s="48"/>
      <c r="F27" s="48"/>
      <c r="G27" s="48"/>
      <c r="H27" s="49"/>
    </row>
    <row r="28" spans="2:7" ht="12.75">
      <c r="B28" s="50"/>
      <c r="C28" s="147"/>
      <c r="D28" s="147"/>
      <c r="E28" s="147"/>
      <c r="F28" s="147"/>
      <c r="G28" s="147"/>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90" zoomScaleNormal="90" workbookViewId="0" topLeftCell="A1">
      <selection activeCell="F14" sqref="F14"/>
    </sheetView>
  </sheetViews>
  <sheetFormatPr defaultColWidth="11.421875" defaultRowHeight="12.75"/>
  <cols>
    <col min="1" max="1" width="4.140625" style="22" customWidth="1"/>
    <col min="2" max="2" width="25.00390625" style="21" customWidth="1"/>
    <col min="3" max="3" width="21.00390625" style="22" customWidth="1"/>
    <col min="4" max="4" width="17.57421875" style="22" customWidth="1"/>
    <col min="5" max="5" width="17.28125" style="22" customWidth="1"/>
    <col min="6" max="6" width="18.7109375" style="22" customWidth="1"/>
    <col min="7" max="7" width="13.57421875" style="22" customWidth="1"/>
    <col min="8" max="16384" width="11.421875" style="22" customWidth="1"/>
  </cols>
  <sheetData>
    <row r="1" ht="10.5" customHeight="1">
      <c r="B1" s="51"/>
    </row>
    <row r="2" spans="2:6" ht="14.4">
      <c r="B2" s="156" t="s">
        <v>28</v>
      </c>
      <c r="C2" s="156"/>
      <c r="D2" s="156"/>
      <c r="E2" s="156"/>
      <c r="F2" s="156"/>
    </row>
    <row r="3" ht="16.5" customHeight="1" thickBot="1"/>
    <row r="4" spans="2:6" ht="42" thickBot="1">
      <c r="B4" s="9" t="s">
        <v>73</v>
      </c>
      <c r="C4" s="4" t="s">
        <v>29</v>
      </c>
      <c r="D4" s="4" t="s">
        <v>30</v>
      </c>
      <c r="E4" s="57" t="s">
        <v>68</v>
      </c>
      <c r="F4" s="5" t="s">
        <v>69</v>
      </c>
    </row>
    <row r="5" spans="2:6" ht="14.4">
      <c r="B5" s="1" t="s">
        <v>31</v>
      </c>
      <c r="C5" s="6">
        <v>313348.21195686585</v>
      </c>
      <c r="D5" s="6">
        <v>166425.8427464958</v>
      </c>
      <c r="E5" s="111">
        <v>17380.949797240002</v>
      </c>
      <c r="F5" s="58">
        <v>21574.29840789</v>
      </c>
    </row>
    <row r="6" spans="2:7" ht="14.4">
      <c r="B6" s="2" t="s">
        <v>32</v>
      </c>
      <c r="C6" s="73">
        <v>246080.8231838952</v>
      </c>
      <c r="D6" s="6">
        <v>131178.8350289328</v>
      </c>
      <c r="E6" s="111">
        <v>11924.36391431</v>
      </c>
      <c r="F6" s="111">
        <v>14097.23034597</v>
      </c>
      <c r="G6" s="26"/>
    </row>
    <row r="7" spans="2:7" ht="14.4">
      <c r="B7" s="2" t="s">
        <v>33</v>
      </c>
      <c r="C7" s="73"/>
      <c r="D7" s="6"/>
      <c r="E7" s="111"/>
      <c r="F7" s="111"/>
      <c r="G7" s="26"/>
    </row>
    <row r="8" spans="2:6" ht="15" thickBot="1">
      <c r="B8" s="2" t="s">
        <v>34</v>
      </c>
      <c r="C8" s="3"/>
      <c r="D8" s="6"/>
      <c r="E8" s="111"/>
      <c r="F8" s="58"/>
    </row>
    <row r="9" spans="2:6" ht="15" thickBot="1">
      <c r="B9" s="7" t="s">
        <v>35</v>
      </c>
      <c r="C9" s="8">
        <f>SUM(C5:C8)</f>
        <v>559429.035140761</v>
      </c>
      <c r="D9" s="8">
        <f>SUM(D5:D8)</f>
        <v>297604.67777542863</v>
      </c>
      <c r="E9" s="8">
        <f aca="true" t="shared" si="0" ref="E9">SUM(E5:E8)</f>
        <v>29305.313711550003</v>
      </c>
      <c r="F9" s="8">
        <f>SUM(F5:F8)</f>
        <v>35671.52875386</v>
      </c>
    </row>
    <row r="10" spans="2:6" ht="15" thickBot="1">
      <c r="B10" s="30"/>
      <c r="C10" s="85"/>
      <c r="D10" s="85"/>
      <c r="E10" s="85"/>
      <c r="F10" s="85"/>
    </row>
    <row r="11" spans="2:11" ht="14.4">
      <c r="B11" s="118" t="s">
        <v>76</v>
      </c>
      <c r="C11" s="135">
        <v>361265.2819938045</v>
      </c>
      <c r="D11" s="136">
        <v>168436.35840964023</v>
      </c>
      <c r="E11" s="137">
        <v>19151.94687044</v>
      </c>
      <c r="F11" s="138">
        <v>17408.70136607</v>
      </c>
      <c r="G11" s="115"/>
      <c r="H11" s="26"/>
      <c r="I11" s="26"/>
      <c r="J11" s="26"/>
      <c r="K11" s="26"/>
    </row>
    <row r="12" spans="2:11" ht="14.4">
      <c r="B12" s="112" t="s">
        <v>77</v>
      </c>
      <c r="C12" s="73">
        <v>350236.39987803955</v>
      </c>
      <c r="D12" s="73">
        <v>162813.45525564373</v>
      </c>
      <c r="E12" s="139">
        <v>24617</v>
      </c>
      <c r="F12" s="140">
        <v>20527</v>
      </c>
      <c r="G12" s="115"/>
      <c r="H12" s="26"/>
      <c r="I12" s="26"/>
      <c r="J12" s="26"/>
      <c r="K12" s="26"/>
    </row>
    <row r="13" spans="2:6" ht="14.4">
      <c r="B13" s="112" t="s">
        <v>74</v>
      </c>
      <c r="C13" s="6">
        <v>359253.0261458663</v>
      </c>
      <c r="D13" s="6">
        <v>172452.58422131347</v>
      </c>
      <c r="E13" s="111">
        <v>19641.046173825</v>
      </c>
      <c r="F13" s="58">
        <v>18330.422581974995</v>
      </c>
    </row>
    <row r="14" spans="2:11" ht="14.4">
      <c r="B14" s="112" t="s">
        <v>70</v>
      </c>
      <c r="C14" s="6">
        <v>346552.53345699434</v>
      </c>
      <c r="D14" s="6">
        <v>168806.4462564807</v>
      </c>
      <c r="E14" s="113">
        <v>24914.9287041975</v>
      </c>
      <c r="F14" s="116">
        <v>20563.635456025</v>
      </c>
      <c r="G14" s="117"/>
      <c r="H14" s="26"/>
      <c r="I14" s="26"/>
      <c r="J14" s="26"/>
      <c r="K14" s="26"/>
    </row>
    <row r="15" spans="2:6" ht="12.75">
      <c r="B15" s="157"/>
      <c r="C15" s="157"/>
      <c r="D15" s="157"/>
      <c r="E15" s="157"/>
      <c r="F15" s="157"/>
    </row>
    <row r="16" spans="2:6" ht="14.4">
      <c r="B16" s="23"/>
      <c r="C16" s="24"/>
      <c r="D16" s="24"/>
      <c r="E16" s="24"/>
      <c r="F16" s="24"/>
    </row>
    <row r="17" spans="2:8" ht="14.4">
      <c r="B17" s="25"/>
      <c r="C17" s="26"/>
      <c r="D17" s="26"/>
      <c r="E17" s="27"/>
      <c r="G17" s="28"/>
      <c r="H17" s="26"/>
    </row>
    <row r="18" ht="12.75">
      <c r="C18" s="26"/>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workbookViewId="0" topLeftCell="A3">
      <selection activeCell="D9" sqref="D9"/>
    </sheetView>
  </sheetViews>
  <sheetFormatPr defaultColWidth="11.421875" defaultRowHeight="12.75"/>
  <cols>
    <col min="1" max="1" width="9.7109375" style="14" customWidth="1"/>
    <col min="2" max="2" width="12.00390625" style="14" customWidth="1"/>
    <col min="3" max="3" width="7.7109375" style="14" bestFit="1" customWidth="1"/>
    <col min="4" max="4" width="7.57421875" style="14" customWidth="1"/>
    <col min="5" max="5" width="10.57421875" style="14" bestFit="1" customWidth="1"/>
    <col min="6" max="6" width="9.140625" style="14" bestFit="1" customWidth="1"/>
    <col min="7" max="7" width="7.8515625" style="14" bestFit="1" customWidth="1"/>
    <col min="8" max="8" width="9.8515625" style="14" bestFit="1" customWidth="1"/>
    <col min="9" max="9" width="10.57421875" style="14" bestFit="1" customWidth="1"/>
    <col min="10" max="10" width="8.140625" style="14" bestFit="1" customWidth="1"/>
    <col min="11" max="11" width="7.7109375" style="14" bestFit="1" customWidth="1"/>
    <col min="12" max="12" width="7.421875" style="14" bestFit="1" customWidth="1"/>
    <col min="13" max="13" width="7.140625" style="14" bestFit="1" customWidth="1"/>
    <col min="14" max="14" width="6.8515625" style="14" bestFit="1" customWidth="1"/>
    <col min="15" max="15" width="10.421875" style="14" bestFit="1" customWidth="1"/>
    <col min="16" max="16" width="11.57421875" style="14" bestFit="1" customWidth="1"/>
    <col min="17" max="17" width="9.8515625" style="14" bestFit="1" customWidth="1"/>
    <col min="18" max="18" width="11.57421875" style="14" bestFit="1" customWidth="1"/>
    <col min="19" max="16384" width="11.421875" style="14" customWidth="1"/>
  </cols>
  <sheetData>
    <row r="1" s="15" customFormat="1" ht="10.5" customHeight="1">
      <c r="L1" s="16"/>
    </row>
    <row r="2" spans="2:12" s="15" customFormat="1" ht="10.5" customHeight="1" thickBot="1">
      <c r="B2" s="17"/>
      <c r="C2" s="17"/>
      <c r="D2" s="17"/>
      <c r="E2" s="17"/>
      <c r="F2" s="17"/>
      <c r="G2" s="17"/>
      <c r="H2" s="17"/>
      <c r="I2" s="17"/>
      <c r="J2" s="17"/>
      <c r="K2" s="17"/>
      <c r="L2" s="17"/>
    </row>
    <row r="3" spans="2:18" s="15" customFormat="1" ht="14.4" thickBot="1">
      <c r="B3" s="161" t="s">
        <v>60</v>
      </c>
      <c r="C3" s="162"/>
      <c r="D3" s="162"/>
      <c r="E3" s="162"/>
      <c r="F3" s="162"/>
      <c r="G3" s="162"/>
      <c r="H3" s="162"/>
      <c r="I3" s="162"/>
      <c r="J3" s="162"/>
      <c r="K3" s="162"/>
      <c r="L3" s="162"/>
      <c r="M3" s="162"/>
      <c r="N3" s="162"/>
      <c r="O3" s="162"/>
      <c r="P3" s="162"/>
      <c r="Q3" s="162"/>
      <c r="R3" s="163"/>
    </row>
    <row r="4" spans="2:18" s="15" customFormat="1" ht="13.8">
      <c r="B4" s="164" t="s">
        <v>78</v>
      </c>
      <c r="C4" s="164"/>
      <c r="D4" s="164"/>
      <c r="E4" s="164"/>
      <c r="F4" s="164"/>
      <c r="G4" s="164"/>
      <c r="H4" s="164"/>
      <c r="I4" s="164"/>
      <c r="J4" s="164"/>
      <c r="K4" s="164"/>
      <c r="L4" s="164"/>
      <c r="M4" s="164"/>
      <c r="N4" s="164"/>
      <c r="O4" s="164"/>
      <c r="P4" s="164"/>
      <c r="Q4" s="164"/>
      <c r="R4" s="164"/>
    </row>
    <row r="5" spans="1:18" s="15" customFormat="1" ht="13.8">
      <c r="A5" s="18"/>
      <c r="B5" s="165" t="s">
        <v>0</v>
      </c>
      <c r="C5" s="165"/>
      <c r="D5" s="165"/>
      <c r="E5" s="165"/>
      <c r="F5" s="165"/>
      <c r="G5" s="165"/>
      <c r="H5" s="165"/>
      <c r="I5" s="165"/>
      <c r="J5" s="165"/>
      <c r="K5" s="165"/>
      <c r="L5" s="165"/>
      <c r="M5" s="165"/>
      <c r="N5" s="165"/>
      <c r="O5" s="165"/>
      <c r="P5" s="165"/>
      <c r="Q5" s="165"/>
      <c r="R5" s="165"/>
    </row>
    <row r="6" spans="1:12" s="15" customFormat="1" ht="10.5" customHeight="1" thickBot="1">
      <c r="A6" s="19"/>
      <c r="B6" s="19"/>
      <c r="C6" s="19"/>
      <c r="D6" s="19"/>
      <c r="E6" s="19"/>
      <c r="F6" s="19"/>
      <c r="G6" s="19"/>
      <c r="H6" s="19"/>
      <c r="I6" s="19"/>
      <c r="J6" s="19"/>
      <c r="K6" s="19"/>
      <c r="L6" s="19"/>
    </row>
    <row r="7" spans="1:18" s="15" customFormat="1" ht="15" customHeight="1" thickBot="1">
      <c r="A7" s="19"/>
      <c r="B7" s="72" t="s">
        <v>59</v>
      </c>
      <c r="C7" s="158" t="s">
        <v>1</v>
      </c>
      <c r="D7" s="159"/>
      <c r="E7" s="159"/>
      <c r="F7" s="159"/>
      <c r="G7" s="159"/>
      <c r="H7" s="159"/>
      <c r="I7" s="159"/>
      <c r="J7" s="160"/>
      <c r="K7" s="158" t="s">
        <v>2</v>
      </c>
      <c r="L7" s="159"/>
      <c r="M7" s="159"/>
      <c r="N7" s="160"/>
      <c r="O7" s="158" t="s">
        <v>57</v>
      </c>
      <c r="P7" s="159"/>
      <c r="Q7" s="159"/>
      <c r="R7" s="160"/>
    </row>
    <row r="8" spans="1:18" s="15" customFormat="1" ht="28.2" thickBot="1">
      <c r="A8" s="19"/>
      <c r="B8" s="66" t="s">
        <v>3</v>
      </c>
      <c r="C8" s="121" t="s">
        <v>4</v>
      </c>
      <c r="D8" s="134" t="s">
        <v>40</v>
      </c>
      <c r="E8" s="130" t="s">
        <v>41</v>
      </c>
      <c r="F8" s="99" t="s">
        <v>40</v>
      </c>
      <c r="G8" s="89" t="s">
        <v>5</v>
      </c>
      <c r="H8" s="99" t="s">
        <v>40</v>
      </c>
      <c r="I8" s="130" t="s">
        <v>42</v>
      </c>
      <c r="J8" s="99" t="s">
        <v>40</v>
      </c>
      <c r="K8" s="92" t="s">
        <v>6</v>
      </c>
      <c r="L8" s="104" t="s">
        <v>40</v>
      </c>
      <c r="M8" s="94" t="s">
        <v>7</v>
      </c>
      <c r="N8" s="108" t="s">
        <v>40</v>
      </c>
      <c r="O8" s="67" t="s">
        <v>8</v>
      </c>
      <c r="P8" s="68" t="s">
        <v>9</v>
      </c>
      <c r="Q8" s="71" t="s">
        <v>10</v>
      </c>
      <c r="R8" s="69" t="s">
        <v>9</v>
      </c>
    </row>
    <row r="9" spans="1:18" s="15" customFormat="1" ht="15" customHeight="1">
      <c r="A9" s="124"/>
      <c r="B9" s="119" t="s">
        <v>50</v>
      </c>
      <c r="C9" s="131">
        <v>212927.30551221903</v>
      </c>
      <c r="D9" s="90">
        <v>-0.11965647563553394</v>
      </c>
      <c r="E9" s="97">
        <v>922060</v>
      </c>
      <c r="F9" s="90">
        <v>-0.06750915743506869</v>
      </c>
      <c r="G9" s="97">
        <v>30895.0205914302</v>
      </c>
      <c r="H9" s="90">
        <v>-0.31286635028784604</v>
      </c>
      <c r="I9" s="97">
        <v>55809</v>
      </c>
      <c r="J9" s="90">
        <v>-0.3528716039934602</v>
      </c>
      <c r="K9" s="102">
        <f>C9/E9</f>
        <v>0.23092565073012497</v>
      </c>
      <c r="L9" s="90">
        <v>-0.055922606228526184</v>
      </c>
      <c r="M9" s="102">
        <f aca="true" t="shared" si="0" ref="M9:M23">G9/I9</f>
        <v>0.5535849162577756</v>
      </c>
      <c r="N9" s="90">
        <v>0.061819654264112955</v>
      </c>
      <c r="O9" s="105">
        <f>C9/$C$25</f>
        <v>0.38061539916075904</v>
      </c>
      <c r="P9" s="75">
        <f>O9</f>
        <v>0.38061539916075904</v>
      </c>
      <c r="Q9" s="63">
        <f aca="true" t="shared" si="1" ref="Q9:Q24">G9/$G$25</f>
        <v>0.10381228152180944</v>
      </c>
      <c r="R9" s="64">
        <f>Q9</f>
        <v>0.10381228152180944</v>
      </c>
    </row>
    <row r="10" spans="1:18" s="15" customFormat="1" ht="15" customHeight="1">
      <c r="A10" s="124"/>
      <c r="B10" s="87" t="s">
        <v>14</v>
      </c>
      <c r="C10" s="132">
        <v>45375.622149876304</v>
      </c>
      <c r="D10" s="91">
        <v>-0.36731407107938385</v>
      </c>
      <c r="E10" s="86">
        <v>292141</v>
      </c>
      <c r="F10" s="91">
        <v>-0.3420603390807704</v>
      </c>
      <c r="G10" s="86">
        <v>14930.703681329916</v>
      </c>
      <c r="H10" s="91">
        <v>-0.21302733979780752</v>
      </c>
      <c r="I10" s="86">
        <v>57249</v>
      </c>
      <c r="J10" s="91">
        <v>-0.23189728039928625</v>
      </c>
      <c r="K10" s="93">
        <f>C10/E10</f>
        <v>0.15532096538957663</v>
      </c>
      <c r="L10" s="91">
        <v>-0.03838305166666889</v>
      </c>
      <c r="M10" s="93">
        <f t="shared" si="0"/>
        <v>0.26080287308651534</v>
      </c>
      <c r="N10" s="91">
        <v>0.02456694934147352</v>
      </c>
      <c r="O10" s="106">
        <f aca="true" t="shared" si="2" ref="O10:O20">C10/$C$25</f>
        <v>0.08111059544569241</v>
      </c>
      <c r="P10" s="76">
        <f aca="true" t="shared" si="3" ref="P10:P24">P9+O10</f>
        <v>0.4617259946064515</v>
      </c>
      <c r="Q10" s="62">
        <f t="shared" si="1"/>
        <v>0.050169586691095495</v>
      </c>
      <c r="R10" s="64">
        <f aca="true" t="shared" si="4" ref="R10:R21">R9+Q10</f>
        <v>0.15398186821290494</v>
      </c>
    </row>
    <row r="11" spans="1:18" s="15" customFormat="1" ht="15" customHeight="1">
      <c r="A11" s="124"/>
      <c r="B11" s="87" t="s">
        <v>12</v>
      </c>
      <c r="C11" s="132">
        <v>49988.06910541885</v>
      </c>
      <c r="D11" s="91">
        <v>-0.17370460771693497</v>
      </c>
      <c r="E11" s="86">
        <v>206177</v>
      </c>
      <c r="F11" s="91">
        <v>-0.20417411308781697</v>
      </c>
      <c r="G11" s="86">
        <v>6533.646446890034</v>
      </c>
      <c r="H11" s="91">
        <v>-0.013446992635292254</v>
      </c>
      <c r="I11" s="86">
        <v>12851</v>
      </c>
      <c r="J11" s="91">
        <v>-0.10502124103349819</v>
      </c>
      <c r="K11" s="93">
        <f aca="true" t="shared" si="5" ref="K11:K23">C11/E11</f>
        <v>0.24245220905056747</v>
      </c>
      <c r="L11" s="91">
        <v>0.03828664771022239</v>
      </c>
      <c r="M11" s="93">
        <f t="shared" si="0"/>
        <v>0.5084154110100407</v>
      </c>
      <c r="N11" s="91">
        <v>0.10232002433661491</v>
      </c>
      <c r="O11" s="106">
        <f t="shared" si="2"/>
        <v>0.08935551422146168</v>
      </c>
      <c r="P11" s="76">
        <f t="shared" si="3"/>
        <v>0.5510815088279132</v>
      </c>
      <c r="Q11" s="62">
        <f t="shared" si="1"/>
        <v>0.021954112064798574</v>
      </c>
      <c r="R11" s="64">
        <f t="shared" si="4"/>
        <v>0.17593598027770352</v>
      </c>
    </row>
    <row r="12" spans="1:18" s="15" customFormat="1" ht="15" customHeight="1">
      <c r="A12" s="124"/>
      <c r="B12" s="87" t="s">
        <v>16</v>
      </c>
      <c r="C12" s="132">
        <v>20531.027568667996</v>
      </c>
      <c r="D12" s="91">
        <v>-0.5286170637329024</v>
      </c>
      <c r="E12" s="86">
        <v>127469</v>
      </c>
      <c r="F12" s="91">
        <v>-0.48733716482800504</v>
      </c>
      <c r="G12" s="86">
        <v>14477.78667921921</v>
      </c>
      <c r="H12" s="91">
        <v>-0.337179119489722</v>
      </c>
      <c r="I12" s="86">
        <v>76974</v>
      </c>
      <c r="J12" s="91">
        <v>-0.160250046365491</v>
      </c>
      <c r="K12" s="93">
        <f t="shared" si="5"/>
        <v>0.16106682855178903</v>
      </c>
      <c r="L12" s="91">
        <v>-0.08052056063523372</v>
      </c>
      <c r="M12" s="93">
        <f t="shared" si="0"/>
        <v>0.18808671342556202</v>
      </c>
      <c r="N12" s="91">
        <v>-0.21069256670806236</v>
      </c>
      <c r="O12" s="106">
        <f t="shared" si="2"/>
        <v>0.036699967786802616</v>
      </c>
      <c r="P12" s="76">
        <f t="shared" si="3"/>
        <v>0.5877814766147158</v>
      </c>
      <c r="Q12" s="62">
        <f t="shared" si="1"/>
        <v>0.04864771208382714</v>
      </c>
      <c r="R12" s="64">
        <f t="shared" si="4"/>
        <v>0.22458369236153067</v>
      </c>
    </row>
    <row r="13" spans="1:18" s="15" customFormat="1" ht="15" customHeight="1">
      <c r="A13" s="124"/>
      <c r="B13" s="87" t="s">
        <v>11</v>
      </c>
      <c r="C13" s="132">
        <v>65366.985726708976</v>
      </c>
      <c r="D13" s="91">
        <v>-0.19197819037978703</v>
      </c>
      <c r="E13" s="86">
        <v>275941</v>
      </c>
      <c r="F13" s="91">
        <v>-0.14584951974716698</v>
      </c>
      <c r="G13" s="86">
        <v>24108.114705972133</v>
      </c>
      <c r="H13" s="91">
        <v>0.007257555850831432</v>
      </c>
      <c r="I13" s="86">
        <v>58834</v>
      </c>
      <c r="J13" s="91">
        <v>0.004799070927194116</v>
      </c>
      <c r="K13" s="93">
        <f t="shared" si="5"/>
        <v>0.23688754381084715</v>
      </c>
      <c r="L13" s="91">
        <v>-0.05400532072400843</v>
      </c>
      <c r="M13" s="93">
        <f t="shared" si="0"/>
        <v>0.40976501182942066</v>
      </c>
      <c r="N13" s="91">
        <v>0.002446742831249571</v>
      </c>
      <c r="O13" s="106">
        <f t="shared" si="2"/>
        <v>0.1168458939752057</v>
      </c>
      <c r="P13" s="76">
        <f t="shared" si="3"/>
        <v>0.7046273705899215</v>
      </c>
      <c r="Q13" s="62">
        <f t="shared" si="1"/>
        <v>0.08100717665521377</v>
      </c>
      <c r="R13" s="64">
        <f t="shared" si="4"/>
        <v>0.3055908690167444</v>
      </c>
    </row>
    <row r="14" spans="1:18" s="15" customFormat="1" ht="15" customHeight="1">
      <c r="A14" s="19"/>
      <c r="B14" s="87" t="s">
        <v>36</v>
      </c>
      <c r="C14" s="132">
        <v>24470.744493127437</v>
      </c>
      <c r="D14" s="91">
        <v>-0.15256483109325125</v>
      </c>
      <c r="E14" s="86">
        <v>56469</v>
      </c>
      <c r="F14" s="91">
        <v>-0.07243877199034154</v>
      </c>
      <c r="G14" s="86">
        <v>3283.273533548647</v>
      </c>
      <c r="H14" s="91">
        <v>-0.2899497472922612</v>
      </c>
      <c r="I14" s="86">
        <v>2052</v>
      </c>
      <c r="J14" s="91">
        <v>-0.2439204126750184</v>
      </c>
      <c r="K14" s="93">
        <f t="shared" si="5"/>
        <v>0.4333482883197407</v>
      </c>
      <c r="L14" s="91">
        <v>-0.08638357952373943</v>
      </c>
      <c r="M14" s="93">
        <f t="shared" si="0"/>
        <v>1.6000358350626933</v>
      </c>
      <c r="N14" s="91">
        <v>-0.0608789542647159</v>
      </c>
      <c r="O14" s="106">
        <f t="shared" si="2"/>
        <v>0.04374235686027669</v>
      </c>
      <c r="P14" s="76">
        <f t="shared" si="3"/>
        <v>0.7483697274501983</v>
      </c>
      <c r="Q14" s="62">
        <f t="shared" si="1"/>
        <v>0.01103233174320664</v>
      </c>
      <c r="R14" s="64">
        <f t="shared" si="4"/>
        <v>0.31662320075995104</v>
      </c>
    </row>
    <row r="15" spans="1:18" s="15" customFormat="1" ht="15" customHeight="1">
      <c r="A15" s="19"/>
      <c r="B15" s="87" t="s">
        <v>17</v>
      </c>
      <c r="C15" s="132">
        <v>5876.647555812842</v>
      </c>
      <c r="D15" s="91">
        <v>-0.2232349770364569</v>
      </c>
      <c r="E15" s="86">
        <v>27474</v>
      </c>
      <c r="F15" s="91">
        <v>-0.21955515154958383</v>
      </c>
      <c r="G15" s="86">
        <v>569.8038159123759</v>
      </c>
      <c r="H15" s="91">
        <v>-0.3522299994882556</v>
      </c>
      <c r="I15" s="86">
        <v>2678</v>
      </c>
      <c r="J15" s="91">
        <v>-0.16547210969149273</v>
      </c>
      <c r="K15" s="93">
        <f t="shared" si="5"/>
        <v>0.21389850607166203</v>
      </c>
      <c r="L15" s="91">
        <v>-0.004715035910839105</v>
      </c>
      <c r="M15" s="93">
        <f t="shared" si="0"/>
        <v>0.2127721493324779</v>
      </c>
      <c r="N15" s="91">
        <v>-0.22378867377065448</v>
      </c>
      <c r="O15" s="106">
        <f t="shared" si="2"/>
        <v>0.010504723900028155</v>
      </c>
      <c r="P15" s="76">
        <f t="shared" si="3"/>
        <v>0.7588744513502264</v>
      </c>
      <c r="Q15" s="62">
        <f t="shared" si="1"/>
        <v>0.001914633265080421</v>
      </c>
      <c r="R15" s="64">
        <f t="shared" si="4"/>
        <v>0.31853783402503144</v>
      </c>
    </row>
    <row r="16" spans="1:18" s="15" customFormat="1" ht="15" customHeight="1">
      <c r="A16" s="124"/>
      <c r="B16" s="120" t="s">
        <v>58</v>
      </c>
      <c r="C16" s="132">
        <v>13526.62104104777</v>
      </c>
      <c r="D16" s="91">
        <v>-0.42892050291539163</v>
      </c>
      <c r="E16" s="86">
        <v>27995</v>
      </c>
      <c r="F16" s="91">
        <v>-0.4167465311054628</v>
      </c>
      <c r="G16" s="86">
        <v>5723.2134490007675</v>
      </c>
      <c r="H16" s="91">
        <v>-0.3191815992445808</v>
      </c>
      <c r="I16" s="86">
        <v>22148</v>
      </c>
      <c r="J16" s="91">
        <v>-0.26911526911526906</v>
      </c>
      <c r="K16" s="93">
        <f t="shared" si="5"/>
        <v>0.483179890732194</v>
      </c>
      <c r="L16" s="91">
        <v>-0.020872523626825124</v>
      </c>
      <c r="M16" s="93">
        <f t="shared" si="0"/>
        <v>0.2584076868792111</v>
      </c>
      <c r="N16" s="91">
        <v>-0.06850099340385274</v>
      </c>
      <c r="O16" s="106">
        <f t="shared" si="2"/>
        <v>0.024179333197541786</v>
      </c>
      <c r="P16" s="76">
        <f t="shared" si="3"/>
        <v>0.7830537845477681</v>
      </c>
      <c r="Q16" s="62">
        <f t="shared" si="1"/>
        <v>0.019230925709170066</v>
      </c>
      <c r="R16" s="64">
        <f t="shared" si="4"/>
        <v>0.3377687597342015</v>
      </c>
    </row>
    <row r="17" spans="1:18" s="15" customFormat="1" ht="15" customHeight="1">
      <c r="A17" s="19"/>
      <c r="B17" s="87" t="s">
        <v>13</v>
      </c>
      <c r="C17" s="132">
        <v>14376.284467607007</v>
      </c>
      <c r="D17" s="91">
        <v>-0.36162029527588035</v>
      </c>
      <c r="E17" s="86">
        <v>78029</v>
      </c>
      <c r="F17" s="91">
        <v>-0.31675174907839554</v>
      </c>
      <c r="G17" s="86">
        <v>10183.484605527996</v>
      </c>
      <c r="H17" s="91">
        <v>-0.19888323205734715</v>
      </c>
      <c r="I17" s="86">
        <v>59258</v>
      </c>
      <c r="J17" s="91">
        <v>-0.3375589688555012</v>
      </c>
      <c r="K17" s="93">
        <f t="shared" si="5"/>
        <v>0.18424283878566952</v>
      </c>
      <c r="L17" s="91">
        <v>-0.06566946367877802</v>
      </c>
      <c r="M17" s="93">
        <f t="shared" si="0"/>
        <v>0.1718499545298187</v>
      </c>
      <c r="N17" s="91">
        <v>0.20934050017790118</v>
      </c>
      <c r="O17" s="106">
        <f t="shared" si="2"/>
        <v>0.025698137859415382</v>
      </c>
      <c r="P17" s="76">
        <f t="shared" si="3"/>
        <v>0.8087519224071835</v>
      </c>
      <c r="Q17" s="62">
        <f t="shared" si="1"/>
        <v>0.03421816041887758</v>
      </c>
      <c r="R17" s="64">
        <f t="shared" si="4"/>
        <v>0.3719869201530791</v>
      </c>
    </row>
    <row r="18" spans="1:18" s="15" customFormat="1" ht="15" customHeight="1">
      <c r="A18" s="19"/>
      <c r="B18" s="87" t="s">
        <v>38</v>
      </c>
      <c r="C18" s="132">
        <v>9471.561765346032</v>
      </c>
      <c r="D18" s="91">
        <v>-0.4938427519566403</v>
      </c>
      <c r="E18" s="86">
        <v>23026</v>
      </c>
      <c r="F18" s="91">
        <v>-0.39112039558928524</v>
      </c>
      <c r="G18" s="86">
        <v>6108.929798977415</v>
      </c>
      <c r="H18" s="91">
        <v>-0.024079030077820196</v>
      </c>
      <c r="I18" s="86">
        <v>15887</v>
      </c>
      <c r="J18" s="91">
        <v>-0.17173244356394346</v>
      </c>
      <c r="K18" s="93">
        <f t="shared" si="5"/>
        <v>0.41134203792869073</v>
      </c>
      <c r="L18" s="91">
        <v>-0.1687071723592577</v>
      </c>
      <c r="M18" s="93">
        <f t="shared" si="0"/>
        <v>0.3845238118573308</v>
      </c>
      <c r="N18" s="91">
        <v>0.1782677739080587</v>
      </c>
      <c r="O18" s="106">
        <f t="shared" si="2"/>
        <v>0.01693076542400564</v>
      </c>
      <c r="P18" s="76">
        <f t="shared" si="3"/>
        <v>0.8256826878311891</v>
      </c>
      <c r="Q18" s="62">
        <f t="shared" si="1"/>
        <v>0.020526995222794137</v>
      </c>
      <c r="R18" s="64">
        <f t="shared" si="4"/>
        <v>0.3925139153758732</v>
      </c>
    </row>
    <row r="19" spans="1:18" s="15" customFormat="1" ht="15" customHeight="1">
      <c r="A19" s="124"/>
      <c r="B19" s="87" t="s">
        <v>47</v>
      </c>
      <c r="C19" s="132">
        <v>25829.048119140483</v>
      </c>
      <c r="D19" s="91">
        <v>0.13154047224698617</v>
      </c>
      <c r="E19" s="86">
        <v>84746</v>
      </c>
      <c r="F19" s="91">
        <v>-0.013514614641414568</v>
      </c>
      <c r="G19" s="86">
        <v>172.86276301719025</v>
      </c>
      <c r="H19" s="91">
        <v>-0.7667188984815745</v>
      </c>
      <c r="I19" s="86">
        <v>222</v>
      </c>
      <c r="J19" s="91">
        <v>-0.7972602739726027</v>
      </c>
      <c r="K19" s="93">
        <f t="shared" si="5"/>
        <v>0.3047819144164973</v>
      </c>
      <c r="L19" s="91">
        <v>0.14704230700353782</v>
      </c>
      <c r="M19" s="93">
        <f t="shared" si="0"/>
        <v>0.7786610946720282</v>
      </c>
      <c r="N19" s="91">
        <v>0.15064327100304498</v>
      </c>
      <c r="O19" s="106">
        <f t="shared" si="2"/>
        <v>0.04617037460817796</v>
      </c>
      <c r="P19" s="76">
        <f t="shared" si="3"/>
        <v>0.8718530624393671</v>
      </c>
      <c r="Q19" s="62">
        <f t="shared" si="1"/>
        <v>0.0005808469285809807</v>
      </c>
      <c r="R19" s="64">
        <f t="shared" si="4"/>
        <v>0.39309476230445417</v>
      </c>
    </row>
    <row r="20" spans="1:18" s="15" customFormat="1" ht="15" customHeight="1">
      <c r="A20" s="19"/>
      <c r="B20" s="87" t="s">
        <v>39</v>
      </c>
      <c r="C20" s="132">
        <v>5475.531569629409</v>
      </c>
      <c r="D20" s="91">
        <v>-0.26769990267083876</v>
      </c>
      <c r="E20" s="86">
        <v>38437</v>
      </c>
      <c r="F20" s="91">
        <v>-0.018613082775877032</v>
      </c>
      <c r="G20" s="86">
        <v>107437.63683096075</v>
      </c>
      <c r="H20" s="91">
        <v>0.059589023359897686</v>
      </c>
      <c r="I20" s="86">
        <v>313247</v>
      </c>
      <c r="J20" s="91">
        <v>-0.37932298498472317</v>
      </c>
      <c r="K20" s="93">
        <f t="shared" si="5"/>
        <v>0.14245470691337536</v>
      </c>
      <c r="L20" s="91">
        <v>-0.25381102552244117</v>
      </c>
      <c r="M20" s="93">
        <f t="shared" si="0"/>
        <v>0.3429805770876042</v>
      </c>
      <c r="N20" s="91">
        <v>0.7071504143484642</v>
      </c>
      <c r="O20" s="106">
        <f t="shared" si="2"/>
        <v>0.009787714304552822</v>
      </c>
      <c r="P20" s="76">
        <f t="shared" si="3"/>
        <v>0.8816407767439199</v>
      </c>
      <c r="Q20" s="62">
        <f t="shared" si="1"/>
        <v>0.36100789017850293</v>
      </c>
      <c r="R20" s="64">
        <f t="shared" si="4"/>
        <v>0.754102652482957</v>
      </c>
    </row>
    <row r="21" spans="1:18" s="15" customFormat="1" ht="15" customHeight="1">
      <c r="A21" s="19"/>
      <c r="B21" s="87" t="s">
        <v>51</v>
      </c>
      <c r="C21" s="132">
        <v>5996.323712898961</v>
      </c>
      <c r="D21" s="91">
        <v>-0.18090000081063218</v>
      </c>
      <c r="E21" s="86">
        <v>21543</v>
      </c>
      <c r="F21" s="91">
        <v>-0.07853201591171566</v>
      </c>
      <c r="G21" s="86">
        <v>2056.1746641655222</v>
      </c>
      <c r="H21" s="91">
        <v>-0.12663756438391205</v>
      </c>
      <c r="I21" s="86">
        <v>2248</v>
      </c>
      <c r="J21" s="91">
        <v>-0.2801793147614473</v>
      </c>
      <c r="K21" s="93">
        <f t="shared" si="5"/>
        <v>0.2783420931578221</v>
      </c>
      <c r="L21" s="91">
        <v>-0.11109228607676591</v>
      </c>
      <c r="M21" s="93">
        <f t="shared" si="0"/>
        <v>0.9146684449134885</v>
      </c>
      <c r="N21" s="91">
        <v>0.21330555446131783</v>
      </c>
      <c r="O21" s="106">
        <f aca="true" t="shared" si="6" ref="O21">C21/$C$25</f>
        <v>0.010718649437618471</v>
      </c>
      <c r="P21" s="76">
        <f t="shared" si="3"/>
        <v>0.8923594261815384</v>
      </c>
      <c r="Q21" s="62">
        <f t="shared" si="1"/>
        <v>0.006909080460479532</v>
      </c>
      <c r="R21" s="64">
        <f t="shared" si="4"/>
        <v>0.7610117329434366</v>
      </c>
    </row>
    <row r="22" spans="1:18" s="15" customFormat="1" ht="15" customHeight="1">
      <c r="A22" s="19"/>
      <c r="B22" s="87" t="s">
        <v>15</v>
      </c>
      <c r="C22" s="132">
        <v>7223.928303042491</v>
      </c>
      <c r="D22" s="91">
        <v>-0.1257356820165174</v>
      </c>
      <c r="E22" s="86">
        <v>32691</v>
      </c>
      <c r="F22" s="91">
        <v>-0.03699885115032253</v>
      </c>
      <c r="G22" s="86">
        <v>1327.3159544107814</v>
      </c>
      <c r="H22" s="91">
        <v>-0.3865941793703159</v>
      </c>
      <c r="I22" s="86">
        <v>2223</v>
      </c>
      <c r="J22" s="91">
        <v>-0.3697193081939325</v>
      </c>
      <c r="K22" s="93">
        <f t="shared" si="5"/>
        <v>0.22097605772360868</v>
      </c>
      <c r="L22" s="91">
        <v>-0.09214613188384324</v>
      </c>
      <c r="M22" s="93">
        <f t="shared" si="0"/>
        <v>0.597083200364724</v>
      </c>
      <c r="N22" s="91">
        <v>-0.026773581034235105</v>
      </c>
      <c r="O22" s="106">
        <f>C22/$C$25</f>
        <v>0.012913037846211969</v>
      </c>
      <c r="P22" s="76">
        <f t="shared" si="3"/>
        <v>0.9052724640277504</v>
      </c>
      <c r="Q22" s="62">
        <f t="shared" si="1"/>
        <v>0.004459996947401372</v>
      </c>
      <c r="R22" s="64">
        <f aca="true" t="shared" si="7" ref="R22">R21+Q22</f>
        <v>0.765471729890838</v>
      </c>
    </row>
    <row r="23" spans="1:18" s="15" customFormat="1" ht="15" customHeight="1">
      <c r="A23" s="19"/>
      <c r="B23" s="87" t="s">
        <v>46</v>
      </c>
      <c r="C23" s="132">
        <v>5379.400508673767</v>
      </c>
      <c r="D23" s="91">
        <v>-0.410219762319714</v>
      </c>
      <c r="E23" s="86">
        <v>23353</v>
      </c>
      <c r="F23" s="91">
        <v>-0.3097363442894301</v>
      </c>
      <c r="G23" s="86">
        <v>4031.731072728947</v>
      </c>
      <c r="H23" s="91">
        <v>-0.2429943122644832</v>
      </c>
      <c r="I23" s="86">
        <v>16740</v>
      </c>
      <c r="J23" s="91">
        <v>-0.2068230277185501</v>
      </c>
      <c r="K23" s="93">
        <f t="shared" si="5"/>
        <v>0.23035158260924793</v>
      </c>
      <c r="L23" s="91">
        <v>-0.1455725173982172</v>
      </c>
      <c r="M23" s="93">
        <f t="shared" si="0"/>
        <v>0.24084415010328236</v>
      </c>
      <c r="N23" s="91">
        <v>-0.0456030442259211</v>
      </c>
      <c r="O23" s="106">
        <f>C23/$C$25</f>
        <v>0.009615876493289675</v>
      </c>
      <c r="P23" s="76">
        <f t="shared" si="3"/>
        <v>0.9148883405210401</v>
      </c>
      <c r="Q23" s="62">
        <f t="shared" si="1"/>
        <v>0.013547270502822116</v>
      </c>
      <c r="R23" s="64">
        <f>R22+Q23</f>
        <v>0.7790190003936601</v>
      </c>
    </row>
    <row r="24" spans="1:18" s="15" customFormat="1" ht="15" customHeight="1" thickBot="1">
      <c r="A24" s="124"/>
      <c r="B24" s="88" t="s">
        <v>45</v>
      </c>
      <c r="C24" s="133">
        <v>47613.93354154366</v>
      </c>
      <c r="D24" s="91">
        <v>-0.07785269224509306</v>
      </c>
      <c r="E24" s="98">
        <v>143045</v>
      </c>
      <c r="F24" s="91">
        <v>-0.1726433537311879</v>
      </c>
      <c r="G24" s="98">
        <v>65764.9791823369</v>
      </c>
      <c r="H24" s="91">
        <v>-0.15246743901017834</v>
      </c>
      <c r="I24" s="98">
        <v>72168</v>
      </c>
      <c r="J24" s="91">
        <v>-0.39842955504059485</v>
      </c>
      <c r="K24" s="93">
        <f aca="true" t="shared" si="8" ref="K24:K25">C24/E24</f>
        <v>0.3328598241220851</v>
      </c>
      <c r="L24" s="91">
        <v>0.11457049618635295</v>
      </c>
      <c r="M24" s="93">
        <f aca="true" t="shared" si="9" ref="M24:M25">G24/I24</f>
        <v>0.9112761775625887</v>
      </c>
      <c r="N24" s="91">
        <v>0.40886668899934797</v>
      </c>
      <c r="O24" s="106">
        <f>C24/$C$25</f>
        <v>0.08511165947896011</v>
      </c>
      <c r="P24" s="76">
        <f t="shared" si="3"/>
        <v>1.0000000000000002</v>
      </c>
      <c r="Q24" s="62">
        <f t="shared" si="1"/>
        <v>0.22098099960633974</v>
      </c>
      <c r="R24" s="64">
        <f>R23+Q24</f>
        <v>0.9999999999999999</v>
      </c>
    </row>
    <row r="25" spans="1:18" s="15" customFormat="1" ht="15" customHeight="1" thickBot="1">
      <c r="A25" s="96"/>
      <c r="B25" s="70" t="s">
        <v>35</v>
      </c>
      <c r="C25" s="129">
        <v>559429.0351407609</v>
      </c>
      <c r="D25" s="123">
        <v>-0.2082119587106256</v>
      </c>
      <c r="E25" s="122">
        <v>2380596</v>
      </c>
      <c r="F25" s="123">
        <v>-0.19269976356772633</v>
      </c>
      <c r="G25" s="95">
        <v>297604.6777754288</v>
      </c>
      <c r="H25" s="123">
        <v>-0.12157119083793877</v>
      </c>
      <c r="I25" s="95">
        <v>770588</v>
      </c>
      <c r="J25" s="123">
        <v>-0.314247778790295</v>
      </c>
      <c r="K25" s="125">
        <f t="shared" si="8"/>
        <v>0.23499536886593145</v>
      </c>
      <c r="L25" s="123">
        <v>-0.019214902266661893</v>
      </c>
      <c r="M25" s="103">
        <f t="shared" si="9"/>
        <v>0.3862046616031249</v>
      </c>
      <c r="N25" s="123">
        <v>0.2809711467101983</v>
      </c>
      <c r="O25" s="107">
        <f>+SUM(O9:O24)</f>
        <v>1.0000000000000002</v>
      </c>
      <c r="P25" s="74"/>
      <c r="Q25" s="61">
        <f>+SUM(Q9:Q24)</f>
        <v>0.9999999999999999</v>
      </c>
      <c r="R25" s="65"/>
    </row>
    <row r="26" spans="1:18" s="15" customFormat="1" ht="10.5" customHeight="1">
      <c r="A26" s="14"/>
      <c r="B26" s="10"/>
      <c r="C26" s="10"/>
      <c r="D26" s="10"/>
      <c r="E26" s="10"/>
      <c r="F26" s="10"/>
      <c r="G26" s="10"/>
      <c r="H26" s="10"/>
      <c r="I26" s="10"/>
      <c r="J26" s="10"/>
      <c r="K26" s="10"/>
      <c r="L26" s="10"/>
      <c r="M26" s="10"/>
      <c r="N26" s="10"/>
      <c r="O26" s="10"/>
      <c r="P26" s="10"/>
      <c r="Q26" s="10"/>
      <c r="R26" s="10"/>
    </row>
    <row r="27" spans="1:18" s="15" customFormat="1" ht="15" customHeight="1">
      <c r="A27" s="14"/>
      <c r="B27" s="11" t="s">
        <v>43</v>
      </c>
      <c r="C27" s="12"/>
      <c r="D27" s="12"/>
      <c r="E27" s="12"/>
      <c r="F27" s="13"/>
      <c r="G27" s="13"/>
      <c r="H27" s="13"/>
      <c r="I27" s="101"/>
      <c r="J27" s="13"/>
      <c r="K27" s="13"/>
      <c r="L27" s="101"/>
      <c r="M27" s="13"/>
      <c r="N27" s="13"/>
      <c r="O27" s="13"/>
      <c r="P27" s="13"/>
      <c r="Q27" s="13"/>
      <c r="R27" s="13"/>
    </row>
    <row r="28" spans="1:18" s="15" customFormat="1" ht="15" customHeight="1">
      <c r="A28" s="14"/>
      <c r="B28" s="11" t="s">
        <v>44</v>
      </c>
      <c r="C28" s="14"/>
      <c r="D28" s="14"/>
      <c r="E28" s="14"/>
      <c r="F28" s="14"/>
      <c r="G28" s="14"/>
      <c r="H28" s="14"/>
      <c r="I28" s="14"/>
      <c r="J28" s="96"/>
      <c r="K28" s="14"/>
      <c r="L28" s="14"/>
      <c r="M28" s="14"/>
      <c r="N28" s="96"/>
      <c r="O28" s="14"/>
      <c r="P28" s="14"/>
      <c r="Q28" s="14"/>
      <c r="R28" s="14"/>
    </row>
    <row r="29" spans="1:12" s="15" customFormat="1" ht="15" customHeight="1">
      <c r="A29" s="14"/>
      <c r="B29" s="29"/>
      <c r="C29" s="19"/>
      <c r="D29" s="19"/>
      <c r="E29" s="19"/>
      <c r="F29" s="19"/>
      <c r="G29" s="19"/>
      <c r="H29" s="100"/>
      <c r="I29" s="19"/>
      <c r="J29" s="19"/>
      <c r="K29" s="19"/>
      <c r="L29" s="19"/>
    </row>
    <row r="30" spans="10:28" ht="12.75">
      <c r="J30" s="20"/>
      <c r="T30" s="15"/>
      <c r="U30" s="15"/>
      <c r="V30" s="15"/>
      <c r="W30" s="15"/>
      <c r="X30" s="15"/>
      <c r="Y30" s="15"/>
      <c r="Z30" s="15"/>
      <c r="AA30" s="15"/>
      <c r="AB30" s="15"/>
    </row>
    <row r="31" spans="10:28" ht="12.75">
      <c r="J31" s="20"/>
      <c r="T31" s="15"/>
      <c r="U31" s="15"/>
      <c r="V31" s="15"/>
      <c r="W31" s="15"/>
      <c r="X31" s="15"/>
      <c r="Y31" s="15"/>
      <c r="Z31" s="15"/>
      <c r="AA31" s="15"/>
      <c r="AB31" s="15"/>
    </row>
    <row r="32" spans="4:10" ht="12.75">
      <c r="D32" s="96"/>
      <c r="I32" s="20"/>
      <c r="J32" s="20"/>
    </row>
    <row r="33" spans="9:10" ht="12.75">
      <c r="I33" s="20"/>
      <c r="J33" s="20"/>
    </row>
    <row r="34" ht="12.75">
      <c r="J34" s="20"/>
    </row>
    <row r="35" ht="12.75">
      <c r="J35" s="20"/>
    </row>
    <row r="36" ht="12.75">
      <c r="J36" s="20"/>
    </row>
    <row r="37" ht="12.75">
      <c r="J37" s="20"/>
    </row>
    <row r="38" ht="12.75">
      <c r="J38" s="20"/>
    </row>
    <row r="39" ht="12.75">
      <c r="J39" s="20"/>
    </row>
    <row r="40" ht="12.75">
      <c r="J40" s="20"/>
    </row>
    <row r="41" ht="12.75">
      <c r="J41" s="20"/>
    </row>
    <row r="42" ht="12.75">
      <c r="J42" s="20"/>
    </row>
    <row r="43" ht="12.75">
      <c r="J43" s="20"/>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Carmen Rosa  Atahui Contreras</cp:lastModifiedBy>
  <cp:lastPrinted>2019-05-07T17:04:41Z</cp:lastPrinted>
  <dcterms:created xsi:type="dcterms:W3CDTF">2008-05-12T16:14:57Z</dcterms:created>
  <dcterms:modified xsi:type="dcterms:W3CDTF">2021-02-15T14:42:36Z</dcterms:modified>
  <cp:category/>
  <cp:version/>
  <cp:contentType/>
  <cp:contentStatus/>
</cp:coreProperties>
</file>