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76" windowWidth="24912" windowHeight="12048" activeTab="1"/>
  </bookViews>
  <sheets>
    <sheet name="BG DM 30-06-2020" sheetId="1" r:id="rId1"/>
    <sheet name="GyP DM  30-06-2020" sheetId="2" r:id="rId2"/>
  </sheets>
  <externalReferences>
    <externalReference r:id="rId5"/>
    <externalReference r:id="rId6"/>
  </externalReferences>
  <definedNames>
    <definedName name="_xlnm.Print_Area" localSheetId="0">'BG DM 30-06-2020'!$A$2:$B$61</definedName>
    <definedName name="_xlnm.Print_Area" localSheetId="1">'GyP DM  30-06-2020'!$A$2:$B$24</definedName>
    <definedName name="CONTINENTAL">#REF!</definedName>
    <definedName name="INDICE">[1]!INDICE</definedName>
    <definedName name="Periodo" localSheetId="1">'[2]BG FAC'!$B$3</definedName>
    <definedName name="Periodo">'BG DM 30-06-2020'!$A$3</definedName>
  </definedNames>
  <calcPr calcId="152511"/>
</workbook>
</file>

<file path=xl/sharedStrings.xml><?xml version="1.0" encoding="utf-8"?>
<sst xmlns="http://schemas.openxmlformats.org/spreadsheetml/2006/main" count="71" uniqueCount="66">
  <si>
    <t xml:space="preserve">(En Miles de Soles)  </t>
  </si>
  <si>
    <t>Activo</t>
  </si>
  <si>
    <t>TOTAL</t>
  </si>
  <si>
    <t xml:space="preserve">   Otros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</si>
  <si>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</si>
  <si>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</si>
  <si>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</si>
  <si>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</si>
  <si>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</si>
  <si>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</si>
  <si>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</si>
  <si>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 xml:space="preserve">Balance General de Derrama Magisterial </t>
  </si>
  <si>
    <t xml:space="preserve">Clientes </t>
  </si>
  <si>
    <t>Caja y Bancos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</si>
  <si>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</si>
  <si>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</si>
  <si>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</si>
  <si>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</si>
  <si>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</si>
  <si>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</si>
  <si>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Gastos Pagados por Anticipado</t>
  </si>
  <si>
    <t>ACTIVO CORRIENTE</t>
  </si>
  <si>
    <t>Inventario</t>
  </si>
  <si>
    <t>Valores</t>
  </si>
  <si>
    <t>Anticipos a Proveedores</t>
  </si>
  <si>
    <t>ACTIVO NO CORRIENTE</t>
  </si>
  <si>
    <t>Derrama Magisterial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</si>
  <si>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</si>
  <si>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</si>
  <si>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</si>
  <si>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</si>
  <si>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</si>
  <si>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</si>
  <si>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</si>
  <si>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</si>
  <si>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</si>
  <si>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</si>
  <si>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</si>
  <si>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</si>
  <si>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</si>
  <si>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</si>
  <si>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</si>
  <si>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</si>
  <si>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</si>
  <si>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</si>
  <si>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 xml:space="preserve">   Excedente de Revaluación</t>
  </si>
  <si>
    <t xml:space="preserve">   Reserva Legal</t>
  </si>
  <si>
    <t xml:space="preserve">   Resultado del Período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</si>
  <si>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</si>
  <si>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</si>
  <si>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</si>
  <si>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</si>
  <si>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</si>
  <si>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</si>
  <si>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</si>
  <si>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</si>
  <si>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</si>
  <si>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>OTROS INGRESOS Y EGRESOS</t>
  </si>
  <si>
    <t xml:space="preserve">   Ingresos Diversos</t>
  </si>
  <si>
    <t xml:space="preserve">   Cargas Financieras</t>
  </si>
  <si>
    <t xml:space="preserve">   Partidas Extraordinarias</t>
  </si>
  <si>
    <t>RESULTADO DE LA OPERACIÓN</t>
  </si>
  <si>
    <t>Depreciación Acumulada</t>
  </si>
  <si>
    <t xml:space="preserve">    Intereses Fondos Individuales</t>
  </si>
  <si>
    <t>Inmuebles, Maquinarias y Equipo</t>
  </si>
  <si>
    <t>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</si>
</sst>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21" applyFont="1" applyBorder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Fill="1" applyBorder="1" applyAlignment="1">
      <alignment vertical="center"/>
    </xf>
    <xf numFmtId="166" fontId="13" fillId="0" borderId="2" xfId="21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166" fontId="14" fillId="0" borderId="0" xfId="0" applyNumberFormat="1" applyFont="1" applyFill="1"/>
    <xf numFmtId="0" fontId="14" fillId="0" borderId="0" xfId="0" applyFont="1" applyFill="1"/>
    <xf numFmtId="166" fontId="1" fillId="0" borderId="0" xfId="21" applyNumberFormat="1" applyFont="1" applyFill="1" applyBorder="1" applyAlignment="1">
      <alignment vertical="center"/>
    </xf>
    <xf numFmtId="167" fontId="13" fillId="0" borderId="2" xfId="22" applyNumberFormat="1" applyFont="1" applyFill="1" applyBorder="1" applyAlignment="1" applyProtection="1">
      <alignment horizontal="left" vertical="center"/>
      <protection/>
    </xf>
    <xf numFmtId="166" fontId="14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7" fontId="13" fillId="0" borderId="0" xfId="22" applyNumberFormat="1" applyFont="1" applyFill="1" applyBorder="1" applyAlignment="1" applyProtection="1">
      <alignment horizontal="left" vertical="center"/>
      <protection/>
    </xf>
    <xf numFmtId="164" fontId="14" fillId="0" borderId="0" xfId="0" applyNumberFormat="1" applyFont="1" applyFill="1" applyAlignment="1">
      <alignment horizontal="right"/>
    </xf>
    <xf numFmtId="0" fontId="1" fillId="0" borderId="0" xfId="21" applyFont="1" applyFill="1" applyBorder="1" applyAlignment="1">
      <alignment horizontal="left" vertical="center" indent="1"/>
    </xf>
    <xf numFmtId="0" fontId="13" fillId="0" borderId="3" xfId="21" applyFont="1" applyFill="1" applyBorder="1" applyAlignment="1">
      <alignment vertical="center"/>
    </xf>
    <xf numFmtId="166" fontId="13" fillId="0" borderId="3" xfId="21" applyNumberFormat="1" applyFont="1" applyFill="1" applyBorder="1" applyAlignment="1">
      <alignment vertical="center"/>
    </xf>
    <xf numFmtId="0" fontId="15" fillId="0" borderId="4" xfId="21" applyFont="1" applyBorder="1">
      <alignment/>
    </xf>
    <xf numFmtId="168" fontId="16" fillId="0" borderId="4" xfId="21" applyNumberFormat="1" applyFont="1" applyBorder="1">
      <alignment/>
    </xf>
    <xf numFmtId="164" fontId="17" fillId="0" borderId="0" xfId="20" applyFont="1" applyBorder="1" applyAlignment="1" applyProtection="1">
      <alignment horizontal="left"/>
      <protection/>
    </xf>
    <xf numFmtId="0" fontId="18" fillId="0" borderId="0" xfId="21" applyFont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/>
    <xf numFmtId="0" fontId="1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9" fillId="0" borderId="0" xfId="21" applyFont="1" applyFill="1" applyBorder="1">
      <alignment/>
    </xf>
    <xf numFmtId="168" fontId="13" fillId="0" borderId="2" xfId="21" applyNumberFormat="1" applyFont="1" applyFill="1" applyBorder="1" applyAlignment="1">
      <alignment vertical="center"/>
    </xf>
    <xf numFmtId="168" fontId="13" fillId="0" borderId="2" xfId="21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8" fontId="13" fillId="0" borderId="3" xfId="21" applyNumberFormat="1" applyFont="1" applyFill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9" fillId="0" borderId="0" xfId="21" applyFont="1">
      <alignment/>
    </xf>
    <xf numFmtId="0" fontId="0" fillId="0" borderId="0" xfId="0" applyFill="1" applyAlignment="1">
      <alignment vertical="center"/>
    </xf>
    <xf numFmtId="0" fontId="9" fillId="0" borderId="0" xfId="21" applyFont="1" applyAlignment="1">
      <alignment vertical="center"/>
    </xf>
    <xf numFmtId="169" fontId="9" fillId="0" borderId="0" xfId="21" applyNumberFormat="1" applyFont="1" applyAlignment="1">
      <alignment vertical="center"/>
    </xf>
    <xf numFmtId="0" fontId="19" fillId="0" borderId="0" xfId="21" applyFont="1" applyBorder="1" applyAlignment="1">
      <alignment vertical="center"/>
    </xf>
    <xf numFmtId="0" fontId="17" fillId="0" borderId="0" xfId="21" applyFont="1" applyBorder="1" applyAlignment="1">
      <alignment vertical="center"/>
    </xf>
    <xf numFmtId="168" fontId="15" fillId="0" borderId="4" xfId="21" applyNumberFormat="1" applyFont="1" applyBorder="1" applyAlignment="1">
      <alignment vertical="center"/>
    </xf>
    <xf numFmtId="169" fontId="13" fillId="0" borderId="0" xfId="21" applyNumberFormat="1" applyFont="1" applyFill="1" applyBorder="1" applyAlignment="1">
      <alignment vertical="center"/>
    </xf>
    <xf numFmtId="169" fontId="1" fillId="0" borderId="0" xfId="21" applyNumberFormat="1" applyFont="1" applyFill="1" applyBorder="1" applyAlignment="1">
      <alignment vertical="center"/>
    </xf>
    <xf numFmtId="169" fontId="13" fillId="0" borderId="2" xfId="21" applyNumberFormat="1" applyFont="1" applyFill="1" applyBorder="1" applyAlignment="1">
      <alignment vertical="center"/>
    </xf>
    <xf numFmtId="169" fontId="14" fillId="0" borderId="0" xfId="0" applyNumberFormat="1" applyFont="1" applyFill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1" fillId="0" borderId="0" xfId="21" applyFont="1" applyBorder="1" applyAlignment="1">
      <alignment vertical="center"/>
    </xf>
    <xf numFmtId="0" fontId="9" fillId="0" borderId="0" xfId="2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7" xfId="21" applyFont="1" applyBorder="1" applyAlignment="1">
      <alignment horizontal="center"/>
    </xf>
    <xf numFmtId="0" fontId="1" fillId="0" borderId="0" xfId="21" applyFont="1" applyFill="1" applyBorder="1" applyAlignment="1">
      <alignment horizontal="left" vertical="center" indent="2"/>
    </xf>
    <xf numFmtId="167" fontId="1" fillId="0" borderId="0" xfId="22" applyNumberFormat="1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/>
    <xf numFmtId="0" fontId="1" fillId="0" borderId="0" xfId="0" applyFont="1" applyFill="1" applyBorder="1"/>
    <xf numFmtId="3" fontId="14" fillId="0" borderId="0" xfId="0" applyNumberFormat="1" applyFont="1" applyFill="1" applyAlignment="1">
      <alignment horizontal="right"/>
    </xf>
    <xf numFmtId="0" fontId="13" fillId="2" borderId="0" xfId="0" applyFont="1" applyFill="1" applyBorder="1"/>
    <xf numFmtId="169" fontId="1" fillId="0" borderId="8" xfId="21" applyNumberFormat="1" applyFont="1" applyFill="1" applyBorder="1" applyAlignment="1">
      <alignment vertical="center"/>
    </xf>
    <xf numFmtId="166" fontId="1" fillId="0" borderId="0" xfId="21" applyNumberFormat="1" applyFont="1">
      <alignment/>
    </xf>
    <xf numFmtId="0" fontId="20" fillId="0" borderId="0" xfId="21" applyFont="1" applyAlignment="1">
      <alignment horizontal="center" wrapText="1"/>
    </xf>
    <xf numFmtId="0" fontId="3" fillId="0" borderId="0" xfId="21" applyFont="1" applyFill="1" applyAlignment="1">
      <alignment horizontal="center" wrapText="1"/>
    </xf>
    <xf numFmtId="165" fontId="5" fillId="0" borderId="0" xfId="21" applyNumberFormat="1" applyFont="1" applyFill="1" applyAlignment="1">
      <alignment horizontal="center" wrapText="1"/>
    </xf>
    <xf numFmtId="0" fontId="5" fillId="0" borderId="0" xfId="2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0" fontId="7" fillId="0" borderId="0" xfId="21" applyFont="1" applyAlignment="1">
      <alignment horizontal="center" wrapText="1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  <xf numFmtId="0" fontId="2" fillId="0" borderId="0" xfId="21" applyFont="1" applyAlignment="1">
      <alignment horizontal="center" wrapText="1"/>
    </xf>
    <xf numFmtId="0" fontId="8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Fill="1" applyAlignment="1">
      <alignment horizontal="center" vertical="center" wrapText="1"/>
    </xf>
    <xf numFmtId="165" fontId="5" fillId="0" borderId="0" xfId="21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workbookViewId="0" topLeftCell="A1">
      <selection activeCell="B63" sqref="B63"/>
    </sheetView>
  </sheetViews>
  <sheetFormatPr defaultColWidth="11.421875" defaultRowHeight="12.75"/>
  <cols>
    <col min="1" max="1" width="70.57421875" style="40" customWidth="1"/>
    <col min="2" max="2" width="19.8515625" style="40" customWidth="1"/>
    <col min="3" max="3" width="23.28125" style="1" bestFit="1" customWidth="1"/>
    <col min="4" max="4" width="22.421875" style="2" bestFit="1" customWidth="1"/>
    <col min="5" max="5" width="19.00390625" style="2" bestFit="1" customWidth="1"/>
    <col min="6" max="16384" width="11.421875" style="2" customWidth="1"/>
  </cols>
  <sheetData>
    <row r="1" spans="1:2" ht="17.1" customHeight="1">
      <c r="A1" s="77"/>
      <c r="B1" s="77"/>
    </row>
    <row r="2" spans="1:3" s="4" customFormat="1" ht="24" customHeight="1">
      <c r="A2" s="70" t="s">
        <v>11</v>
      </c>
      <c r="B2" s="70"/>
      <c r="C2" s="3"/>
    </row>
    <row r="3" spans="1:3" s="6" customFormat="1" ht="18" customHeight="1">
      <c r="A3" s="71">
        <v>44012</v>
      </c>
      <c r="B3" s="71"/>
      <c r="C3" s="5"/>
    </row>
    <row r="4" spans="1:3" s="8" customFormat="1" ht="15" customHeight="1">
      <c r="A4" s="73" t="s">
        <v>0</v>
      </c>
      <c r="B4" s="78"/>
      <c r="C4" s="7"/>
    </row>
    <row r="5" spans="1:2" ht="3.9" customHeight="1" thickBot="1">
      <c r="A5" s="9"/>
      <c r="B5" s="9"/>
    </row>
    <row r="6" spans="1:2" ht="15" customHeight="1">
      <c r="A6" s="75" t="s">
        <v>1</v>
      </c>
      <c r="B6" s="60" t="s">
        <v>26</v>
      </c>
    </row>
    <row r="7" spans="1:2" ht="15" customHeight="1">
      <c r="A7" s="76"/>
      <c r="B7" s="10" t="s">
        <v>2</v>
      </c>
    </row>
    <row r="8" spans="1:4" s="15" customFormat="1" ht="18" customHeight="1">
      <c r="A8" s="11" t="s">
        <v>21</v>
      </c>
      <c r="B8" s="12">
        <f>+B9+B10+B11+B12+B16+B17+B18+B19+B20</f>
        <v>2440217.11</v>
      </c>
      <c r="C8" s="13"/>
      <c r="D8" s="14"/>
    </row>
    <row r="9" spans="1:4" s="15" customFormat="1" ht="11.25" customHeight="1">
      <c r="A9" s="22" t="s">
        <v>13</v>
      </c>
      <c r="B9" s="16">
        <v>255326.707</v>
      </c>
      <c r="C9" s="13"/>
      <c r="D9" s="14"/>
    </row>
    <row r="10" spans="1:4" s="15" customFormat="1" ht="11.25" customHeight="1">
      <c r="A10" s="22" t="s">
        <v>12</v>
      </c>
      <c r="B10" s="16">
        <v>12819.627</v>
      </c>
      <c r="C10" s="13"/>
      <c r="D10" s="14"/>
    </row>
    <row r="11" spans="1:4" s="15" customFormat="1" ht="11.25" customHeight="1">
      <c r="A11" s="22" t="s">
        <v>14</v>
      </c>
      <c r="B11" s="16">
        <v>367.11</v>
      </c>
      <c r="C11" s="18"/>
      <c r="D11" s="14"/>
    </row>
    <row r="12" spans="1:4" s="15" customFormat="1" ht="11.25" customHeight="1">
      <c r="A12" s="22" t="s">
        <v>15</v>
      </c>
      <c r="B12" s="16">
        <f>SUM(B13:B15)</f>
        <v>1234548.561</v>
      </c>
      <c r="C12" s="18"/>
      <c r="D12" s="14"/>
    </row>
    <row r="13" spans="1:4" s="15" customFormat="1" ht="11.25" customHeight="1">
      <c r="A13" s="61" t="s">
        <v>16</v>
      </c>
      <c r="B13" s="16">
        <v>1238325.24</v>
      </c>
      <c r="C13" s="18"/>
      <c r="D13" s="14"/>
    </row>
    <row r="14" spans="1:4" s="15" customFormat="1" ht="11.25" customHeight="1">
      <c r="A14" s="61" t="s">
        <v>17</v>
      </c>
      <c r="B14" s="16">
        <v>26583.66</v>
      </c>
      <c r="C14" s="18"/>
      <c r="D14" s="14"/>
    </row>
    <row r="15" spans="1:4" s="15" customFormat="1" ht="11.25" customHeight="1">
      <c r="A15" s="61" t="s">
        <v>18</v>
      </c>
      <c r="B15" s="16">
        <v>-30360.339</v>
      </c>
      <c r="C15" s="18"/>
      <c r="D15" s="14"/>
    </row>
    <row r="16" spans="1:4" s="15" customFormat="1" ht="11.25" customHeight="1">
      <c r="A16" s="22" t="s">
        <v>19</v>
      </c>
      <c r="B16" s="16">
        <v>15269.746000000001</v>
      </c>
      <c r="C16" s="18"/>
      <c r="D16" s="14"/>
    </row>
    <row r="17" spans="1:4" s="15" customFormat="1" ht="11.25" customHeight="1">
      <c r="A17" s="22" t="s">
        <v>22</v>
      </c>
      <c r="B17" s="16">
        <v>329841.768</v>
      </c>
      <c r="C17" s="18"/>
      <c r="D17" s="14"/>
    </row>
    <row r="18" spans="1:4" s="15" customFormat="1" ht="11.25" customHeight="1">
      <c r="A18" s="22" t="s">
        <v>23</v>
      </c>
      <c r="B18" s="16">
        <v>577308.27</v>
      </c>
      <c r="C18" s="18"/>
      <c r="D18" s="14"/>
    </row>
    <row r="19" spans="1:4" s="15" customFormat="1" ht="11.25" customHeight="1">
      <c r="A19" s="22" t="s">
        <v>20</v>
      </c>
      <c r="B19" s="16">
        <v>11671.563</v>
      </c>
      <c r="C19" s="13"/>
      <c r="D19" s="14"/>
    </row>
    <row r="20" spans="1:4" s="15" customFormat="1" ht="11.25" customHeight="1">
      <c r="A20" s="22" t="s">
        <v>24</v>
      </c>
      <c r="B20" s="16">
        <v>3063.758</v>
      </c>
      <c r="C20" s="13"/>
      <c r="D20" s="14"/>
    </row>
    <row r="21" spans="1:5" s="15" customFormat="1" ht="18" customHeight="1">
      <c r="A21" s="17" t="s">
        <v>25</v>
      </c>
      <c r="B21" s="12">
        <f>SUM(B22:B24)</f>
        <v>313508.252</v>
      </c>
      <c r="C21" s="18"/>
      <c r="D21" s="18"/>
      <c r="E21" s="19"/>
    </row>
    <row r="22" spans="1:4" s="15" customFormat="1" ht="11.25" customHeight="1">
      <c r="A22" s="62" t="s">
        <v>64</v>
      </c>
      <c r="B22" s="16">
        <v>360356.436</v>
      </c>
      <c r="C22" s="18"/>
      <c r="D22" s="14"/>
    </row>
    <row r="23" spans="1:4" s="15" customFormat="1" ht="11.25" customHeight="1">
      <c r="A23" s="22" t="s">
        <v>65</v>
      </c>
      <c r="B23" s="16">
        <v>10541.755</v>
      </c>
      <c r="C23" s="13"/>
      <c r="D23" s="14"/>
    </row>
    <row r="24" spans="1:4" s="15" customFormat="1" ht="11.25" customHeight="1">
      <c r="A24" s="22" t="s">
        <v>62</v>
      </c>
      <c r="B24" s="16">
        <v>-57389.939</v>
      </c>
      <c r="C24" s="13"/>
      <c r="D24" s="14"/>
    </row>
    <row r="25" spans="1:4" s="15" customFormat="1" ht="18" customHeight="1">
      <c r="A25" s="11" t="s">
        <v>4</v>
      </c>
      <c r="B25" s="12">
        <f>+B8+B21</f>
        <v>2753725.3619999997</v>
      </c>
      <c r="C25" s="13"/>
      <c r="D25" s="14"/>
    </row>
    <row r="26" spans="1:4" s="15" customFormat="1" ht="11.25" customHeight="1">
      <c r="A26" s="23"/>
      <c r="B26" s="24"/>
      <c r="C26" s="13"/>
      <c r="D26" s="14"/>
    </row>
    <row r="27" spans="1:4" ht="11.25" customHeight="1" thickBot="1">
      <c r="A27" s="25"/>
      <c r="B27" s="26"/>
      <c r="D27" s="14"/>
    </row>
    <row r="28" spans="1:4" s="30" customFormat="1" ht="11.25" customHeight="1">
      <c r="A28" s="27"/>
      <c r="B28" s="28"/>
      <c r="C28" s="29"/>
      <c r="D28" s="14"/>
    </row>
    <row r="29" spans="1:4" ht="11.25" customHeight="1">
      <c r="A29" s="31"/>
      <c r="B29" s="9"/>
      <c r="D29" s="14"/>
    </row>
    <row r="30" spans="1:4" ht="11.25" customHeight="1">
      <c r="A30" s="69"/>
      <c r="B30" s="69"/>
      <c r="D30" s="14"/>
    </row>
    <row r="31" spans="1:4" s="4" customFormat="1" ht="23.25" customHeight="1">
      <c r="A31" s="70" t="s">
        <v>11</v>
      </c>
      <c r="B31" s="70"/>
      <c r="C31" s="3"/>
      <c r="D31" s="14"/>
    </row>
    <row r="32" spans="1:4" s="6" customFormat="1" ht="23.25" customHeight="1">
      <c r="A32" s="71">
        <v>44012</v>
      </c>
      <c r="B32" s="72"/>
      <c r="C32" s="5"/>
      <c r="D32" s="14"/>
    </row>
    <row r="33" spans="1:4" s="33" customFormat="1" ht="23.25" customHeight="1">
      <c r="A33" s="73" t="s">
        <v>5</v>
      </c>
      <c r="B33" s="74"/>
      <c r="C33" s="32"/>
      <c r="D33" s="14"/>
    </row>
    <row r="34" spans="1:4" ht="11.25" customHeight="1" thickBot="1">
      <c r="A34" s="34"/>
      <c r="B34" s="34"/>
      <c r="D34" s="14"/>
    </row>
    <row r="35" spans="1:4" ht="15" customHeight="1">
      <c r="A35" s="75" t="s">
        <v>6</v>
      </c>
      <c r="B35" s="60" t="s">
        <v>26</v>
      </c>
      <c r="D35" s="14"/>
    </row>
    <row r="36" spans="1:4" ht="15" customHeight="1">
      <c r="A36" s="76"/>
      <c r="B36" s="10" t="s">
        <v>2</v>
      </c>
      <c r="D36" s="14"/>
    </row>
    <row r="37" spans="1:4" s="15" customFormat="1" ht="18" customHeight="1">
      <c r="A37" s="35" t="s">
        <v>27</v>
      </c>
      <c r="B37" s="12">
        <f>SUM(B38:B43)</f>
        <v>43346.164000000004</v>
      </c>
      <c r="C37" s="13"/>
      <c r="D37" s="14"/>
    </row>
    <row r="38" spans="1:4" s="15" customFormat="1" ht="11.25" customHeight="1">
      <c r="A38" s="63" t="s">
        <v>28</v>
      </c>
      <c r="B38" s="16">
        <v>627.769</v>
      </c>
      <c r="C38" s="13"/>
      <c r="D38" s="14"/>
    </row>
    <row r="39" spans="1:4" s="15" customFormat="1" ht="11.25" customHeight="1">
      <c r="A39" s="63" t="s">
        <v>29</v>
      </c>
      <c r="B39" s="16">
        <v>1068.973</v>
      </c>
      <c r="C39" s="13"/>
      <c r="D39" s="14"/>
    </row>
    <row r="40" spans="1:4" s="15" customFormat="1" ht="11.25" customHeight="1">
      <c r="A40" s="64" t="s">
        <v>30</v>
      </c>
      <c r="B40" s="16">
        <v>6843.012</v>
      </c>
      <c r="C40" s="13"/>
      <c r="D40" s="14"/>
    </row>
    <row r="41" spans="1:4" s="15" customFormat="1" ht="11.25" customHeight="1">
      <c r="A41" s="63" t="s">
        <v>31</v>
      </c>
      <c r="B41" s="16">
        <v>2833.5</v>
      </c>
      <c r="C41" s="13"/>
      <c r="D41" s="14"/>
    </row>
    <row r="42" spans="1:4" s="15" customFormat="1" ht="11.25" customHeight="1">
      <c r="A42" s="63" t="s">
        <v>32</v>
      </c>
      <c r="B42" s="16">
        <v>28367.633</v>
      </c>
      <c r="C42" s="13"/>
      <c r="D42" s="14"/>
    </row>
    <row r="43" spans="1:4" s="15" customFormat="1" ht="11.25" customHeight="1">
      <c r="A43" s="63" t="s">
        <v>33</v>
      </c>
      <c r="B43" s="16">
        <v>3605.277</v>
      </c>
      <c r="C43" s="13"/>
      <c r="D43" s="14"/>
    </row>
    <row r="44" spans="1:4" s="15" customFormat="1" ht="18" customHeight="1">
      <c r="A44" s="36" t="s">
        <v>34</v>
      </c>
      <c r="B44" s="12">
        <f>+B45+B50+B54</f>
        <v>2580689.579</v>
      </c>
      <c r="C44" s="13"/>
      <c r="D44" s="14"/>
    </row>
    <row r="45" spans="1:4" s="15" customFormat="1" ht="11.25" customHeight="1">
      <c r="A45" s="63" t="s">
        <v>35</v>
      </c>
      <c r="B45" s="16">
        <f>SUM(B46:B49)</f>
        <v>2462246.874</v>
      </c>
      <c r="C45" s="13"/>
      <c r="D45" s="14"/>
    </row>
    <row r="46" spans="1:4" s="15" customFormat="1" ht="11.25" customHeight="1">
      <c r="A46" s="63" t="s">
        <v>36</v>
      </c>
      <c r="B46" s="16">
        <v>1923309.629</v>
      </c>
      <c r="C46" s="13"/>
      <c r="D46" s="14"/>
    </row>
    <row r="47" spans="1:4" s="15" customFormat="1" ht="11.25" customHeight="1">
      <c r="A47" s="63" t="s">
        <v>37</v>
      </c>
      <c r="B47" s="16">
        <v>411306.723</v>
      </c>
      <c r="C47" s="65"/>
      <c r="D47" s="14"/>
    </row>
    <row r="48" spans="1:4" s="15" customFormat="1" ht="11.25" customHeight="1">
      <c r="A48" s="63" t="s">
        <v>38</v>
      </c>
      <c r="B48" s="16">
        <v>6075.67</v>
      </c>
      <c r="C48" s="13"/>
      <c r="D48" s="14"/>
    </row>
    <row r="49" spans="1:4" s="15" customFormat="1" ht="11.25" customHeight="1">
      <c r="A49" s="63" t="s">
        <v>39</v>
      </c>
      <c r="B49" s="16">
        <v>121554.852</v>
      </c>
      <c r="C49" s="13"/>
      <c r="D49" s="14"/>
    </row>
    <row r="50" spans="1:4" s="15" customFormat="1" ht="11.25" customHeight="1">
      <c r="A50" s="63" t="s">
        <v>40</v>
      </c>
      <c r="B50" s="16">
        <f>+SUM(B51:B53)</f>
        <v>97069.091</v>
      </c>
      <c r="C50" s="13"/>
      <c r="D50" s="14"/>
    </row>
    <row r="51" spans="1:4" s="15" customFormat="1" ht="11.25" customHeight="1">
      <c r="A51" s="63" t="s">
        <v>41</v>
      </c>
      <c r="B51" s="16">
        <v>47173.248</v>
      </c>
      <c r="C51" s="18"/>
      <c r="D51" s="14"/>
    </row>
    <row r="52" spans="1:4" s="15" customFormat="1" ht="11.25" customHeight="1">
      <c r="A52" s="63" t="s">
        <v>42</v>
      </c>
      <c r="B52" s="16">
        <v>32716.65</v>
      </c>
      <c r="C52" s="13"/>
      <c r="D52" s="14"/>
    </row>
    <row r="53" spans="1:4" s="15" customFormat="1" ht="11.25" customHeight="1">
      <c r="A53" s="63" t="s">
        <v>43</v>
      </c>
      <c r="B53" s="16">
        <v>17179.193</v>
      </c>
      <c r="C53" s="13"/>
      <c r="D53" s="14"/>
    </row>
    <row r="54" spans="1:4" s="15" customFormat="1" ht="11.25" customHeight="1">
      <c r="A54" s="63" t="s">
        <v>44</v>
      </c>
      <c r="B54" s="16">
        <v>21373.614</v>
      </c>
      <c r="C54" s="18"/>
      <c r="D54" s="14"/>
    </row>
    <row r="55" spans="1:4" s="15" customFormat="1" ht="18" customHeight="1">
      <c r="A55" s="35" t="s">
        <v>7</v>
      </c>
      <c r="B55" s="12">
        <f>+B44+B37</f>
        <v>2624035.743</v>
      </c>
      <c r="C55" s="21"/>
      <c r="D55" s="14"/>
    </row>
    <row r="56" spans="1:4" s="15" customFormat="1" ht="18" customHeight="1">
      <c r="A56" s="35" t="s">
        <v>8</v>
      </c>
      <c r="B56" s="12">
        <f>SUM(B57:B59)</f>
        <v>129689.72899999999</v>
      </c>
      <c r="C56" s="18"/>
      <c r="D56" s="14"/>
    </row>
    <row r="57" spans="1:4" s="15" customFormat="1" ht="11.25" customHeight="1">
      <c r="A57" s="63" t="s">
        <v>45</v>
      </c>
      <c r="B57" s="16">
        <v>26562</v>
      </c>
      <c r="C57" s="13"/>
      <c r="D57" s="14"/>
    </row>
    <row r="58" spans="1:4" s="15" customFormat="1" ht="11.25" customHeight="1">
      <c r="A58" s="63" t="s">
        <v>46</v>
      </c>
      <c r="B58" s="16">
        <v>87330.207</v>
      </c>
      <c r="C58" s="13"/>
      <c r="D58" s="14"/>
    </row>
    <row r="59" spans="1:4" s="15" customFormat="1" ht="11.25" customHeight="1">
      <c r="A59" s="63" t="s">
        <v>47</v>
      </c>
      <c r="B59" s="16">
        <v>15797.522</v>
      </c>
      <c r="C59" s="18"/>
      <c r="D59" s="14"/>
    </row>
    <row r="60" spans="1:4" s="15" customFormat="1" ht="18" customHeight="1">
      <c r="A60" s="35" t="s">
        <v>9</v>
      </c>
      <c r="B60" s="12">
        <f>+B55+B56</f>
        <v>2753725.4719999996</v>
      </c>
      <c r="C60" s="13"/>
      <c r="D60" s="14"/>
    </row>
    <row r="61" spans="1:4" s="15" customFormat="1" ht="11.25" customHeight="1">
      <c r="A61" s="38"/>
      <c r="B61" s="24"/>
      <c r="C61" s="13"/>
      <c r="D61" s="14"/>
    </row>
    <row r="62" ht="11.25" customHeight="1"/>
    <row r="63" ht="12.75">
      <c r="B63" s="68"/>
    </row>
  </sheetData>
  <mergeCells count="10">
    <mergeCell ref="A1:B1"/>
    <mergeCell ref="A2:B2"/>
    <mergeCell ref="A3:B3"/>
    <mergeCell ref="A4:B4"/>
    <mergeCell ref="A6:A7"/>
    <mergeCell ref="A30:B30"/>
    <mergeCell ref="A31:B31"/>
    <mergeCell ref="A32:B32"/>
    <mergeCell ref="A33:B33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zoomScale="110" zoomScaleNormal="110" workbookViewId="0" topLeftCell="A1">
      <selection activeCell="A27" sqref="A27"/>
    </sheetView>
  </sheetViews>
  <sheetFormatPr defaultColWidth="11.421875" defaultRowHeight="12.75"/>
  <cols>
    <col min="1" max="1" width="70.57421875" style="40" customWidth="1"/>
    <col min="2" max="2" width="23.140625" style="40" customWidth="1"/>
    <col min="3" max="3" width="18.8515625" style="2" bestFit="1" customWidth="1"/>
    <col min="4" max="4" width="18.00390625" style="2" bestFit="1" customWidth="1"/>
    <col min="5" max="16384" width="11.421875" style="2" customWidth="1"/>
  </cols>
  <sheetData>
    <row r="1" spans="1:2" s="41" customFormat="1" ht="15.9" customHeight="1">
      <c r="A1" s="79"/>
      <c r="B1" s="79"/>
    </row>
    <row r="2" spans="1:2" s="59" customFormat="1" ht="28.5" customHeight="1">
      <c r="A2" s="80" t="s">
        <v>48</v>
      </c>
      <c r="B2" s="80"/>
    </row>
    <row r="3" spans="1:2" s="58" customFormat="1" ht="15.9" customHeight="1">
      <c r="A3" s="81">
        <v>44012</v>
      </c>
      <c r="B3" s="81"/>
    </row>
    <row r="4" spans="1:2" s="57" customFormat="1" ht="15" customHeight="1">
      <c r="A4" s="82" t="s">
        <v>0</v>
      </c>
      <c r="B4" s="82"/>
    </row>
    <row r="5" spans="1:2" s="41" customFormat="1" ht="3.9" customHeight="1" thickBot="1">
      <c r="A5" s="56"/>
      <c r="B5" s="55"/>
    </row>
    <row r="6" spans="1:2" s="52" customFormat="1" ht="15" customHeight="1">
      <c r="A6" s="54"/>
      <c r="B6" s="60" t="s">
        <v>26</v>
      </c>
    </row>
    <row r="7" spans="1:2" s="52" customFormat="1" ht="15" customHeight="1">
      <c r="A7" s="53"/>
      <c r="B7" s="10" t="s">
        <v>49</v>
      </c>
    </row>
    <row r="8" spans="1:3" s="37" customFormat="1" ht="18" customHeight="1">
      <c r="A8" s="51" t="s">
        <v>50</v>
      </c>
      <c r="B8" s="49">
        <f>SUM(B9:B11)</f>
        <v>149213.685</v>
      </c>
      <c r="C8" s="50"/>
    </row>
    <row r="9" spans="1:2" s="37" customFormat="1" ht="11.25" customHeight="1">
      <c r="A9" s="63" t="s">
        <v>51</v>
      </c>
      <c r="B9" s="67">
        <v>104976.995</v>
      </c>
    </row>
    <row r="10" spans="1:2" s="37" customFormat="1" ht="11.25" customHeight="1">
      <c r="A10" s="63" t="s">
        <v>52</v>
      </c>
      <c r="B10" s="48">
        <v>16058.106</v>
      </c>
    </row>
    <row r="11" spans="1:2" s="37" customFormat="1" ht="11.25" customHeight="1">
      <c r="A11" s="63" t="s">
        <v>3</v>
      </c>
      <c r="B11" s="48">
        <v>28178.584</v>
      </c>
    </row>
    <row r="12" spans="1:2" s="37" customFormat="1" ht="18" customHeight="1">
      <c r="A12" s="11" t="s">
        <v>53</v>
      </c>
      <c r="B12" s="49">
        <f>SUM(B13:B16)</f>
        <v>-132365.255</v>
      </c>
    </row>
    <row r="13" spans="1:2" s="37" customFormat="1" ht="14.25" customHeight="1">
      <c r="A13" s="63" t="s">
        <v>54</v>
      </c>
      <c r="B13" s="67">
        <v>-8250.105</v>
      </c>
    </row>
    <row r="14" spans="1:2" s="37" customFormat="1" ht="14.25" customHeight="1">
      <c r="A14" s="63" t="s">
        <v>55</v>
      </c>
      <c r="B14" s="48">
        <v>-51130.48</v>
      </c>
    </row>
    <row r="15" spans="1:2" s="37" customFormat="1" ht="14.25" customHeight="1">
      <c r="A15" s="63" t="s">
        <v>56</v>
      </c>
      <c r="B15" s="48">
        <v>-6169.699</v>
      </c>
    </row>
    <row r="16" spans="1:4" s="37" customFormat="1" ht="14.25" customHeight="1">
      <c r="A16" s="63" t="s">
        <v>63</v>
      </c>
      <c r="B16" s="48">
        <v>-66814.971</v>
      </c>
      <c r="C16" s="50"/>
      <c r="D16" s="50"/>
    </row>
    <row r="17" spans="1:4" s="37" customFormat="1" ht="14.25" customHeight="1">
      <c r="A17" s="66" t="s">
        <v>61</v>
      </c>
      <c r="B17" s="47">
        <f>+B8+B12</f>
        <v>16848.429999999993</v>
      </c>
      <c r="C17" s="50"/>
      <c r="D17" s="50"/>
    </row>
    <row r="18" spans="1:2" s="37" customFormat="1" ht="14.25" customHeight="1">
      <c r="A18" s="11" t="s">
        <v>57</v>
      </c>
      <c r="B18" s="49">
        <f>SUM(B19:B21)</f>
        <v>-1050.908</v>
      </c>
    </row>
    <row r="19" spans="1:2" s="37" customFormat="1" ht="11.25" customHeight="1">
      <c r="A19" s="63" t="s">
        <v>58</v>
      </c>
      <c r="B19" s="67">
        <v>236.991</v>
      </c>
    </row>
    <row r="20" spans="1:3" s="37" customFormat="1" ht="11.25" customHeight="1">
      <c r="A20" s="63" t="s">
        <v>59</v>
      </c>
      <c r="B20" s="48">
        <v>-2916.68</v>
      </c>
      <c r="C20" s="50"/>
    </row>
    <row r="21" spans="1:3" s="37" customFormat="1" ht="11.25" customHeight="1">
      <c r="A21" s="63" t="s">
        <v>60</v>
      </c>
      <c r="B21" s="48">
        <v>1628.781</v>
      </c>
      <c r="C21" s="50"/>
    </row>
    <row r="22" spans="1:2" s="37" customFormat="1" ht="18" customHeight="1">
      <c r="A22" s="20" t="s">
        <v>10</v>
      </c>
      <c r="B22" s="47">
        <f>+B17+B18</f>
        <v>15797.521999999994</v>
      </c>
    </row>
    <row r="23" spans="1:2" s="41" customFormat="1" ht="3.75" customHeight="1" thickBot="1">
      <c r="A23" s="39"/>
      <c r="B23" s="46"/>
    </row>
    <row r="24" spans="1:2" s="41" customFormat="1" ht="15.75" customHeight="1">
      <c r="A24" s="45"/>
      <c r="B24" s="44"/>
    </row>
    <row r="25" spans="1:2" s="41" customFormat="1" ht="12.75">
      <c r="A25" s="42"/>
      <c r="B25" s="43"/>
    </row>
    <row r="26" spans="1:2" s="41" customFormat="1" ht="12.75">
      <c r="A26" s="42"/>
      <c r="B26" s="43"/>
    </row>
    <row r="27" spans="1:2" s="41" customFormat="1" ht="12.75">
      <c r="A27" s="42"/>
      <c r="B27" s="42"/>
    </row>
    <row r="28" spans="1:2" s="41" customFormat="1" ht="12.75">
      <c r="A28" s="42"/>
      <c r="B28" s="42"/>
    </row>
    <row r="29" spans="1:2" s="41" customFormat="1" ht="12.75">
      <c r="A29" s="42"/>
      <c r="B29" s="42"/>
    </row>
    <row r="30" spans="1:2" s="41" customFormat="1" ht="12.75">
      <c r="A30" s="42"/>
      <c r="B30" s="42"/>
    </row>
    <row r="31" spans="1:2" s="41" customFormat="1" ht="12.75">
      <c r="A31" s="42"/>
      <c r="B31" s="42"/>
    </row>
  </sheetData>
  <mergeCells count="4">
    <mergeCell ref="A1:B1"/>
    <mergeCell ref="A2:B2"/>
    <mergeCell ref="A3:B3"/>
    <mergeCell ref="A4:B4"/>
  </mergeCell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Carmen Rosa  Atahui Contreras</cp:lastModifiedBy>
  <dcterms:created xsi:type="dcterms:W3CDTF">2017-02-20T16:44:20Z</dcterms:created>
  <dcterms:modified xsi:type="dcterms:W3CDTF">2021-05-26T16:32:12Z</dcterms:modified>
  <cp:category/>
  <cp:version/>
  <cp:contentType/>
  <cp:contentStatus/>
</cp:coreProperties>
</file>