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900" windowWidth="10608" windowHeight="7716" activeTab="2"/>
  </bookViews>
  <sheets>
    <sheet name="Empresas" sheetId="18" r:id="rId1"/>
    <sheet name="Fondos Transferidos" sheetId="6" r:id="rId2"/>
    <sheet name="Por países" sheetId="1" r:id="rId3"/>
  </sheets>
  <definedNames>
    <definedName name="_xlnm.Print_Area" localSheetId="0">'Empresas'!$B$2:$G$16</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52511"/>
</workbook>
</file>

<file path=xl/sharedStrings.xml><?xml version="1.0" encoding="utf-8"?>
<sst xmlns="http://schemas.openxmlformats.org/spreadsheetml/2006/main" count="90" uniqueCount="79">
  <si>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</si>
  <si>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</si>
  <si>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</si>
  <si>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</si>
  <si>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</si>
  <si>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</si>
  <si>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</si>
  <si>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</si>
  <si>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</si>
  <si>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</si>
  <si>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</si>
  <si>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</si>
  <si>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</si>
  <si>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</si>
  <si>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</si>
  <si>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</si>
  <si>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</si>
  <si>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</si>
  <si>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</si>
  <si>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</si>
  <si>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</si>
  <si>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</si>
  <si>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</si>
  <si>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</si>
  <si>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</si>
  <si>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</si>
  <si>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</si>
  <si>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</si>
  <si>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</si>
  <si>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</si>
  <si>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</si>
  <si>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</si>
  <si>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</si>
  <si>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</si>
  <si>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</si>
  <si>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</si>
  <si>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</si>
  <si>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</si>
  <si>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</si>
  <si>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</si>
  <si>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</si>
  <si>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</si>
  <si>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</si>
  <si>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</si>
  <si>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</si>
  <si>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</si>
  <si>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</si>
  <si>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</si>
  <si>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</si>
  <si>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</si>
  <si>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</si>
  <si>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</si>
  <si>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</si>
  <si>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</si>
  <si>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</si>
  <si>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</si>
  <si>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</si>
  <si>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</si>
  <si>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</si>
  <si>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</si>
  <si>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</si>
  <si>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</si>
  <si>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</si>
  <si>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</si>
  <si>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adecuación de las ETF a la Ley General del Sistema Financiero y del Sistema de Seguros y Orgánica de la Superintendencia de Banca y Seguros, Ley N° 26702: disposiciones establecidas en los artículos  2º  y 10º del Reglamento ETF.</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</si>
  <si>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</si>
  <si>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</si>
  <si>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</si>
  <si>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Fondos recibidos del interior
(Miles de Soles)</t>
  </si>
  <si>
    <t>Fondos enviados al interior
(Miles de Soles)</t>
  </si>
  <si>
    <t>Promedio Trimestre 2018</t>
  </si>
  <si>
    <t>Para la organización de una ETF:  disposiciones establecidas en el artículo 9° del Reglamento ETF.</t>
  </si>
  <si>
    <t>Para el funcionamiento y operación de una ETF (de manera complementaria al Reglamento ETF): Reglamento de la Gestión Integral de Riesgos, aprobado por Resolución SBS Nº 272-2017; Reglamento de Auditoría Interna, aprobado por Resolución SBS N° 11699-2008; Reglamento de Auditoría Externa, aprobado por Resolución SBS Nº 17026-2010; Reglamento de Gestión de Riesgos de LA/FT, aprobado mediante Resolución SBS N° 2660-2015.</t>
  </si>
  <si>
    <t>ENERO-SETIEMBRE 2020</t>
  </si>
  <si>
    <t>AÑO 2020</t>
  </si>
  <si>
    <t>Promedio Trimestre 2019</t>
  </si>
  <si>
    <t>Julio - Septiembre 2019</t>
  </si>
  <si>
    <t>Julio - Septiembre 2018</t>
  </si>
  <si>
    <t>ENERO - SETIEMBRE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</si>
</sst>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quot;S/.&quot;\ * #,##0.00_ ;_ &quot;S/.&quot;\ * \-#,##0.00_ ;_ &quot;S/.&quot;\ * &quot;-&quot;??_ ;_ @_ "/>
    <numFmt numFmtId="166" formatCode="0.0%"/>
    <numFmt numFmtId="167" formatCode="#,##0.000"/>
    <numFmt numFmtId="168" formatCode="[$$-409]#,##0.0_ ;[Red]\-[$$-409]#,##0.0\ "/>
    <numFmt numFmtId="169"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CC"/>
        <bgColor indexed="64"/>
      </patternFill>
    </fill>
    <fill>
      <patternFill patternType="solid">
        <fgColor theme="9" tint="0.7999799847602844"/>
        <bgColor indexed="64"/>
      </patternFill>
    </fill>
  </fills>
  <borders count="44">
    <border>
      <left/>
      <right/>
      <top/>
      <bottom/>
      <diagonal/>
    </border>
    <border>
      <left style="medium"/>
      <right style="thin"/>
      <top/>
      <bottom style="thin"/>
    </border>
    <border>
      <left style="medium"/>
      <right style="thin"/>
      <top style="thin"/>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right style="thin"/>
      <top/>
      <bottom style="thin"/>
    </border>
    <border>
      <left style="medium"/>
      <right style="thin"/>
      <top/>
      <bottom/>
    </border>
    <border>
      <left style="medium"/>
      <right style="thin"/>
      <top style="medium"/>
      <bottom/>
    </border>
    <border>
      <left/>
      <right style="medium"/>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style="thin"/>
      <top style="thin"/>
      <bottom style="medium"/>
    </border>
    <border>
      <left style="thin"/>
      <right style="thin"/>
      <top style="thin"/>
      <bottom style="medium"/>
    </border>
    <border>
      <left style="medium"/>
      <right style="medium"/>
      <top/>
      <bottom/>
    </border>
    <border>
      <left style="medium"/>
      <right style="medium"/>
      <top/>
      <bottom style="medium"/>
    </border>
    <border>
      <left style="thin"/>
      <right/>
      <top style="medium"/>
      <bottom/>
    </border>
    <border>
      <left/>
      <right/>
      <top/>
      <bottom style="medium"/>
    </border>
    <border>
      <left/>
      <right style="thin"/>
      <top style="medium"/>
      <bottom/>
    </border>
    <border>
      <left/>
      <right style="thin"/>
      <top/>
      <bottom/>
    </border>
    <border>
      <left style="thin"/>
      <right style="medium"/>
      <top style="medium"/>
      <bottom/>
    </border>
    <border>
      <left style="thin"/>
      <right/>
      <top/>
      <bottom style="thin"/>
    </border>
    <border>
      <left style="thin"/>
      <right/>
      <top style="thin"/>
      <bottom style="thin"/>
    </border>
    <border>
      <left style="thin"/>
      <right style="thin"/>
      <top style="medium"/>
      <bottom style="thin"/>
    </border>
    <border>
      <left/>
      <right style="thin"/>
      <top style="medium"/>
      <bottom style="thin"/>
    </border>
    <border>
      <left style="thin"/>
      <right style="medium"/>
      <top style="medium"/>
      <bottom style="thin"/>
    </border>
    <border>
      <left style="medium"/>
      <right/>
      <top/>
      <bottom/>
    </border>
    <border>
      <left style="medium"/>
      <right/>
      <top style="medium"/>
      <bottom style="thin"/>
    </border>
    <border>
      <left style="thin"/>
      <right style="medium"/>
      <top style="thin"/>
      <bottom style="thin"/>
    </border>
    <border>
      <left style="thin"/>
      <right style="medium"/>
      <top style="thin"/>
      <bottom style="medium"/>
    </border>
    <border>
      <left style="thin"/>
      <right style="thin"/>
      <top style="medium"/>
      <bottom/>
    </border>
    <border>
      <left style="medium"/>
      <right/>
      <top style="medium"/>
      <bottom/>
    </border>
    <border>
      <left/>
      <right/>
      <top style="thin"/>
      <bottom style="thin"/>
    </border>
    <border>
      <left/>
      <right style="thin"/>
      <top style="thin"/>
      <bottom style="thin"/>
    </border>
  </borders>
  <cellStyleXfs count="32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168"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166">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3" fontId="4" fillId="0" borderId="4" xfId="0" applyNumberFormat="1" applyFont="1" applyBorder="1" applyAlignment="1">
      <alignment horizontal="right" indent="2"/>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3" fontId="4" fillId="0" borderId="7" xfId="0" applyNumberFormat="1" applyFont="1" applyFill="1" applyBorder="1" applyAlignment="1">
      <alignment horizontal="right" indent="2"/>
    </xf>
    <xf numFmtId="0" fontId="3" fillId="3" borderId="8" xfId="0" applyFont="1" applyFill="1" applyBorder="1" applyAlignment="1">
      <alignment horizontal="left"/>
    </xf>
    <xf numFmtId="3" fontId="3" fillId="3" borderId="5" xfId="0" applyNumberFormat="1" applyFont="1" applyFill="1" applyBorder="1" applyAlignment="1">
      <alignment horizontal="right" indent="2"/>
    </xf>
    <xf numFmtId="0" fontId="3" fillId="3" borderId="9"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9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0" fontId="7" fillId="4" borderId="0" xfId="0" applyFont="1" applyFill="1" applyAlignment="1">
      <alignment horizontal="left"/>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90" applyNumberFormat="1" applyFont="1" applyFill="1" applyBorder="1" applyAlignment="1" applyProtection="1" quotePrefix="1">
      <alignment/>
      <protection/>
    </xf>
    <xf numFmtId="0" fontId="4" fillId="4" borderId="10" xfId="0" applyFont="1" applyFill="1" applyBorder="1" applyAlignment="1">
      <alignment horizontal="left"/>
    </xf>
    <xf numFmtId="0" fontId="4" fillId="4" borderId="0" xfId="177" applyFont="1" applyFill="1">
      <alignment/>
      <protection/>
    </xf>
    <xf numFmtId="0" fontId="4" fillId="4" borderId="0" xfId="177" applyFont="1" applyFill="1" applyAlignment="1">
      <alignment horizontal="left"/>
      <protection/>
    </xf>
    <xf numFmtId="0" fontId="3" fillId="4" borderId="0" xfId="177" applyFont="1" applyFill="1">
      <alignment/>
      <protection/>
    </xf>
    <xf numFmtId="0" fontId="3" fillId="4" borderId="0" xfId="177" applyFont="1" applyFill="1" applyAlignment="1">
      <alignment horizontal="center"/>
      <protection/>
    </xf>
    <xf numFmtId="14" fontId="4" fillId="4" borderId="7" xfId="177" applyNumberFormat="1" applyFont="1" applyFill="1" applyBorder="1" applyAlignment="1">
      <alignment horizontal="center" wrapText="1"/>
      <protection/>
    </xf>
    <xf numFmtId="0" fontId="4" fillId="4" borderId="7" xfId="177" applyFont="1" applyFill="1" applyBorder="1" applyAlignment="1">
      <alignment horizontal="center"/>
      <protection/>
    </xf>
    <xf numFmtId="14" fontId="4" fillId="4" borderId="4" xfId="177" applyNumberFormat="1" applyFont="1" applyFill="1" applyBorder="1" applyAlignment="1">
      <alignment horizontal="center" wrapText="1"/>
      <protection/>
    </xf>
    <xf numFmtId="0" fontId="4" fillId="4" borderId="4" xfId="177" applyFont="1" applyFill="1" applyBorder="1" applyAlignment="1">
      <alignment horizontal="center"/>
      <protection/>
    </xf>
    <xf numFmtId="0" fontId="4" fillId="4" borderId="4" xfId="177" applyFont="1" applyFill="1" applyBorder="1" applyAlignment="1">
      <alignment horizontal="center" wrapText="1"/>
      <protection/>
    </xf>
    <xf numFmtId="0" fontId="3" fillId="4" borderId="0" xfId="177" applyFont="1" applyFill="1" applyBorder="1" applyAlignment="1">
      <alignment horizontal="left" wrapText="1"/>
      <protection/>
    </xf>
    <xf numFmtId="14" fontId="4" fillId="4" borderId="0" xfId="177" applyNumberFormat="1" applyFont="1" applyFill="1" applyBorder="1" applyAlignment="1">
      <alignment horizontal="center" wrapText="1"/>
      <protection/>
    </xf>
    <xf numFmtId="0" fontId="7" fillId="4" borderId="0" xfId="177" applyFont="1" applyFill="1" applyBorder="1" applyAlignment="1">
      <alignment horizontal="center"/>
      <protection/>
    </xf>
    <xf numFmtId="0" fontId="4" fillId="4" borderId="0" xfId="177" applyFont="1" applyFill="1" applyBorder="1" applyAlignment="1">
      <alignment horizontal="center"/>
      <protection/>
    </xf>
    <xf numFmtId="0" fontId="4" fillId="4" borderId="0" xfId="177" applyFont="1" applyFill="1" applyBorder="1" applyAlignment="1">
      <alignment horizontal="left"/>
      <protection/>
    </xf>
    <xf numFmtId="0" fontId="7" fillId="4" borderId="0" xfId="177" applyFont="1" applyFill="1" applyBorder="1" applyAlignment="1">
      <alignment horizontal="left"/>
      <protection/>
    </xf>
    <xf numFmtId="0" fontId="7" fillId="4" borderId="0" xfId="177" applyFont="1" applyFill="1">
      <alignment/>
      <protection/>
    </xf>
    <xf numFmtId="0" fontId="8" fillId="4" borderId="0" xfId="177" applyFont="1" applyFill="1" applyAlignment="1">
      <alignment horizontal="left"/>
      <protection/>
    </xf>
    <xf numFmtId="0" fontId="6" fillId="4" borderId="0" xfId="177" applyFont="1" applyFill="1" applyAlignment="1">
      <alignment horizontal="left"/>
      <protection/>
    </xf>
    <xf numFmtId="0" fontId="9" fillId="4" borderId="0" xfId="177" applyFont="1" applyFill="1">
      <alignment/>
      <protection/>
    </xf>
    <xf numFmtId="0" fontId="4" fillId="4" borderId="0" xfId="177" applyFont="1" applyFill="1" applyBorder="1" applyAlignment="1">
      <alignment horizontal="left" wrapText="1"/>
      <protection/>
    </xf>
    <xf numFmtId="14" fontId="10" fillId="4" borderId="0" xfId="0" applyNumberFormat="1" applyFont="1" applyFill="1" applyAlignment="1">
      <alignment horizontal="left"/>
    </xf>
    <xf numFmtId="3" fontId="3" fillId="4" borderId="11" xfId="177" applyNumberFormat="1" applyFont="1" applyFill="1" applyBorder="1" applyAlignment="1">
      <alignment horizontal="center"/>
      <protection/>
    </xf>
    <xf numFmtId="0" fontId="3" fillId="4" borderId="2" xfId="177" applyFont="1" applyFill="1" applyBorder="1" applyAlignment="1">
      <alignment horizontal="left" wrapText="1"/>
      <protection/>
    </xf>
    <xf numFmtId="3" fontId="3" fillId="4" borderId="0" xfId="177" applyNumberFormat="1" applyFont="1" applyFill="1" applyAlignment="1">
      <alignment horizontal="center"/>
      <protection/>
    </xf>
    <xf numFmtId="0" fontId="3" fillId="4" borderId="1" xfId="177" applyFont="1" applyFill="1" applyBorder="1" applyAlignment="1">
      <alignment horizontal="left" wrapText="1"/>
      <protection/>
    </xf>
    <xf numFmtId="0" fontId="4" fillId="4" borderId="7" xfId="177" applyFont="1" applyFill="1" applyBorder="1" applyAlignment="1">
      <alignment horizontal="center" wrapText="1"/>
      <protection/>
    </xf>
    <xf numFmtId="0" fontId="3" fillId="3" borderId="12" xfId="0" applyFont="1" applyFill="1" applyBorder="1" applyAlignment="1">
      <alignment horizontal="center" vertical="center" wrapText="1"/>
    </xf>
    <xf numFmtId="3" fontId="4" fillId="0" borderId="13" xfId="0" applyNumberFormat="1" applyFont="1" applyBorder="1" applyAlignment="1">
      <alignment horizontal="right" indent="2"/>
    </xf>
    <xf numFmtId="3" fontId="4" fillId="4" borderId="3" xfId="0" applyNumberFormat="1" applyFont="1" applyFill="1" applyBorder="1" applyAlignment="1">
      <alignment horizontal="right" indent="2"/>
    </xf>
    <xf numFmtId="3" fontId="4" fillId="4" borderId="0" xfId="177" applyNumberFormat="1" applyFont="1" applyFill="1">
      <alignment/>
      <protection/>
    </xf>
    <xf numFmtId="0" fontId="3" fillId="4" borderId="0" xfId="177" applyFont="1" applyFill="1" applyAlignment="1">
      <alignment horizontal="center"/>
      <protection/>
    </xf>
    <xf numFmtId="10" fontId="14" fillId="5" borderId="9" xfId="90" applyNumberFormat="1" applyFont="1" applyFill="1" applyBorder="1" applyAlignment="1" applyProtection="1">
      <alignment horizontal="center"/>
      <protection/>
    </xf>
    <xf numFmtId="10" fontId="16" fillId="5" borderId="14" xfId="90" applyNumberFormat="1" applyFont="1" applyFill="1" applyBorder="1" applyAlignment="1" applyProtection="1">
      <alignment horizontal="center"/>
      <protection/>
    </xf>
    <xf numFmtId="10" fontId="16" fillId="5" borderId="15" xfId="90" applyNumberFormat="1" applyFont="1" applyFill="1" applyBorder="1" applyAlignment="1" applyProtection="1">
      <alignment horizontal="center"/>
      <protection/>
    </xf>
    <xf numFmtId="10" fontId="16" fillId="5" borderId="16" xfId="90" applyNumberFormat="1" applyFont="1" applyFill="1" applyBorder="1" applyAlignment="1" applyProtection="1">
      <alignment horizontal="center"/>
      <protection/>
    </xf>
    <xf numFmtId="10" fontId="14" fillId="5" borderId="17" xfId="90" applyNumberFormat="1" applyFont="1" applyFill="1" applyBorder="1" applyAlignment="1" applyProtection="1">
      <alignment horizontal="center"/>
      <protection/>
    </xf>
    <xf numFmtId="0" fontId="14" fillId="6" borderId="18" xfId="90" applyFont="1" applyFill="1" applyBorder="1" applyAlignment="1" applyProtection="1">
      <alignment horizontal="center" vertical="center" wrapText="1"/>
      <protection/>
    </xf>
    <xf numFmtId="0" fontId="14" fillId="7" borderId="9" xfId="90" applyFont="1" applyFill="1" applyBorder="1" applyAlignment="1" applyProtection="1">
      <alignment horizontal="center" vertical="center"/>
      <protection/>
    </xf>
    <xf numFmtId="0" fontId="14" fillId="7" borderId="19" xfId="90" applyFont="1" applyFill="1" applyBorder="1" applyAlignment="1" applyProtection="1">
      <alignment horizontal="center" vertical="center"/>
      <protection/>
    </xf>
    <xf numFmtId="0" fontId="14" fillId="5" borderId="17" xfId="90" applyFont="1" applyFill="1" applyBorder="1" applyAlignment="1" applyProtection="1">
      <alignment horizontal="center" vertical="center"/>
      <protection/>
    </xf>
    <xf numFmtId="0" fontId="14" fillId="6" borderId="18" xfId="151" applyFont="1" applyFill="1" applyBorder="1" applyAlignment="1" applyProtection="1">
      <alignment/>
      <protection/>
    </xf>
    <xf numFmtId="0" fontId="14" fillId="5" borderId="15" xfId="90" applyFont="1" applyFill="1" applyBorder="1" applyAlignment="1" applyProtection="1">
      <alignment horizontal="center" vertical="center"/>
      <protection/>
    </xf>
    <xf numFmtId="0" fontId="14" fillId="6" borderId="20" xfId="90" applyFont="1" applyFill="1" applyBorder="1" applyAlignment="1" applyProtection="1">
      <alignment horizontal="center"/>
      <protection/>
    </xf>
    <xf numFmtId="3" fontId="4" fillId="0" borderId="4" xfId="0" applyNumberFormat="1" applyFont="1" applyFill="1" applyBorder="1" applyAlignment="1">
      <alignment horizontal="right" indent="2"/>
    </xf>
    <xf numFmtId="10" fontId="14" fillId="7" borderId="19" xfId="90" applyNumberFormat="1" applyFont="1" applyFill="1" applyBorder="1" applyAlignment="1" applyProtection="1">
      <alignment horizontal="center"/>
      <protection/>
    </xf>
    <xf numFmtId="10" fontId="16" fillId="7" borderId="21" xfId="90" applyNumberFormat="1" applyFont="1" applyFill="1" applyBorder="1" applyAlignment="1" applyProtection="1">
      <alignment horizontal="center"/>
      <protection/>
    </xf>
    <xf numFmtId="10" fontId="16" fillId="7" borderId="16" xfId="90" applyNumberFormat="1" applyFont="1" applyFill="1" applyBorder="1" applyAlignment="1" applyProtection="1">
      <alignment horizontal="center"/>
      <protection/>
    </xf>
    <xf numFmtId="0" fontId="3" fillId="4" borderId="22" xfId="177" applyFont="1" applyFill="1" applyBorder="1" applyAlignment="1">
      <alignment horizontal="left" wrapText="1"/>
      <protection/>
    </xf>
    <xf numFmtId="14" fontId="4" fillId="4" borderId="23" xfId="177" applyNumberFormat="1" applyFont="1" applyFill="1" applyBorder="1" applyAlignment="1">
      <alignment horizontal="center" wrapText="1"/>
      <protection/>
    </xf>
    <xf numFmtId="0" fontId="4" fillId="4" borderId="23" xfId="177" applyFont="1" applyFill="1" applyBorder="1" applyAlignment="1">
      <alignment horizontal="center"/>
      <protection/>
    </xf>
    <xf numFmtId="0" fontId="6" fillId="3" borderId="9" xfId="177" applyFont="1" applyFill="1" applyBorder="1" applyAlignment="1">
      <alignment horizontal="center" vertical="center" wrapText="1"/>
      <protection/>
    </xf>
    <xf numFmtId="0" fontId="3" fillId="3" borderId="5" xfId="177" applyFont="1" applyFill="1" applyBorder="1" applyAlignment="1">
      <alignment horizontal="center" vertical="center" wrapText="1"/>
      <protection/>
    </xf>
    <xf numFmtId="0" fontId="3" fillId="3" borderId="6" xfId="177" applyFont="1" applyFill="1" applyBorder="1" applyAlignment="1">
      <alignment horizontal="center" vertical="center" wrapText="1"/>
      <protection/>
    </xf>
    <xf numFmtId="3" fontId="4" fillId="4" borderId="4" xfId="177" applyNumberFormat="1" applyFont="1" applyFill="1" applyBorder="1" applyAlignment="1" applyProtection="1">
      <alignment horizontal="center"/>
      <protection/>
    </xf>
    <xf numFmtId="0" fontId="3" fillId="4" borderId="0" xfId="177" applyFont="1" applyFill="1" applyAlignment="1">
      <alignment horizontal="center"/>
      <protection/>
    </xf>
    <xf numFmtId="3" fontId="4" fillId="4" borderId="19" xfId="0" applyNumberFormat="1" applyFont="1" applyFill="1" applyBorder="1" applyAlignment="1">
      <alignment horizontal="right" indent="2"/>
    </xf>
    <xf numFmtId="3" fontId="16" fillId="8" borderId="0" xfId="151" applyNumberFormat="1" applyFont="1" applyFill="1" applyBorder="1" applyAlignment="1" applyProtection="1">
      <alignment horizontal="center"/>
      <protection/>
    </xf>
    <xf numFmtId="0" fontId="16" fillId="6" borderId="24" xfId="151" applyFont="1" applyFill="1" applyBorder="1" applyAlignment="1" applyProtection="1">
      <alignment/>
      <protection/>
    </xf>
    <xf numFmtId="0" fontId="16" fillId="6" borderId="25" xfId="151" applyFont="1" applyFill="1" applyBorder="1" applyAlignment="1" applyProtection="1">
      <alignment/>
      <protection/>
    </xf>
    <xf numFmtId="0" fontId="14" fillId="8" borderId="26" xfId="90" applyFont="1" applyFill="1" applyBorder="1" applyAlignment="1" applyProtection="1">
      <alignment horizontal="center" vertical="center" wrapText="1"/>
      <protection/>
    </xf>
    <xf numFmtId="166" fontId="4" fillId="9" borderId="20" xfId="469" applyNumberFormat="1" applyFont="1" applyFill="1" applyBorder="1" applyAlignment="1" applyProtection="1">
      <alignment horizontal="center"/>
      <protection/>
    </xf>
    <xf numFmtId="166" fontId="4" fillId="9" borderId="24" xfId="469" applyNumberFormat="1" applyFont="1" applyFill="1" applyBorder="1" applyAlignment="1" applyProtection="1">
      <alignment horizontal="center"/>
      <protection/>
    </xf>
    <xf numFmtId="2" fontId="14" fillId="8" borderId="15" xfId="90" applyNumberFormat="1" applyFont="1" applyFill="1" applyBorder="1" applyAlignment="1" applyProtection="1">
      <alignment horizontal="center" vertical="center" wrapText="1"/>
      <protection/>
    </xf>
    <xf numFmtId="167" fontId="16" fillId="8" borderId="0" xfId="90" applyNumberFormat="1" applyFont="1" applyFill="1" applyBorder="1" applyAlignment="1" applyProtection="1">
      <alignment horizontal="center"/>
      <protection/>
    </xf>
    <xf numFmtId="2" fontId="14" fillId="8" borderId="10" xfId="90" applyNumberFormat="1" applyFont="1" applyFill="1" applyBorder="1" applyAlignment="1" applyProtection="1">
      <alignment horizontal="center" vertical="center" wrapText="1"/>
      <protection/>
    </xf>
    <xf numFmtId="3" fontId="14" fillId="8" borderId="27" xfId="151" applyNumberFormat="1" applyFont="1" applyFill="1" applyBorder="1" applyAlignment="1" applyProtection="1">
      <alignment horizontal="center"/>
      <protection/>
    </xf>
    <xf numFmtId="10" fontId="13" fillId="4" borderId="0" xfId="3269" applyNumberFormat="1" applyFont="1" applyFill="1" applyBorder="1" applyAlignment="1" applyProtection="1">
      <alignment/>
      <protection/>
    </xf>
    <xf numFmtId="3" fontId="16" fillId="8" borderId="10" xfId="151" applyNumberFormat="1" applyFont="1" applyFill="1" applyBorder="1" applyAlignment="1" applyProtection="1">
      <alignment horizontal="center"/>
      <protection/>
    </xf>
    <xf numFmtId="3" fontId="16" fillId="8" borderId="27" xfId="151" applyNumberFormat="1" applyFont="1" applyFill="1" applyBorder="1" applyAlignment="1" applyProtection="1">
      <alignment horizontal="center"/>
      <protection/>
    </xf>
    <xf numFmtId="0" fontId="3" fillId="9" borderId="26" xfId="90" applyFont="1" applyFill="1" applyBorder="1" applyAlignment="1" applyProtection="1">
      <alignment horizontal="center" vertical="center" wrapText="1"/>
      <protection/>
    </xf>
    <xf numFmtId="166" fontId="4" fillId="4" borderId="0" xfId="3269" applyNumberFormat="1" applyFont="1" applyFill="1" applyBorder="1" applyAlignment="1" applyProtection="1">
      <alignment/>
      <protection/>
    </xf>
    <xf numFmtId="10" fontId="20" fillId="4" borderId="0" xfId="3269" applyNumberFormat="1" applyFont="1" applyFill="1"/>
    <xf numFmtId="167" fontId="16" fillId="8" borderId="10" xfId="90" applyNumberFormat="1" applyFont="1" applyFill="1" applyBorder="1" applyAlignment="1" applyProtection="1">
      <alignment horizontal="center"/>
      <protection/>
    </xf>
    <xf numFmtId="167" fontId="16" fillId="8" borderId="19" xfId="90" applyNumberFormat="1" applyFont="1" applyFill="1" applyBorder="1" applyAlignment="1" applyProtection="1">
      <alignment horizontal="center"/>
      <protection/>
    </xf>
    <xf numFmtId="2" fontId="3" fillId="9" borderId="28" xfId="90" applyNumberFormat="1" applyFont="1" applyFill="1" applyBorder="1" applyAlignment="1" applyProtection="1">
      <alignment horizontal="center" vertical="center" wrapText="1"/>
      <protection/>
    </xf>
    <xf numFmtId="10" fontId="16" fillId="7" borderId="28" xfId="90" applyNumberFormat="1" applyFont="1" applyFill="1" applyBorder="1" applyAlignment="1" applyProtection="1">
      <alignment horizontal="center"/>
      <protection/>
    </xf>
    <xf numFmtId="10" fontId="16" fillId="7" borderId="29" xfId="90" applyNumberFormat="1" applyFont="1" applyFill="1" applyBorder="1" applyAlignment="1" applyProtection="1">
      <alignment horizontal="center"/>
      <protection/>
    </xf>
    <xf numFmtId="10" fontId="14" fillId="7" borderId="12" xfId="90" applyNumberFormat="1" applyFont="1" applyFill="1" applyBorder="1" applyAlignment="1" applyProtection="1">
      <alignment horizontal="center"/>
      <protection/>
    </xf>
    <xf numFmtId="2" fontId="3" fillId="9" borderId="30" xfId="90" applyNumberFormat="1" applyFont="1" applyFill="1" applyBorder="1" applyAlignment="1" applyProtection="1">
      <alignment horizontal="center" vertical="center" wrapText="1"/>
      <protection/>
    </xf>
    <xf numFmtId="0" fontId="4" fillId="4" borderId="31" xfId="177" applyFont="1" applyFill="1" applyBorder="1" applyAlignment="1">
      <alignment horizontal="center"/>
      <protection/>
    </xf>
    <xf numFmtId="0" fontId="4" fillId="4" borderId="32" xfId="177" applyFont="1" applyFill="1" applyBorder="1" applyAlignment="1">
      <alignment horizontal="center"/>
      <protection/>
    </xf>
    <xf numFmtId="3" fontId="4" fillId="4" borderId="13" xfId="0" applyNumberFormat="1" applyFont="1" applyFill="1" applyBorder="1" applyAlignment="1">
      <alignment horizontal="right" indent="2"/>
    </xf>
    <xf numFmtId="0" fontId="4" fillId="4" borderId="2" xfId="0" applyFont="1" applyFill="1" applyBorder="1" applyAlignment="1">
      <alignment horizontal="left"/>
    </xf>
    <xf numFmtId="3" fontId="4" fillId="4" borderId="7" xfId="0" applyNumberFormat="1" applyFont="1" applyFill="1" applyBorder="1" applyAlignment="1">
      <alignment horizontal="right" indent="2"/>
    </xf>
    <xf numFmtId="3" fontId="4" fillId="4" borderId="23" xfId="177" applyNumberFormat="1" applyFont="1" applyFill="1" applyBorder="1" applyAlignment="1" applyProtection="1">
      <alignment horizontal="center"/>
      <protection/>
    </xf>
    <xf numFmtId="3" fontId="4" fillId="0" borderId="33" xfId="0" applyNumberFormat="1" applyFont="1" applyFill="1" applyBorder="1" applyAlignment="1">
      <alignment horizontal="right" indent="2"/>
    </xf>
    <xf numFmtId="0" fontId="10" fillId="4" borderId="0" xfId="0" applyFont="1" applyFill="1" applyBorder="1"/>
    <xf numFmtId="3" fontId="4" fillId="4" borderId="34" xfId="0" applyNumberFormat="1" applyFont="1" applyFill="1" applyBorder="1" applyAlignment="1">
      <alignment horizontal="right" indent="2"/>
    </xf>
    <xf numFmtId="3" fontId="4" fillId="4" borderId="35" xfId="0" applyNumberFormat="1" applyFont="1" applyFill="1" applyBorder="1" applyAlignment="1">
      <alignment horizontal="right" indent="2"/>
    </xf>
    <xf numFmtId="3" fontId="4" fillId="4" borderId="31" xfId="0" applyNumberFormat="1" applyFont="1" applyFill="1" applyBorder="1" applyAlignment="1">
      <alignment horizontal="right" indent="2"/>
    </xf>
    <xf numFmtId="0" fontId="10" fillId="4" borderId="36" xfId="0" applyFont="1" applyFill="1" applyBorder="1"/>
    <xf numFmtId="0" fontId="4" fillId="4" borderId="37" xfId="0" applyFont="1" applyFill="1" applyBorder="1" applyAlignment="1">
      <alignment horizontal="left"/>
    </xf>
    <xf numFmtId="0" fontId="16" fillId="6" borderId="20" xfId="151" applyFont="1" applyFill="1" applyBorder="1" applyAlignment="1" applyProtection="1">
      <alignment/>
      <protection/>
    </xf>
    <xf numFmtId="0" fontId="16" fillId="6" borderId="24" xfId="151" applyFont="1" applyFill="1" applyBorder="1" applyAlignment="1" applyProtection="1">
      <alignment wrapText="1"/>
      <protection/>
    </xf>
    <xf numFmtId="0" fontId="14" fillId="8" borderId="15" xfId="90" applyFont="1" applyFill="1" applyBorder="1" applyAlignment="1" applyProtection="1">
      <alignment horizontal="center" vertical="center" wrapText="1"/>
      <protection/>
    </xf>
    <xf numFmtId="3" fontId="14" fillId="8" borderId="25" xfId="151" applyNumberFormat="1" applyFont="1" applyFill="1" applyBorder="1" applyAlignment="1" applyProtection="1">
      <alignment horizontal="center"/>
      <protection/>
    </xf>
    <xf numFmtId="166" fontId="4" fillId="9" borderId="18" xfId="469" applyNumberFormat="1" applyFont="1" applyFill="1" applyBorder="1" applyAlignment="1" applyProtection="1">
      <alignment horizontal="center"/>
      <protection/>
    </xf>
    <xf numFmtId="10" fontId="4" fillId="4" borderId="0" xfId="3269" applyNumberFormat="1" applyFont="1" applyFill="1" applyBorder="1" applyAlignment="1" applyProtection="1">
      <alignment/>
      <protection/>
    </xf>
    <xf numFmtId="167" fontId="16" fillId="8" borderId="8" xfId="90" applyNumberFormat="1" applyFont="1" applyFill="1" applyBorder="1" applyAlignment="1" applyProtection="1">
      <alignment horizontal="center"/>
      <protection/>
    </xf>
    <xf numFmtId="3" fontId="4" fillId="0" borderId="38" xfId="177" applyNumberFormat="1" applyFont="1" applyFill="1" applyBorder="1" applyAlignment="1" applyProtection="1">
      <alignment horizontal="center"/>
      <protection/>
    </xf>
    <xf numFmtId="3" fontId="4" fillId="0" borderId="39" xfId="177" applyNumberFormat="1" applyFont="1" applyFill="1" applyBorder="1" applyAlignment="1" applyProtection="1">
      <alignment horizontal="center"/>
      <protection/>
    </xf>
    <xf numFmtId="3" fontId="3" fillId="0" borderId="25" xfId="177" applyNumberFormat="1" applyFont="1" applyFill="1" applyBorder="1" applyAlignment="1">
      <alignment horizontal="center"/>
      <protection/>
    </xf>
    <xf numFmtId="3" fontId="14" fillId="8" borderId="18" xfId="151" applyNumberFormat="1" applyFont="1" applyFill="1" applyBorder="1" applyAlignment="1" applyProtection="1">
      <alignment horizontal="center"/>
      <protection/>
    </xf>
    <xf numFmtId="0" fontId="14" fillId="8" borderId="40" xfId="90" applyFont="1" applyFill="1" applyBorder="1" applyAlignment="1" applyProtection="1">
      <alignment horizontal="center" vertical="center" wrapText="1"/>
      <protection/>
    </xf>
    <xf numFmtId="3" fontId="16" fillId="8" borderId="41" xfId="151" applyNumberFormat="1" applyFont="1" applyFill="1" applyBorder="1" applyAlignment="1" applyProtection="1">
      <alignment horizontal="center"/>
      <protection/>
    </xf>
    <xf numFmtId="3" fontId="16" fillId="8" borderId="36" xfId="151" applyNumberFormat="1" applyFont="1" applyFill="1" applyBorder="1" applyAlignment="1" applyProtection="1">
      <alignment horizontal="center"/>
      <protection/>
    </xf>
    <xf numFmtId="3" fontId="16" fillId="8" borderId="11" xfId="151" applyNumberFormat="1" applyFont="1" applyFill="1" applyBorder="1" applyAlignment="1" applyProtection="1">
      <alignment horizontal="center"/>
      <protection/>
    </xf>
    <xf numFmtId="0" fontId="15" fillId="9" borderId="40" xfId="90" applyFont="1" applyFill="1" applyBorder="1" applyAlignment="1" applyProtection="1">
      <alignment horizontal="center" vertical="center" wrapText="1"/>
      <protection/>
    </xf>
    <xf numFmtId="3" fontId="14" fillId="8" borderId="8" xfId="151" applyNumberFormat="1" applyFont="1" applyFill="1" applyBorder="1" applyAlignment="1" applyProtection="1">
      <alignment horizontal="center"/>
      <protection/>
    </xf>
    <xf numFmtId="0" fontId="4" fillId="4" borderId="32" xfId="177" applyFont="1" applyFill="1" applyBorder="1" applyAlignment="1">
      <alignment horizontal="left" vertical="center" wrapText="1"/>
      <protection/>
    </xf>
    <xf numFmtId="0" fontId="4" fillId="4" borderId="42" xfId="177" applyFont="1" applyFill="1" applyBorder="1" applyAlignment="1">
      <alignment horizontal="left" vertical="center" wrapText="1"/>
      <protection/>
    </xf>
    <xf numFmtId="0" fontId="4" fillId="4" borderId="43" xfId="177" applyFont="1" applyFill="1" applyBorder="1" applyAlignment="1">
      <alignment horizontal="left" vertical="center" wrapText="1"/>
      <protection/>
    </xf>
    <xf numFmtId="0" fontId="4" fillId="4" borderId="32" xfId="177" applyFont="1" applyFill="1" applyBorder="1" applyAlignment="1">
      <alignment horizontal="justify" vertical="justify" wrapText="1"/>
      <protection/>
    </xf>
    <xf numFmtId="0" fontId="4" fillId="4" borderId="42" xfId="177" applyFont="1" applyFill="1" applyBorder="1" applyAlignment="1">
      <alignment horizontal="justify" vertical="justify" wrapText="1"/>
      <protection/>
    </xf>
    <xf numFmtId="0" fontId="4" fillId="4" borderId="43" xfId="177" applyFont="1" applyFill="1" applyBorder="1" applyAlignment="1">
      <alignment horizontal="justify" vertical="justify" wrapText="1"/>
      <protection/>
    </xf>
    <xf numFmtId="0" fontId="4" fillId="4" borderId="0" xfId="177" applyFont="1" applyFill="1" applyBorder="1" applyAlignment="1">
      <alignment horizontal="left" wrapText="1"/>
      <protection/>
    </xf>
    <xf numFmtId="0" fontId="6" fillId="4" borderId="8" xfId="177" applyFont="1" applyFill="1" applyBorder="1" applyAlignment="1">
      <alignment horizontal="center"/>
      <protection/>
    </xf>
    <xf numFmtId="0" fontId="6" fillId="4" borderId="19" xfId="177" applyFont="1" applyFill="1" applyBorder="1" applyAlignment="1">
      <alignment horizontal="center"/>
      <protection/>
    </xf>
    <xf numFmtId="0" fontId="6" fillId="4" borderId="17" xfId="177" applyFont="1" applyFill="1" applyBorder="1" applyAlignment="1">
      <alignment horizontal="center"/>
      <protection/>
    </xf>
    <xf numFmtId="0" fontId="3" fillId="4" borderId="0" xfId="177" applyFont="1" applyFill="1" applyAlignment="1">
      <alignment horizontal="center"/>
      <protection/>
    </xf>
    <xf numFmtId="0" fontId="4"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4" fillId="4" borderId="0" xfId="177" applyFont="1" applyFill="1" applyAlignment="1">
      <alignment horizontal="justify" vertical="justify" wrapText="1"/>
      <protection/>
    </xf>
    <xf numFmtId="0" fontId="0" fillId="4" borderId="0" xfId="177" applyFont="1" applyFill="1" applyAlignment="1">
      <alignment horizontal="left" vertical="top"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14" fillId="6" borderId="8" xfId="90" applyFont="1" applyFill="1" applyBorder="1" applyAlignment="1" applyProtection="1">
      <alignment horizontal="center"/>
      <protection/>
    </xf>
    <xf numFmtId="0" fontId="14" fillId="6" borderId="19" xfId="90" applyFont="1" applyFill="1" applyBorder="1" applyAlignment="1" applyProtection="1">
      <alignment horizontal="center"/>
      <protection/>
    </xf>
    <xf numFmtId="0" fontId="14" fillId="6" borderId="17" xfId="90" applyFont="1" applyFill="1" applyBorder="1" applyAlignment="1" applyProtection="1">
      <alignment horizontal="center"/>
      <protection/>
    </xf>
    <xf numFmtId="0" fontId="3" fillId="3" borderId="8" xfId="0" applyFont="1" applyFill="1" applyBorder="1" applyAlignment="1">
      <alignment horizontal="center"/>
    </xf>
    <xf numFmtId="0" fontId="3" fillId="3" borderId="19" xfId="0" applyFont="1" applyFill="1" applyBorder="1" applyAlignment="1">
      <alignment horizontal="center"/>
    </xf>
    <xf numFmtId="0" fontId="3" fillId="3" borderId="17" xfId="0" applyFont="1" applyFill="1" applyBorder="1" applyAlignment="1">
      <alignment horizontal="center"/>
    </xf>
    <xf numFmtId="0" fontId="3" fillId="4" borderId="10" xfId="0" applyFont="1" applyFill="1" applyBorder="1" applyAlignment="1">
      <alignment horizontal="center"/>
    </xf>
    <xf numFmtId="0" fontId="3" fillId="4" borderId="0" xfId="0" applyNumberFormat="1" applyFont="1" applyFill="1" applyBorder="1" applyAlignment="1" applyProtection="1">
      <alignment horizontal="center"/>
      <protection/>
    </xf>
  </cellXfs>
  <cellStyles count="3263">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Porcentaje" xfId="3269"/>
    <cellStyle name="Normal 92" xfId="3270"/>
    <cellStyle name="Normal 93" xfId="3271"/>
    <cellStyle name="Normal 94" xfId="3272"/>
    <cellStyle name="Millares 15" xfId="3273"/>
    <cellStyle name="Normal 95" xfId="3274"/>
    <cellStyle name="Normal 93 2" xfId="3275"/>
    <cellStyle name="Normal 96" xfId="32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zoomScale="110" zoomScaleNormal="110" workbookViewId="0" topLeftCell="A1">
      <selection activeCell="F8" sqref="F8"/>
    </sheetView>
  </sheetViews>
  <sheetFormatPr defaultColWidth="11.421875" defaultRowHeight="12.75"/>
  <cols>
    <col min="1" max="1" width="4.140625" style="32" customWidth="1"/>
    <col min="2" max="2" width="38.8515625" style="33" customWidth="1"/>
    <col min="3" max="3" width="12.28125" style="32" customWidth="1"/>
    <col min="4" max="4" width="15.00390625" style="32" customWidth="1"/>
    <col min="5" max="5" width="19.421875" style="32" customWidth="1"/>
    <col min="6" max="6" width="20.140625" style="32" customWidth="1"/>
    <col min="7" max="7" width="18.7109375" style="32" customWidth="1"/>
    <col min="8" max="8" width="11.421875" style="32" customWidth="1"/>
    <col min="9" max="9" width="6.28125" style="32" customWidth="1"/>
    <col min="10" max="16384" width="11.421875" style="32" customWidth="1"/>
  </cols>
  <sheetData>
    <row r="1" ht="14.4" thickBot="1">
      <c r="B1" s="32"/>
    </row>
    <row r="2" spans="1:255" ht="16.2" thickBot="1">
      <c r="A2" s="34"/>
      <c r="B2" s="148" t="s">
        <v>37</v>
      </c>
      <c r="C2" s="149"/>
      <c r="D2" s="149"/>
      <c r="E2" s="149"/>
      <c r="F2" s="149"/>
      <c r="G2" s="150"/>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row>
    <row r="3" spans="1:255" ht="12.75">
      <c r="A3" s="34"/>
      <c r="B3" s="151" t="s">
        <v>73</v>
      </c>
      <c r="C3" s="151"/>
      <c r="D3" s="151"/>
      <c r="E3" s="151"/>
      <c r="F3" s="151"/>
      <c r="G3" s="151"/>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row>
    <row r="4" ht="7.5" customHeight="1" thickBot="1"/>
    <row r="5" spans="2:7" s="35" customFormat="1" ht="42" thickBot="1">
      <c r="B5" s="82" t="s">
        <v>67</v>
      </c>
      <c r="C5" s="83" t="s">
        <v>18</v>
      </c>
      <c r="D5" s="83" t="s">
        <v>19</v>
      </c>
      <c r="E5" s="83" t="s">
        <v>20</v>
      </c>
      <c r="F5" s="83" t="s">
        <v>66</v>
      </c>
      <c r="G5" s="84" t="s">
        <v>49</v>
      </c>
    </row>
    <row r="6" spans="1:11" ht="15.6">
      <c r="A6" s="32">
        <v>1</v>
      </c>
      <c r="B6" s="56" t="s">
        <v>61</v>
      </c>
      <c r="C6" s="36">
        <v>35921</v>
      </c>
      <c r="D6" s="37" t="s">
        <v>21</v>
      </c>
      <c r="E6" s="111" t="s">
        <v>22</v>
      </c>
      <c r="F6" s="85">
        <v>611623.2469743085</v>
      </c>
      <c r="G6" s="131">
        <v>469051.3984457856</v>
      </c>
      <c r="H6" s="55"/>
      <c r="I6" s="35"/>
      <c r="J6" s="35"/>
      <c r="K6" s="35"/>
    </row>
    <row r="7" spans="1:11" ht="15.6">
      <c r="A7" s="32">
        <v>2</v>
      </c>
      <c r="B7" s="54" t="s">
        <v>56</v>
      </c>
      <c r="C7" s="38">
        <v>36552</v>
      </c>
      <c r="D7" s="39" t="s">
        <v>52</v>
      </c>
      <c r="E7" s="112" t="s">
        <v>22</v>
      </c>
      <c r="F7" s="85">
        <v>144538.66</v>
      </c>
      <c r="G7" s="131">
        <v>21670.69</v>
      </c>
      <c r="H7" s="55"/>
      <c r="I7" s="35"/>
      <c r="J7" s="35"/>
      <c r="K7" s="35"/>
    </row>
    <row r="8" spans="1:11" ht="12.75">
      <c r="A8" s="32">
        <v>3</v>
      </c>
      <c r="B8" s="54" t="s">
        <v>54</v>
      </c>
      <c r="C8" s="40" t="s">
        <v>24</v>
      </c>
      <c r="D8" s="39" t="s">
        <v>25</v>
      </c>
      <c r="E8" s="112" t="s">
        <v>22</v>
      </c>
      <c r="F8" s="85">
        <v>140170.38855000003</v>
      </c>
      <c r="G8" s="131">
        <v>21125.22224</v>
      </c>
      <c r="H8" s="55"/>
      <c r="I8" s="62"/>
      <c r="J8" s="62"/>
      <c r="K8" s="62"/>
    </row>
    <row r="9" spans="1:11" ht="13.2" customHeight="1">
      <c r="A9" s="32">
        <v>4</v>
      </c>
      <c r="B9" s="56" t="s">
        <v>48</v>
      </c>
      <c r="C9" s="36">
        <v>37672</v>
      </c>
      <c r="D9" s="57" t="s">
        <v>23</v>
      </c>
      <c r="E9" s="57" t="s">
        <v>22</v>
      </c>
      <c r="F9" s="85">
        <v>25605.01</v>
      </c>
      <c r="G9" s="131">
        <v>9144.75</v>
      </c>
      <c r="H9" s="55"/>
      <c r="I9" s="35"/>
      <c r="J9" s="35"/>
      <c r="K9" s="35"/>
    </row>
    <row r="10" spans="1:11" ht="14.4" thickBot="1">
      <c r="A10" s="32">
        <v>5</v>
      </c>
      <c r="B10" s="79" t="s">
        <v>55</v>
      </c>
      <c r="C10" s="80">
        <v>37414</v>
      </c>
      <c r="D10" s="81" t="s">
        <v>25</v>
      </c>
      <c r="E10" s="81" t="s">
        <v>26</v>
      </c>
      <c r="F10" s="116">
        <v>24168.39546</v>
      </c>
      <c r="G10" s="132">
        <v>4382.0862099999995</v>
      </c>
      <c r="H10" s="55"/>
      <c r="I10" s="35"/>
      <c r="J10" s="35"/>
      <c r="K10" s="35"/>
    </row>
    <row r="11" spans="2:11" ht="14.4" thickBot="1">
      <c r="B11" s="41"/>
      <c r="C11" s="42"/>
      <c r="D11" s="43"/>
      <c r="E11" s="44"/>
      <c r="F11" s="53">
        <f>+SUM(F6:F10)</f>
        <v>946105.7009843086</v>
      </c>
      <c r="G11" s="133">
        <f>+SUM(G6:G10)</f>
        <v>525374.1468957856</v>
      </c>
      <c r="H11" s="55"/>
      <c r="I11" s="55"/>
      <c r="J11" s="55"/>
      <c r="K11" s="35"/>
    </row>
    <row r="12" spans="2:11" ht="12.75">
      <c r="B12" s="32"/>
      <c r="F12" s="61"/>
      <c r="G12" s="61"/>
      <c r="H12" s="35"/>
      <c r="I12" s="35"/>
      <c r="J12" s="35"/>
      <c r="K12" s="35"/>
    </row>
    <row r="13" spans="2:11" ht="12.75" customHeight="1">
      <c r="B13" s="154" t="s">
        <v>62</v>
      </c>
      <c r="C13" s="154"/>
      <c r="D13" s="154"/>
      <c r="E13" s="154"/>
      <c r="F13" s="154"/>
      <c r="G13" s="154"/>
      <c r="H13" s="62"/>
      <c r="I13" s="62"/>
      <c r="J13" s="62"/>
      <c r="K13" s="62"/>
    </row>
    <row r="14" spans="2:11" ht="14.25" customHeight="1">
      <c r="B14" s="154"/>
      <c r="C14" s="154"/>
      <c r="D14" s="154"/>
      <c r="E14" s="154"/>
      <c r="F14" s="154"/>
      <c r="G14" s="154"/>
      <c r="H14" s="62"/>
      <c r="I14" s="62"/>
      <c r="J14" s="62"/>
      <c r="K14" s="62"/>
    </row>
    <row r="15" spans="2:11" ht="12.75" customHeight="1">
      <c r="B15" s="152" t="s">
        <v>53</v>
      </c>
      <c r="C15" s="153"/>
      <c r="D15" s="153"/>
      <c r="E15" s="153"/>
      <c r="F15" s="153"/>
      <c r="G15" s="153"/>
      <c r="H15" s="35"/>
      <c r="I15" s="35"/>
      <c r="J15" s="35"/>
      <c r="K15" s="35"/>
    </row>
    <row r="16" spans="2:11" ht="12.75" customHeight="1">
      <c r="B16" s="153"/>
      <c r="C16" s="153"/>
      <c r="D16" s="153"/>
      <c r="E16" s="153"/>
      <c r="F16" s="153"/>
      <c r="G16" s="153"/>
      <c r="H16" s="35"/>
      <c r="I16" s="35"/>
      <c r="J16" s="35"/>
      <c r="K16" s="35"/>
    </row>
    <row r="17" spans="2:11" ht="12.75" customHeight="1">
      <c r="B17" s="155"/>
      <c r="C17" s="155"/>
      <c r="D17" s="155"/>
      <c r="E17" s="155"/>
      <c r="F17" s="155"/>
      <c r="G17" s="155"/>
      <c r="H17" s="86"/>
      <c r="I17" s="86"/>
      <c r="J17" s="86"/>
      <c r="K17" s="86"/>
    </row>
    <row r="18" spans="2:11" ht="12.75" customHeight="1">
      <c r="B18" s="32"/>
      <c r="C18" s="45"/>
      <c r="D18" s="45"/>
      <c r="E18" s="45"/>
      <c r="F18" s="45"/>
      <c r="G18" s="45"/>
      <c r="H18" s="35"/>
      <c r="I18" s="35"/>
      <c r="J18" s="35"/>
      <c r="K18" s="35"/>
    </row>
    <row r="19" spans="2:11" ht="12.75">
      <c r="B19" s="34" t="s">
        <v>27</v>
      </c>
      <c r="C19" s="45"/>
      <c r="D19" s="45"/>
      <c r="E19" s="45"/>
      <c r="F19" s="45"/>
      <c r="G19" s="45"/>
      <c r="H19" s="35"/>
      <c r="I19" s="35"/>
      <c r="J19" s="35"/>
      <c r="K19" s="35"/>
    </row>
    <row r="20" spans="2:7" ht="26.25" customHeight="1">
      <c r="B20" s="144" t="s">
        <v>63</v>
      </c>
      <c r="C20" s="145"/>
      <c r="D20" s="145"/>
      <c r="E20" s="145"/>
      <c r="F20" s="145"/>
      <c r="G20" s="146"/>
    </row>
    <row r="21" spans="2:7" ht="27.75" customHeight="1">
      <c r="B21" s="144" t="s">
        <v>71</v>
      </c>
      <c r="C21" s="145"/>
      <c r="D21" s="145"/>
      <c r="E21" s="145"/>
      <c r="F21" s="145"/>
      <c r="G21" s="146"/>
    </row>
    <row r="22" spans="2:7" ht="27" customHeight="1">
      <c r="B22" s="141" t="s">
        <v>64</v>
      </c>
      <c r="C22" s="142"/>
      <c r="D22" s="142"/>
      <c r="E22" s="142"/>
      <c r="F22" s="142"/>
      <c r="G22" s="143"/>
    </row>
    <row r="23" spans="2:7" ht="40.5" customHeight="1">
      <c r="B23" s="144" t="s">
        <v>72</v>
      </c>
      <c r="C23" s="145"/>
      <c r="D23" s="145"/>
      <c r="E23" s="145"/>
      <c r="F23" s="145"/>
      <c r="G23" s="146"/>
    </row>
    <row r="24" spans="2:7" ht="26.25" customHeight="1">
      <c r="B24" s="144" t="s">
        <v>65</v>
      </c>
      <c r="C24" s="145"/>
      <c r="D24" s="145"/>
      <c r="E24" s="145"/>
      <c r="F24" s="145"/>
      <c r="G24" s="146"/>
    </row>
    <row r="25" spans="2:7" ht="12.75">
      <c r="B25" s="32"/>
      <c r="C25" s="46"/>
      <c r="D25" s="46"/>
      <c r="E25" s="46"/>
      <c r="F25" s="46"/>
      <c r="G25" s="46"/>
    </row>
    <row r="26" spans="2:7" ht="12.75">
      <c r="B26" s="47"/>
      <c r="C26" s="46"/>
      <c r="D26" s="46"/>
      <c r="E26" s="46"/>
      <c r="F26" s="46"/>
      <c r="G26" s="46"/>
    </row>
    <row r="27" spans="2:8" ht="15.6">
      <c r="B27" s="48"/>
      <c r="C27" s="49"/>
      <c r="D27" s="49"/>
      <c r="E27" s="49"/>
      <c r="F27" s="49"/>
      <c r="G27" s="49"/>
      <c r="H27" s="50"/>
    </row>
    <row r="28" spans="2:7" ht="12.75">
      <c r="B28" s="51"/>
      <c r="C28" s="147"/>
      <c r="D28" s="147"/>
      <c r="E28" s="147"/>
      <c r="F28" s="147"/>
      <c r="G28" s="147"/>
    </row>
  </sheetData>
  <mergeCells count="11">
    <mergeCell ref="B22:G22"/>
    <mergeCell ref="B23:G23"/>
    <mergeCell ref="B24:G24"/>
    <mergeCell ref="C28:G28"/>
    <mergeCell ref="B2:G2"/>
    <mergeCell ref="B3:G3"/>
    <mergeCell ref="B15:G16"/>
    <mergeCell ref="B21:G21"/>
    <mergeCell ref="B13:G14"/>
    <mergeCell ref="B20:G20"/>
    <mergeCell ref="B17:G17"/>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zoomScale="90" zoomScaleNormal="90" workbookViewId="0" topLeftCell="A1">
      <selection activeCell="D23" sqref="D23"/>
    </sheetView>
  </sheetViews>
  <sheetFormatPr defaultColWidth="11.421875" defaultRowHeight="12.75"/>
  <cols>
    <col min="1" max="1" width="4.140625" style="23" customWidth="1"/>
    <col min="2" max="2" width="25.00390625" style="22" customWidth="1"/>
    <col min="3" max="3" width="21.00390625" style="23" customWidth="1"/>
    <col min="4" max="4" width="17.57421875" style="23" customWidth="1"/>
    <col min="5" max="5" width="17.28125" style="23" customWidth="1"/>
    <col min="6" max="6" width="18.7109375" style="23" customWidth="1"/>
    <col min="7" max="7" width="13.57421875" style="23" customWidth="1"/>
    <col min="8" max="16384" width="11.421875" style="23" customWidth="1"/>
  </cols>
  <sheetData>
    <row r="1" ht="10.5" customHeight="1">
      <c r="B1" s="52"/>
    </row>
    <row r="2" spans="2:6" ht="14.4">
      <c r="B2" s="156" t="s">
        <v>28</v>
      </c>
      <c r="C2" s="156"/>
      <c r="D2" s="156"/>
      <c r="E2" s="156"/>
      <c r="F2" s="156"/>
    </row>
    <row r="3" ht="16.5" customHeight="1" thickBot="1"/>
    <row r="4" spans="2:6" ht="42" thickBot="1">
      <c r="B4" s="10" t="s">
        <v>74</v>
      </c>
      <c r="C4" s="5" t="s">
        <v>29</v>
      </c>
      <c r="D4" s="5" t="s">
        <v>30</v>
      </c>
      <c r="E4" s="58" t="s">
        <v>68</v>
      </c>
      <c r="F4" s="6" t="s">
        <v>69</v>
      </c>
    </row>
    <row r="5" spans="2:6" ht="14.4">
      <c r="B5" s="1" t="s">
        <v>31</v>
      </c>
      <c r="C5" s="7">
        <v>313348.21195686585</v>
      </c>
      <c r="D5" s="7">
        <v>166425.8427464958</v>
      </c>
      <c r="E5" s="113">
        <v>17380.949797240002</v>
      </c>
      <c r="F5" s="60">
        <v>21574.29840789</v>
      </c>
    </row>
    <row r="6" spans="2:7" ht="14.4">
      <c r="B6" s="2" t="s">
        <v>32</v>
      </c>
      <c r="C6" s="75">
        <v>246080.8231838952</v>
      </c>
      <c r="D6" s="7">
        <v>131178.8350289328</v>
      </c>
      <c r="E6" s="113">
        <v>11924.36391431</v>
      </c>
      <c r="F6" s="113">
        <v>14097.23034597</v>
      </c>
      <c r="G6" s="27"/>
    </row>
    <row r="7" spans="2:7" ht="14.4">
      <c r="B7" s="2" t="s">
        <v>33</v>
      </c>
      <c r="C7" s="75">
        <v>386676.8227494113</v>
      </c>
      <c r="D7" s="7">
        <v>227769.6327391784</v>
      </c>
      <c r="E7" s="113">
        <v>25792.93712126</v>
      </c>
      <c r="F7" s="113">
        <v>42060.12277783</v>
      </c>
      <c r="G7" s="27"/>
    </row>
    <row r="8" spans="2:6" ht="15" thickBot="1">
      <c r="B8" s="2" t="s">
        <v>34</v>
      </c>
      <c r="C8" s="4"/>
      <c r="D8" s="7"/>
      <c r="E8" s="113"/>
      <c r="F8" s="60"/>
    </row>
    <row r="9" spans="2:6" ht="15" thickBot="1">
      <c r="B9" s="8" t="s">
        <v>35</v>
      </c>
      <c r="C9" s="9">
        <f>SUM(C5:C8)</f>
        <v>946105.8578901724</v>
      </c>
      <c r="D9" s="9">
        <f>SUM(D5:D8)</f>
        <v>525374.310514607</v>
      </c>
      <c r="E9" s="9">
        <f aca="true" t="shared" si="0" ref="E9">SUM(E5:E8)</f>
        <v>55098.25083281001</v>
      </c>
      <c r="F9" s="9">
        <f>SUM(F5:F8)</f>
        <v>77731.65153169</v>
      </c>
    </row>
    <row r="10" spans="2:6" ht="15" thickBot="1">
      <c r="B10" s="31"/>
      <c r="C10" s="87"/>
      <c r="D10" s="87"/>
      <c r="E10" s="87"/>
      <c r="F10" s="87"/>
    </row>
    <row r="11" spans="2:11" ht="14.4">
      <c r="B11" s="123" t="s">
        <v>76</v>
      </c>
      <c r="C11" s="117">
        <v>362551.322595727</v>
      </c>
      <c r="D11" s="117">
        <v>159054.38194117634</v>
      </c>
      <c r="E11" s="119">
        <v>18377.08477439</v>
      </c>
      <c r="F11" s="120">
        <v>16943.511636989995</v>
      </c>
      <c r="G11" s="118"/>
      <c r="H11" s="27"/>
      <c r="I11" s="27"/>
      <c r="J11" s="27"/>
      <c r="K11" s="27"/>
    </row>
    <row r="12" spans="2:11" ht="14.4">
      <c r="B12" s="114" t="s">
        <v>77</v>
      </c>
      <c r="C12" s="7">
        <v>339715.0093449766</v>
      </c>
      <c r="D12" s="7">
        <v>177263.07145089886</v>
      </c>
      <c r="E12" s="59">
        <v>25215.96215515</v>
      </c>
      <c r="F12" s="3">
        <v>21142.92989036</v>
      </c>
      <c r="G12" s="118"/>
      <c r="H12" s="27"/>
      <c r="I12" s="27"/>
      <c r="J12" s="27"/>
      <c r="K12" s="27"/>
    </row>
    <row r="13" spans="2:6" ht="14.4">
      <c r="B13" s="114" t="s">
        <v>75</v>
      </c>
      <c r="C13" s="7">
        <v>359253.0261458663</v>
      </c>
      <c r="D13" s="7">
        <v>172452.58422131347</v>
      </c>
      <c r="E13" s="113">
        <v>19641.046173825</v>
      </c>
      <c r="F13" s="60">
        <v>18330.422581974995</v>
      </c>
    </row>
    <row r="14" spans="2:11" ht="14.4">
      <c r="B14" s="114" t="s">
        <v>70</v>
      </c>
      <c r="C14" s="7">
        <v>346552.53345699434</v>
      </c>
      <c r="D14" s="7">
        <v>168806.4462564807</v>
      </c>
      <c r="E14" s="115">
        <v>24914.9287041975</v>
      </c>
      <c r="F14" s="121">
        <v>20563.635456025</v>
      </c>
      <c r="G14" s="122"/>
      <c r="H14" s="27"/>
      <c r="I14" s="27"/>
      <c r="J14" s="27"/>
      <c r="K14" s="27"/>
    </row>
    <row r="15" spans="2:6" ht="12.75">
      <c r="B15" s="157"/>
      <c r="C15" s="157"/>
      <c r="D15" s="157"/>
      <c r="E15" s="157"/>
      <c r="F15" s="157"/>
    </row>
    <row r="16" spans="2:6" ht="14.4">
      <c r="B16" s="24"/>
      <c r="C16" s="25"/>
      <c r="D16" s="25"/>
      <c r="E16" s="25"/>
      <c r="F16" s="25"/>
    </row>
    <row r="17" spans="2:8" ht="14.4">
      <c r="B17" s="26"/>
      <c r="C17" s="27"/>
      <c r="D17" s="27"/>
      <c r="E17" s="28"/>
      <c r="G17" s="29"/>
      <c r="H17" s="27"/>
    </row>
    <row r="18" ht="12.75">
      <c r="C18" s="27"/>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tabSelected="1" workbookViewId="0" topLeftCell="A1">
      <selection activeCell="N12" sqref="N12"/>
    </sheetView>
  </sheetViews>
  <sheetFormatPr defaultColWidth="11.421875" defaultRowHeight="12.75"/>
  <cols>
    <col min="1" max="1" width="9.7109375" style="15" customWidth="1"/>
    <col min="2" max="2" width="12.00390625" style="15" customWidth="1"/>
    <col min="3" max="3" width="7.7109375" style="15" bestFit="1" customWidth="1"/>
    <col min="4" max="4" width="9.140625" style="15" bestFit="1" customWidth="1"/>
    <col min="5" max="5" width="10.57421875" style="15" bestFit="1" customWidth="1"/>
    <col min="6" max="6" width="9.140625" style="15" bestFit="1" customWidth="1"/>
    <col min="7" max="7" width="7.8515625" style="15" bestFit="1" customWidth="1"/>
    <col min="8" max="8" width="9.8515625" style="15" bestFit="1" customWidth="1"/>
    <col min="9" max="9" width="10.57421875" style="15" bestFit="1" customWidth="1"/>
    <col min="10" max="10" width="8.140625" style="15" bestFit="1" customWidth="1"/>
    <col min="11" max="11" width="7.7109375" style="15" bestFit="1" customWidth="1"/>
    <col min="12" max="12" width="7.421875" style="15" bestFit="1" customWidth="1"/>
    <col min="13" max="13" width="7.140625" style="15" bestFit="1" customWidth="1"/>
    <col min="14" max="14" width="6.8515625" style="15" bestFit="1" customWidth="1"/>
    <col min="15" max="15" width="10.421875" style="15" bestFit="1" customWidth="1"/>
    <col min="16" max="16" width="11.57421875" style="15" bestFit="1" customWidth="1"/>
    <col min="17" max="17" width="9.8515625" style="15" bestFit="1" customWidth="1"/>
    <col min="18" max="18" width="11.57421875" style="15" bestFit="1" customWidth="1"/>
    <col min="19" max="16384" width="11.421875" style="15" customWidth="1"/>
  </cols>
  <sheetData>
    <row r="1" s="16" customFormat="1" ht="10.5" customHeight="1">
      <c r="L1" s="17"/>
    </row>
    <row r="2" spans="2:12" s="16" customFormat="1" ht="10.5" customHeight="1" thickBot="1">
      <c r="B2" s="18"/>
      <c r="C2" s="18"/>
      <c r="D2" s="18"/>
      <c r="E2" s="18"/>
      <c r="F2" s="18"/>
      <c r="G2" s="18"/>
      <c r="H2" s="18"/>
      <c r="I2" s="18"/>
      <c r="J2" s="18"/>
      <c r="K2" s="18"/>
      <c r="L2" s="18"/>
    </row>
    <row r="3" spans="2:18" s="16" customFormat="1" ht="14.4" thickBot="1">
      <c r="B3" s="161" t="s">
        <v>60</v>
      </c>
      <c r="C3" s="162"/>
      <c r="D3" s="162"/>
      <c r="E3" s="162"/>
      <c r="F3" s="162"/>
      <c r="G3" s="162"/>
      <c r="H3" s="162"/>
      <c r="I3" s="162"/>
      <c r="J3" s="162"/>
      <c r="K3" s="162"/>
      <c r="L3" s="162"/>
      <c r="M3" s="162"/>
      <c r="N3" s="162"/>
      <c r="O3" s="162"/>
      <c r="P3" s="162"/>
      <c r="Q3" s="162"/>
      <c r="R3" s="163"/>
    </row>
    <row r="4" spans="2:18" s="16" customFormat="1" ht="13.8">
      <c r="B4" s="164" t="s">
        <v>78</v>
      </c>
      <c r="C4" s="164"/>
      <c r="D4" s="164"/>
      <c r="E4" s="164"/>
      <c r="F4" s="164"/>
      <c r="G4" s="164"/>
      <c r="H4" s="164"/>
      <c r="I4" s="164"/>
      <c r="J4" s="164"/>
      <c r="K4" s="164"/>
      <c r="L4" s="164"/>
      <c r="M4" s="164"/>
      <c r="N4" s="164"/>
      <c r="O4" s="164"/>
      <c r="P4" s="164"/>
      <c r="Q4" s="164"/>
      <c r="R4" s="164"/>
    </row>
    <row r="5" spans="1:18" s="16" customFormat="1" ht="13.8">
      <c r="A5" s="19"/>
      <c r="B5" s="165" t="s">
        <v>0</v>
      </c>
      <c r="C5" s="165"/>
      <c r="D5" s="165"/>
      <c r="E5" s="165"/>
      <c r="F5" s="165"/>
      <c r="G5" s="165"/>
      <c r="H5" s="165"/>
      <c r="I5" s="165"/>
      <c r="J5" s="165"/>
      <c r="K5" s="165"/>
      <c r="L5" s="165"/>
      <c r="M5" s="165"/>
      <c r="N5" s="165"/>
      <c r="O5" s="165"/>
      <c r="P5" s="165"/>
      <c r="Q5" s="165"/>
      <c r="R5" s="165"/>
    </row>
    <row r="6" spans="1:12" s="16" customFormat="1" ht="10.5" customHeight="1" thickBot="1">
      <c r="A6" s="20"/>
      <c r="B6" s="20"/>
      <c r="C6" s="20"/>
      <c r="D6" s="20"/>
      <c r="E6" s="20"/>
      <c r="F6" s="20"/>
      <c r="G6" s="20"/>
      <c r="H6" s="20"/>
      <c r="I6" s="20"/>
      <c r="J6" s="20"/>
      <c r="K6" s="20"/>
      <c r="L6" s="20"/>
    </row>
    <row r="7" spans="1:18" s="16" customFormat="1" ht="15" customHeight="1" thickBot="1">
      <c r="A7" s="20"/>
      <c r="B7" s="74" t="s">
        <v>59</v>
      </c>
      <c r="C7" s="158" t="s">
        <v>1</v>
      </c>
      <c r="D7" s="159"/>
      <c r="E7" s="159"/>
      <c r="F7" s="159"/>
      <c r="G7" s="159"/>
      <c r="H7" s="159"/>
      <c r="I7" s="159"/>
      <c r="J7" s="160"/>
      <c r="K7" s="158" t="s">
        <v>2</v>
      </c>
      <c r="L7" s="159"/>
      <c r="M7" s="159"/>
      <c r="N7" s="160"/>
      <c r="O7" s="158" t="s">
        <v>57</v>
      </c>
      <c r="P7" s="159"/>
      <c r="Q7" s="159"/>
      <c r="R7" s="160"/>
    </row>
    <row r="8" spans="1:18" s="16" customFormat="1" ht="28.2" thickBot="1">
      <c r="A8" s="20"/>
      <c r="B8" s="68" t="s">
        <v>3</v>
      </c>
      <c r="C8" s="126" t="s">
        <v>4</v>
      </c>
      <c r="D8" s="139" t="s">
        <v>40</v>
      </c>
      <c r="E8" s="135" t="s">
        <v>41</v>
      </c>
      <c r="F8" s="101" t="s">
        <v>40</v>
      </c>
      <c r="G8" s="91" t="s">
        <v>5</v>
      </c>
      <c r="H8" s="101" t="s">
        <v>40</v>
      </c>
      <c r="I8" s="135" t="s">
        <v>42</v>
      </c>
      <c r="J8" s="101" t="s">
        <v>40</v>
      </c>
      <c r="K8" s="94" t="s">
        <v>6</v>
      </c>
      <c r="L8" s="106" t="s">
        <v>40</v>
      </c>
      <c r="M8" s="96" t="s">
        <v>7</v>
      </c>
      <c r="N8" s="110" t="s">
        <v>40</v>
      </c>
      <c r="O8" s="69" t="s">
        <v>8</v>
      </c>
      <c r="P8" s="70" t="s">
        <v>9</v>
      </c>
      <c r="Q8" s="73" t="s">
        <v>10</v>
      </c>
      <c r="R8" s="71" t="s">
        <v>9</v>
      </c>
    </row>
    <row r="9" spans="1:18" s="16" customFormat="1" ht="15" customHeight="1">
      <c r="A9" s="129"/>
      <c r="B9" s="124" t="s">
        <v>50</v>
      </c>
      <c r="C9" s="136">
        <v>355981.8981683348</v>
      </c>
      <c r="D9" s="92">
        <v>-0.02493220816123376</v>
      </c>
      <c r="E9" s="99">
        <v>1498408</v>
      </c>
      <c r="F9" s="92">
        <v>0.004167702616759694</v>
      </c>
      <c r="G9" s="99">
        <v>50752.769896689046</v>
      </c>
      <c r="H9" s="92">
        <v>-0.24121418978983333</v>
      </c>
      <c r="I9" s="99">
        <v>89518</v>
      </c>
      <c r="J9" s="92">
        <v>-0.32316649024648425</v>
      </c>
      <c r="K9" s="104">
        <v>0.23757341002472945</v>
      </c>
      <c r="L9" s="92">
        <v>-0.02897913436387367</v>
      </c>
      <c r="M9" s="104">
        <v>0.5669560300351778</v>
      </c>
      <c r="N9" s="92">
        <v>0.12108191937260271</v>
      </c>
      <c r="O9" s="107">
        <f>C9/$C$25</f>
        <v>0.3762601142351858</v>
      </c>
      <c r="P9" s="77">
        <f>O9</f>
        <v>0.3762601142351858</v>
      </c>
      <c r="Q9" s="65">
        <f aca="true" t="shared" si="0" ref="Q9:Q24">G9/$G$25</f>
        <v>0.09660306733874455</v>
      </c>
      <c r="R9" s="66">
        <f>Q9</f>
        <v>0.09660306733874455</v>
      </c>
    </row>
    <row r="10" spans="1:18" s="16" customFormat="1" ht="15" customHeight="1">
      <c r="A10" s="129"/>
      <c r="B10" s="89" t="s">
        <v>14</v>
      </c>
      <c r="C10" s="137">
        <v>84944.86768830387</v>
      </c>
      <c r="D10" s="93">
        <v>-0.19161274950064233</v>
      </c>
      <c r="E10" s="88">
        <v>483585</v>
      </c>
      <c r="F10" s="93">
        <v>-0.2776049081367574</v>
      </c>
      <c r="G10" s="88">
        <v>22681.67031093804</v>
      </c>
      <c r="H10" s="93">
        <v>-0.18209733117342497</v>
      </c>
      <c r="I10" s="88">
        <v>85952</v>
      </c>
      <c r="J10" s="93">
        <v>-0.2541996390392892</v>
      </c>
      <c r="K10" s="95">
        <v>0.17565653957071428</v>
      </c>
      <c r="L10" s="93">
        <v>0.11903757321262964</v>
      </c>
      <c r="M10" s="95">
        <v>0.2638876385766246</v>
      </c>
      <c r="N10" s="93">
        <v>0.09667775941135881</v>
      </c>
      <c r="O10" s="108">
        <f aca="true" t="shared" si="1" ref="O10:O20">C10/$C$25</f>
        <v>0.08978368221684194</v>
      </c>
      <c r="P10" s="78">
        <f aca="true" t="shared" si="2" ref="P10:P24">P9+O10</f>
        <v>0.46604379645202776</v>
      </c>
      <c r="Q10" s="64">
        <f t="shared" si="0"/>
        <v>0.04317240081404291</v>
      </c>
      <c r="R10" s="66">
        <f aca="true" t="shared" si="3" ref="R10:R21">R9+Q10</f>
        <v>0.13977546815278746</v>
      </c>
    </row>
    <row r="11" spans="1:18" s="16" customFormat="1" ht="15" customHeight="1">
      <c r="A11" s="129"/>
      <c r="B11" s="89" t="s">
        <v>12</v>
      </c>
      <c r="C11" s="137">
        <v>91292.24826826894</v>
      </c>
      <c r="D11" s="93">
        <v>-0.0068903952109236055</v>
      </c>
      <c r="E11" s="88">
        <v>354190</v>
      </c>
      <c r="F11" s="93">
        <v>-0.1005383716796181</v>
      </c>
      <c r="G11" s="88">
        <v>10454.088523716462</v>
      </c>
      <c r="H11" s="93">
        <v>0.08729472158526885</v>
      </c>
      <c r="I11" s="88">
        <v>20333</v>
      </c>
      <c r="J11" s="93">
        <v>-0.08755160653383598</v>
      </c>
      <c r="K11" s="95">
        <v>0.2577493669168213</v>
      </c>
      <c r="L11" s="93">
        <v>0.10411558816974642</v>
      </c>
      <c r="M11" s="95">
        <v>0.5141439297553958</v>
      </c>
      <c r="N11" s="93">
        <v>0.19162325165032845</v>
      </c>
      <c r="O11" s="108">
        <f t="shared" si="1"/>
        <v>0.09649263611140908</v>
      </c>
      <c r="P11" s="78">
        <f t="shared" si="2"/>
        <v>0.5625364325634369</v>
      </c>
      <c r="Q11" s="64">
        <f t="shared" si="0"/>
        <v>0.019898362585480493</v>
      </c>
      <c r="R11" s="66">
        <f t="shared" si="3"/>
        <v>0.15967383073826796</v>
      </c>
    </row>
    <row r="12" spans="1:18" s="16" customFormat="1" ht="15" customHeight="1">
      <c r="A12" s="129"/>
      <c r="B12" s="89" t="s">
        <v>16</v>
      </c>
      <c r="C12" s="137">
        <v>34600.75386909352</v>
      </c>
      <c r="D12" s="93">
        <v>-0.4623661971036198</v>
      </c>
      <c r="E12" s="88">
        <v>205562</v>
      </c>
      <c r="F12" s="93">
        <v>-0.4441250517172842</v>
      </c>
      <c r="G12" s="88">
        <v>24809.19516931999</v>
      </c>
      <c r="H12" s="93">
        <v>-0.24642195639763498</v>
      </c>
      <c r="I12" s="88">
        <v>131419</v>
      </c>
      <c r="J12" s="93">
        <v>-0.07963442818124522</v>
      </c>
      <c r="K12" s="95">
        <v>0.16832271465102264</v>
      </c>
      <c r="L12" s="93">
        <v>-0.032815196012499936</v>
      </c>
      <c r="M12" s="95">
        <v>0.18877936348107954</v>
      </c>
      <c r="N12" s="93">
        <v>-0.18121878232233002</v>
      </c>
      <c r="O12" s="108">
        <f t="shared" si="1"/>
        <v>0.036571757357314764</v>
      </c>
      <c r="P12" s="78">
        <f t="shared" si="2"/>
        <v>0.5991081899207517</v>
      </c>
      <c r="Q12" s="64">
        <f t="shared" si="0"/>
        <v>0.047221941904657005</v>
      </c>
      <c r="R12" s="66">
        <f t="shared" si="3"/>
        <v>0.20689577264292497</v>
      </c>
    </row>
    <row r="13" spans="1:18" s="16" customFormat="1" ht="15" customHeight="1">
      <c r="A13" s="129"/>
      <c r="B13" s="89" t="s">
        <v>11</v>
      </c>
      <c r="C13" s="137">
        <v>117945.55963574075</v>
      </c>
      <c r="D13" s="93">
        <v>-0.04152274425087321</v>
      </c>
      <c r="E13" s="88">
        <v>465171</v>
      </c>
      <c r="F13" s="93">
        <v>-0.061176670037115355</v>
      </c>
      <c r="G13" s="88">
        <v>39626.43300812428</v>
      </c>
      <c r="H13" s="93">
        <v>0.08403608127476803</v>
      </c>
      <c r="I13" s="88">
        <v>93642</v>
      </c>
      <c r="J13" s="93">
        <v>0.02629242791227826</v>
      </c>
      <c r="K13" s="95">
        <v>0.2535531226919579</v>
      </c>
      <c r="L13" s="93">
        <v>0.02093463717717703</v>
      </c>
      <c r="M13" s="95">
        <v>0.4231694432853237</v>
      </c>
      <c r="N13" s="93">
        <v>0.05626432758541755</v>
      </c>
      <c r="O13" s="108">
        <f t="shared" si="1"/>
        <v>0.12466423144103637</v>
      </c>
      <c r="P13" s="78">
        <f t="shared" si="2"/>
        <v>0.723772421361788</v>
      </c>
      <c r="Q13" s="64">
        <f t="shared" si="0"/>
        <v>0.07542514396889713</v>
      </c>
      <c r="R13" s="66">
        <f t="shared" si="3"/>
        <v>0.2823209166118221</v>
      </c>
    </row>
    <row r="14" spans="1:18" s="16" customFormat="1" ht="15" customHeight="1">
      <c r="A14" s="20"/>
      <c r="B14" s="89" t="s">
        <v>36</v>
      </c>
      <c r="C14" s="137">
        <v>38855.24384990872</v>
      </c>
      <c r="D14" s="93">
        <v>-0.11378440352046904</v>
      </c>
      <c r="E14" s="88">
        <v>88825</v>
      </c>
      <c r="F14" s="93">
        <v>-0.03422743631283098</v>
      </c>
      <c r="G14" s="88">
        <v>5317.662467018842</v>
      </c>
      <c r="H14" s="93">
        <v>-0.2895706649781836</v>
      </c>
      <c r="I14" s="88">
        <v>3129</v>
      </c>
      <c r="J14" s="93">
        <v>-0.2709692451071761</v>
      </c>
      <c r="K14" s="95">
        <v>0.43743590036486035</v>
      </c>
      <c r="L14" s="93">
        <v>-0.0823765037431815</v>
      </c>
      <c r="M14" s="95">
        <v>1.6994766593220971</v>
      </c>
      <c r="N14" s="93">
        <v>-0.025515274556204615</v>
      </c>
      <c r="O14" s="108">
        <f t="shared" si="1"/>
        <v>0.04106860086096114</v>
      </c>
      <c r="P14" s="78">
        <f t="shared" si="2"/>
        <v>0.7648410222227491</v>
      </c>
      <c r="Q14" s="64">
        <f t="shared" si="0"/>
        <v>0.010121664422095868</v>
      </c>
      <c r="R14" s="66">
        <f t="shared" si="3"/>
        <v>0.292442581033918</v>
      </c>
    </row>
    <row r="15" spans="1:18" s="16" customFormat="1" ht="15" customHeight="1">
      <c r="A15" s="20"/>
      <c r="B15" s="89" t="s">
        <v>17</v>
      </c>
      <c r="C15" s="137">
        <v>11287.46299186729</v>
      </c>
      <c r="D15" s="93">
        <v>-0.040886112297925825</v>
      </c>
      <c r="E15" s="88">
        <v>47871</v>
      </c>
      <c r="F15" s="93">
        <v>-0.1248606058390157</v>
      </c>
      <c r="G15" s="88">
        <v>946.0748024344443</v>
      </c>
      <c r="H15" s="93">
        <v>-0.29602567943443425</v>
      </c>
      <c r="I15" s="88">
        <v>4369</v>
      </c>
      <c r="J15" s="93">
        <v>-0.13089317684503676</v>
      </c>
      <c r="K15" s="95">
        <v>0.23578916237110759</v>
      </c>
      <c r="L15" s="93">
        <v>0.09595556330954369</v>
      </c>
      <c r="M15" s="95">
        <v>0.2165426418938989</v>
      </c>
      <c r="N15" s="93">
        <v>-0.19000253845660364</v>
      </c>
      <c r="O15" s="108">
        <f t="shared" si="1"/>
        <v>0.011930444038300817</v>
      </c>
      <c r="P15" s="78">
        <f t="shared" si="2"/>
        <v>0.7767714662610499</v>
      </c>
      <c r="Q15" s="64">
        <f t="shared" si="0"/>
        <v>0.0018007633481503108</v>
      </c>
      <c r="R15" s="66">
        <f t="shared" si="3"/>
        <v>0.29424334438206834</v>
      </c>
    </row>
    <row r="16" spans="1:18" s="16" customFormat="1" ht="15" customHeight="1">
      <c r="A16" s="129"/>
      <c r="B16" s="125" t="s">
        <v>58</v>
      </c>
      <c r="C16" s="137">
        <v>25212.308735749742</v>
      </c>
      <c r="D16" s="93">
        <v>-0.2899189735403649</v>
      </c>
      <c r="E16" s="88">
        <v>45913</v>
      </c>
      <c r="F16" s="93">
        <v>-0.38089266450916937</v>
      </c>
      <c r="G16" s="88">
        <v>9753.070465790814</v>
      </c>
      <c r="H16" s="93">
        <v>-0.2571320681096493</v>
      </c>
      <c r="I16" s="88">
        <v>36729</v>
      </c>
      <c r="J16" s="93">
        <v>-0.21876462330369673</v>
      </c>
      <c r="K16" s="95">
        <v>0.5491322443697807</v>
      </c>
      <c r="L16" s="93">
        <v>0.14694332590435244</v>
      </c>
      <c r="M16" s="95">
        <v>0.26554141048737545</v>
      </c>
      <c r="N16" s="93">
        <v>-0.049111248607559554</v>
      </c>
      <c r="O16" s="108">
        <f t="shared" si="1"/>
        <v>0.026648507168081058</v>
      </c>
      <c r="P16" s="78">
        <f t="shared" si="2"/>
        <v>0.803419973429131</v>
      </c>
      <c r="Q16" s="64">
        <f t="shared" si="0"/>
        <v>0.01856404142836301</v>
      </c>
      <c r="R16" s="66">
        <f t="shared" si="3"/>
        <v>0.3128073858104313</v>
      </c>
    </row>
    <row r="17" spans="1:18" s="16" customFormat="1" ht="15" customHeight="1">
      <c r="A17" s="20"/>
      <c r="B17" s="89" t="s">
        <v>13</v>
      </c>
      <c r="C17" s="137">
        <v>23887.411336732363</v>
      </c>
      <c r="D17" s="93">
        <v>-0.30683932300846106</v>
      </c>
      <c r="E17" s="88">
        <v>123826</v>
      </c>
      <c r="F17" s="93">
        <v>-0.2915849032856007</v>
      </c>
      <c r="G17" s="88">
        <v>17696.59214221596</v>
      </c>
      <c r="H17" s="93">
        <v>-0.12093461973688213</v>
      </c>
      <c r="I17" s="88">
        <v>93179</v>
      </c>
      <c r="J17" s="93">
        <v>-0.3478285214348207</v>
      </c>
      <c r="K17" s="95">
        <v>0.19291111185641435</v>
      </c>
      <c r="L17" s="93">
        <v>-0.021533165786005615</v>
      </c>
      <c r="M17" s="95">
        <v>0.18992039131366464</v>
      </c>
      <c r="N17" s="93">
        <v>0.3479052812875536</v>
      </c>
      <c r="O17" s="108">
        <f t="shared" si="1"/>
        <v>0.025248138078334675</v>
      </c>
      <c r="P17" s="78">
        <f t="shared" si="2"/>
        <v>0.8286681115074657</v>
      </c>
      <c r="Q17" s="64">
        <f t="shared" si="0"/>
        <v>0.03368377895158608</v>
      </c>
      <c r="R17" s="66">
        <f t="shared" si="3"/>
        <v>0.3464911647620174</v>
      </c>
    </row>
    <row r="18" spans="1:18" s="16" customFormat="1" ht="15" customHeight="1">
      <c r="A18" s="20"/>
      <c r="B18" s="89" t="s">
        <v>38</v>
      </c>
      <c r="C18" s="137">
        <v>14930.37509473175</v>
      </c>
      <c r="D18" s="93">
        <v>-0.4581464999837178</v>
      </c>
      <c r="E18" s="88">
        <v>36564</v>
      </c>
      <c r="F18" s="93">
        <v>-0.36280780021957726</v>
      </c>
      <c r="G18" s="88">
        <v>9830.29219269907</v>
      </c>
      <c r="H18" s="93">
        <v>0.02069700366425531</v>
      </c>
      <c r="I18" s="88">
        <v>24407</v>
      </c>
      <c r="J18" s="93">
        <v>-0.20181176008895285</v>
      </c>
      <c r="K18" s="95">
        <v>0.40833538712208045</v>
      </c>
      <c r="L18" s="93">
        <v>-0.14962314321643366</v>
      </c>
      <c r="M18" s="95">
        <v>0.40276528015319657</v>
      </c>
      <c r="N18" s="93">
        <v>0.27876727897921083</v>
      </c>
      <c r="O18" s="108">
        <f t="shared" si="1"/>
        <v>0.015780871633145434</v>
      </c>
      <c r="P18" s="78">
        <f t="shared" si="2"/>
        <v>0.8444489831406111</v>
      </c>
      <c r="Q18" s="64">
        <f t="shared" si="0"/>
        <v>0.01871102563631299</v>
      </c>
      <c r="R18" s="66">
        <f t="shared" si="3"/>
        <v>0.3652021903983304</v>
      </c>
    </row>
    <row r="19" spans="1:18" s="16" customFormat="1" ht="15" customHeight="1">
      <c r="A19" s="129"/>
      <c r="B19" s="89" t="s">
        <v>47</v>
      </c>
      <c r="C19" s="137">
        <v>38750.47415914048</v>
      </c>
      <c r="D19" s="93">
        <v>0.009300931969173476</v>
      </c>
      <c r="E19" s="88">
        <v>115918</v>
      </c>
      <c r="F19" s="93">
        <v>-0.22439530293399346</v>
      </c>
      <c r="G19" s="88">
        <v>182.12676301719026</v>
      </c>
      <c r="H19" s="93">
        <v>-0.8162940609960357</v>
      </c>
      <c r="I19" s="88">
        <v>240</v>
      </c>
      <c r="J19" s="93">
        <v>-0.8486759142496847</v>
      </c>
      <c r="K19" s="95">
        <v>0.3342921216648017</v>
      </c>
      <c r="L19" s="93">
        <v>0.3013084317142536</v>
      </c>
      <c r="M19" s="95">
        <v>0.758861512571626</v>
      </c>
      <c r="N19" s="93">
        <v>0.21399008025119715</v>
      </c>
      <c r="O19" s="108">
        <f t="shared" si="1"/>
        <v>0.0409578630509217</v>
      </c>
      <c r="P19" s="78">
        <f t="shared" si="2"/>
        <v>0.8854068461915329</v>
      </c>
      <c r="Q19" s="64">
        <f t="shared" si="0"/>
        <v>0.00034666096033282665</v>
      </c>
      <c r="R19" s="66">
        <f t="shared" si="3"/>
        <v>0.3655488513586632</v>
      </c>
    </row>
    <row r="20" spans="1:18" s="16" customFormat="1" ht="15" customHeight="1">
      <c r="A20" s="20"/>
      <c r="B20" s="89" t="s">
        <v>39</v>
      </c>
      <c r="C20" s="137">
        <v>8332.17120506522</v>
      </c>
      <c r="D20" s="93">
        <v>-0.2752561870991477</v>
      </c>
      <c r="E20" s="88">
        <v>57248</v>
      </c>
      <c r="F20" s="93">
        <v>-0.06440700125839616</v>
      </c>
      <c r="G20" s="88">
        <v>204027.19990901562</v>
      </c>
      <c r="H20" s="93">
        <v>0.4316156294768465</v>
      </c>
      <c r="I20" s="88">
        <v>478377</v>
      </c>
      <c r="J20" s="93">
        <v>-0.40580855035902863</v>
      </c>
      <c r="K20" s="95">
        <v>0.14554519293364346</v>
      </c>
      <c r="L20" s="93">
        <v>-0.22536421940346818</v>
      </c>
      <c r="M20" s="95">
        <v>0.42649876542771836</v>
      </c>
      <c r="N20" s="93">
        <v>1.4093507746398446</v>
      </c>
      <c r="O20" s="108">
        <f t="shared" si="1"/>
        <v>0.008806806485318737</v>
      </c>
      <c r="P20" s="78">
        <f t="shared" si="2"/>
        <v>0.8942136526768516</v>
      </c>
      <c r="Q20" s="64">
        <f t="shared" si="0"/>
        <v>0.3883463576838577</v>
      </c>
      <c r="R20" s="66">
        <f t="shared" si="3"/>
        <v>0.7538952090425209</v>
      </c>
    </row>
    <row r="21" spans="1:18" s="16" customFormat="1" ht="15" customHeight="1">
      <c r="A21" s="20"/>
      <c r="B21" s="89" t="s">
        <v>51</v>
      </c>
      <c r="C21" s="137">
        <v>9847.725317276063</v>
      </c>
      <c r="D21" s="93">
        <v>-0.091822455974925</v>
      </c>
      <c r="E21" s="88">
        <v>34429</v>
      </c>
      <c r="F21" s="93">
        <v>-0.02362316374567519</v>
      </c>
      <c r="G21" s="88">
        <v>5858.3384878902825</v>
      </c>
      <c r="H21" s="93">
        <v>0.7804871773254389</v>
      </c>
      <c r="I21" s="88">
        <v>3568</v>
      </c>
      <c r="J21" s="93">
        <v>-0.25010508617065996</v>
      </c>
      <c r="K21" s="95">
        <v>0.286029954900696</v>
      </c>
      <c r="L21" s="93">
        <v>-0.06984935497945932</v>
      </c>
      <c r="M21" s="95">
        <v>1.641911011180012</v>
      </c>
      <c r="N21" s="93">
        <v>1.3743155800769165</v>
      </c>
      <c r="O21" s="108">
        <f aca="true" t="shared" si="4" ref="O21">C21/$C$25</f>
        <v>0.01040869289112807</v>
      </c>
      <c r="P21" s="78">
        <f t="shared" si="2"/>
        <v>0.9046223455679797</v>
      </c>
      <c r="Q21" s="64">
        <f t="shared" si="0"/>
        <v>0.011150789771490751</v>
      </c>
      <c r="R21" s="66">
        <f t="shared" si="3"/>
        <v>0.7650459988140117</v>
      </c>
    </row>
    <row r="22" spans="1:18" s="16" customFormat="1" ht="15" customHeight="1">
      <c r="A22" s="20"/>
      <c r="B22" s="89" t="s">
        <v>15</v>
      </c>
      <c r="C22" s="137">
        <v>12086.227072009544</v>
      </c>
      <c r="D22" s="93">
        <v>-0.018875791559477162</v>
      </c>
      <c r="E22" s="88">
        <v>53569</v>
      </c>
      <c r="F22" s="93">
        <v>0.04897391713010113</v>
      </c>
      <c r="G22" s="88">
        <v>2222.9190926847723</v>
      </c>
      <c r="H22" s="93">
        <v>-0.29251534874063667</v>
      </c>
      <c r="I22" s="88">
        <v>3478</v>
      </c>
      <c r="J22" s="93">
        <v>-0.36019131714495956</v>
      </c>
      <c r="K22" s="95">
        <v>0.22561980010844973</v>
      </c>
      <c r="L22" s="93">
        <v>-0.06468197881908155</v>
      </c>
      <c r="M22" s="95">
        <v>0.6391371744349547</v>
      </c>
      <c r="N22" s="93">
        <v>0.10577532036972381</v>
      </c>
      <c r="O22" s="108">
        <f>C22/$C$25</f>
        <v>0.012774709057358523</v>
      </c>
      <c r="P22" s="78">
        <f t="shared" si="2"/>
        <v>0.9173970546253383</v>
      </c>
      <c r="Q22" s="64">
        <f t="shared" si="0"/>
        <v>0.004231114936905483</v>
      </c>
      <c r="R22" s="66">
        <f aca="true" t="shared" si="5" ref="R22">R21+Q22</f>
        <v>0.7692771137509172</v>
      </c>
    </row>
    <row r="23" spans="1:18" s="16" customFormat="1" ht="15" customHeight="1">
      <c r="A23" s="20"/>
      <c r="B23" s="89" t="s">
        <v>46</v>
      </c>
      <c r="C23" s="137">
        <v>8430.310738790648</v>
      </c>
      <c r="D23" s="93">
        <v>-0.3733246011103565</v>
      </c>
      <c r="E23" s="88">
        <v>36657</v>
      </c>
      <c r="F23" s="93">
        <v>-0.2735434007134364</v>
      </c>
      <c r="G23" s="88">
        <v>6624.26071436798</v>
      </c>
      <c r="H23" s="93">
        <v>-0.18505760235446966</v>
      </c>
      <c r="I23" s="88">
        <v>28058</v>
      </c>
      <c r="J23" s="93">
        <v>-0.142403032062842</v>
      </c>
      <c r="K23" s="95">
        <v>0.22997819621874804</v>
      </c>
      <c r="L23" s="93">
        <v>-0.1373532851032161</v>
      </c>
      <c r="M23" s="95">
        <v>0.23609169272107705</v>
      </c>
      <c r="N23" s="93">
        <v>-0.04973731471349285</v>
      </c>
      <c r="O23" s="108">
        <f>C23/$C$25</f>
        <v>0.008910536456872111</v>
      </c>
      <c r="P23" s="78">
        <f t="shared" si="2"/>
        <v>0.9263075910822104</v>
      </c>
      <c r="Q23" s="64">
        <f t="shared" si="0"/>
        <v>0.012608649836493686</v>
      </c>
      <c r="R23" s="66">
        <f>R22+Q23</f>
        <v>0.7818857635874109</v>
      </c>
    </row>
    <row r="24" spans="1:18" s="16" customFormat="1" ht="15" customHeight="1" thickBot="1">
      <c r="A24" s="129"/>
      <c r="B24" s="90" t="s">
        <v>45</v>
      </c>
      <c r="C24" s="138">
        <v>69720.81975915883</v>
      </c>
      <c r="D24" s="93">
        <v>-0.12793209206994494</v>
      </c>
      <c r="E24" s="100">
        <v>222866</v>
      </c>
      <c r="F24" s="93">
        <v>-0.14207734415299456</v>
      </c>
      <c r="G24" s="100">
        <v>114591.61656868411</v>
      </c>
      <c r="H24" s="93">
        <v>0.002119366526839972</v>
      </c>
      <c r="I24" s="88">
        <v>119286</v>
      </c>
      <c r="J24" s="93">
        <v>-0.33141271754056556</v>
      </c>
      <c r="K24" s="95">
        <v>0.31283739897139456</v>
      </c>
      <c r="L24" s="93">
        <v>0.016487794076360363</v>
      </c>
      <c r="M24" s="95">
        <v>0.960645981663264</v>
      </c>
      <c r="N24" s="93">
        <v>0.4988609457848041</v>
      </c>
      <c r="O24" s="108">
        <f>C24/$C$25</f>
        <v>0.07369240891778969</v>
      </c>
      <c r="P24" s="78">
        <f t="shared" si="2"/>
        <v>1</v>
      </c>
      <c r="Q24" s="64">
        <f t="shared" si="0"/>
        <v>0.21811423641258942</v>
      </c>
      <c r="R24" s="66">
        <f>R23+Q24</f>
        <v>1.0000000000000004</v>
      </c>
    </row>
    <row r="25" spans="1:18" s="16" customFormat="1" ht="15" customHeight="1" thickBot="1">
      <c r="A25" s="98"/>
      <c r="B25" s="72" t="s">
        <v>35</v>
      </c>
      <c r="C25" s="134">
        <v>946105.8578901726</v>
      </c>
      <c r="D25" s="128">
        <v>-0.11503645208753799</v>
      </c>
      <c r="E25" s="127">
        <v>3870602</v>
      </c>
      <c r="F25" s="128">
        <v>-0.13619755726989824</v>
      </c>
      <c r="G25" s="97">
        <v>525374.3105146068</v>
      </c>
      <c r="H25" s="128">
        <v>0.05529396204272685</v>
      </c>
      <c r="I25" s="140">
        <v>1215684</v>
      </c>
      <c r="J25" s="128">
        <v>-0.3099025210999925</v>
      </c>
      <c r="K25" s="130">
        <v>0.2444337748727905</v>
      </c>
      <c r="L25" s="128">
        <v>0.02449762137217304</v>
      </c>
      <c r="M25" s="105">
        <v>0.4321635478583306</v>
      </c>
      <c r="N25" s="128">
        <v>0.5291955039813077</v>
      </c>
      <c r="O25" s="109">
        <f>+SUM(O9:O24)</f>
        <v>1</v>
      </c>
      <c r="P25" s="76"/>
      <c r="Q25" s="63">
        <f>+SUM(Q9:Q24)</f>
        <v>1.0000000000000004</v>
      </c>
      <c r="R25" s="67"/>
    </row>
    <row r="26" spans="1:18" s="16" customFormat="1" ht="10.5" customHeight="1">
      <c r="A26" s="15"/>
      <c r="B26" s="11"/>
      <c r="C26" s="11"/>
      <c r="D26" s="11"/>
      <c r="E26" s="11"/>
      <c r="F26" s="11"/>
      <c r="G26" s="11"/>
      <c r="H26" s="11"/>
      <c r="I26" s="11"/>
      <c r="J26" s="11"/>
      <c r="K26" s="11"/>
      <c r="L26" s="11"/>
      <c r="M26" s="11"/>
      <c r="N26" s="11"/>
      <c r="O26" s="11"/>
      <c r="P26" s="11"/>
      <c r="Q26" s="11"/>
      <c r="R26" s="11"/>
    </row>
    <row r="27" spans="1:18" s="16" customFormat="1" ht="15" customHeight="1">
      <c r="A27" s="15"/>
      <c r="B27" s="12" t="s">
        <v>43</v>
      </c>
      <c r="C27" s="13"/>
      <c r="D27" s="13"/>
      <c r="E27" s="13"/>
      <c r="F27" s="14"/>
      <c r="G27" s="14"/>
      <c r="H27" s="14"/>
      <c r="I27" s="103"/>
      <c r="J27" s="14"/>
      <c r="K27" s="14"/>
      <c r="L27" s="103"/>
      <c r="M27" s="14"/>
      <c r="N27" s="14"/>
      <c r="O27" s="14"/>
      <c r="P27" s="14"/>
      <c r="Q27" s="14"/>
      <c r="R27" s="14"/>
    </row>
    <row r="28" spans="1:18" s="16" customFormat="1" ht="15" customHeight="1">
      <c r="A28" s="15"/>
      <c r="B28" s="12" t="s">
        <v>44</v>
      </c>
      <c r="C28" s="15"/>
      <c r="D28" s="15"/>
      <c r="E28" s="15"/>
      <c r="F28" s="15"/>
      <c r="G28" s="15"/>
      <c r="H28" s="15"/>
      <c r="I28" s="15"/>
      <c r="J28" s="98"/>
      <c r="K28" s="15"/>
      <c r="L28" s="15"/>
      <c r="M28" s="15"/>
      <c r="N28" s="98"/>
      <c r="O28" s="15"/>
      <c r="P28" s="15"/>
      <c r="Q28" s="15"/>
      <c r="R28" s="15"/>
    </row>
    <row r="29" spans="1:12" s="16" customFormat="1" ht="15" customHeight="1">
      <c r="A29" s="15"/>
      <c r="B29" s="30"/>
      <c r="C29" s="20"/>
      <c r="D29" s="20"/>
      <c r="E29" s="20"/>
      <c r="F29" s="20"/>
      <c r="G29" s="20"/>
      <c r="H29" s="102"/>
      <c r="I29" s="20"/>
      <c r="J29" s="20"/>
      <c r="K29" s="20"/>
      <c r="L29" s="20"/>
    </row>
    <row r="30" spans="10:28" ht="12.75">
      <c r="J30" s="21"/>
      <c r="T30" s="16"/>
      <c r="U30" s="16"/>
      <c r="V30" s="16"/>
      <c r="W30" s="16"/>
      <c r="X30" s="16"/>
      <c r="Y30" s="16"/>
      <c r="Z30" s="16"/>
      <c r="AA30" s="16"/>
      <c r="AB30" s="16"/>
    </row>
    <row r="31" spans="10:28" ht="12.75">
      <c r="J31" s="21"/>
      <c r="T31" s="16"/>
      <c r="U31" s="16"/>
      <c r="V31" s="16"/>
      <c r="W31" s="16"/>
      <c r="X31" s="16"/>
      <c r="Y31" s="16"/>
      <c r="Z31" s="16"/>
      <c r="AA31" s="16"/>
      <c r="AB31" s="16"/>
    </row>
    <row r="32" spans="4:10" ht="12.75">
      <c r="D32" s="98"/>
      <c r="I32" s="21"/>
      <c r="J32" s="21"/>
    </row>
    <row r="33" spans="9:10" ht="12.75">
      <c r="I33" s="21"/>
      <c r="J33" s="21"/>
    </row>
    <row r="34" ht="12.75">
      <c r="J34" s="21"/>
    </row>
    <row r="35" ht="12.75">
      <c r="J35" s="21"/>
    </row>
    <row r="36" ht="12.75">
      <c r="J36" s="21"/>
    </row>
    <row r="37" ht="12.75">
      <c r="J37" s="21"/>
    </row>
    <row r="38" ht="12.75">
      <c r="J38" s="21"/>
    </row>
    <row r="39" ht="12.75">
      <c r="J39" s="21"/>
    </row>
    <row r="40" ht="12.75">
      <c r="J40" s="21"/>
    </row>
    <row r="41" ht="12.75">
      <c r="J41" s="21"/>
    </row>
    <row r="42" ht="12.75">
      <c r="J42" s="21"/>
    </row>
    <row r="43" ht="12.75">
      <c r="J43" s="21"/>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Carmen Rosa  Atahui Contreras</cp:lastModifiedBy>
  <cp:lastPrinted>2019-05-07T17:04:41Z</cp:lastPrinted>
  <dcterms:created xsi:type="dcterms:W3CDTF">2008-05-12T16:14:57Z</dcterms:created>
  <dcterms:modified xsi:type="dcterms:W3CDTF">2021-02-23T21:43:09Z</dcterms:modified>
  <cp:category/>
  <cp:version/>
  <cp:contentType/>
  <cp:contentStatus/>
</cp:coreProperties>
</file>