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1"/>
  </bookViews>
  <sheets>
    <sheet name="BG DM 31-03-2021" sheetId="1" r:id="rId1"/>
    <sheet name="GyP DM  31-03-2021" sheetId="2" r:id="rId2"/>
  </sheets>
  <externalReferences>
    <externalReference r:id="rId5"/>
    <externalReference r:id="rId6"/>
  </externalReferences>
  <definedNames>
    <definedName name="_xlnm.Print_Area" localSheetId="0">'BG DM 31-03-2021'!$A$2:$A$61</definedName>
    <definedName name="_xlnm.Print_Area" localSheetId="1">'GyP DM  31-03-2021'!$A$2:$A$24</definedName>
    <definedName name="CONTINENTAL">#REF!</definedName>
    <definedName name="INDICE">[1]!INDICE</definedName>
    <definedName name="Periodo" localSheetId="1">'[2]BG FAC'!$B$3</definedName>
    <definedName name="Periodo">'BG DM 31-03-2021'!$A$3</definedName>
  </definedNames>
  <calcPr calcId="162913"/>
</workbook>
</file>

<file path=xl/sharedStrings.xml><?xml version="1.0" encoding="utf-8"?>
<sst xmlns="http://schemas.openxmlformats.org/spreadsheetml/2006/main" count="71" uniqueCount="66">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</sst>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6" fontId="13" fillId="0" borderId="2" xfId="21" applyNumberFormat="1" applyFont="1" applyFill="1" applyBorder="1" applyAlignment="1">
      <alignment vertical="center"/>
    </xf>
    <xf numFmtId="166" fontId="14" fillId="0" borderId="0" xfId="0" applyNumberFormat="1" applyFont="1" applyFill="1"/>
    <xf numFmtId="0" fontId="14" fillId="0" borderId="0" xfId="0" applyFont="1" applyFill="1"/>
    <xf numFmtId="166" fontId="1" fillId="0" borderId="0" xfId="21" applyNumberFormat="1" applyFont="1" applyFill="1" applyBorder="1" applyAlignment="1">
      <alignment vertical="center"/>
    </xf>
    <xf numFmtId="167" fontId="13" fillId="0" borderId="2" xfId="22" applyNumberFormat="1" applyFont="1" applyFill="1" applyBorder="1" applyAlignment="1" applyProtection="1">
      <alignment horizontal="left" vertical="center"/>
      <protection/>
    </xf>
    <xf numFmtId="166" fontId="14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7" fontId="13" fillId="0" borderId="0" xfId="22" applyNumberFormat="1" applyFont="1" applyFill="1" applyBorder="1" applyAlignment="1" applyProtection="1">
      <alignment horizontal="left" vertical="center"/>
      <protection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6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8" fontId="16" fillId="0" borderId="4" xfId="21" applyNumberFormat="1" applyFont="1" applyBorder="1">
      <alignment/>
    </xf>
    <xf numFmtId="164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8" fontId="13" fillId="0" borderId="2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8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9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8" fontId="15" fillId="0" borderId="4" xfId="21" applyNumberFormat="1" applyFont="1" applyBorder="1" applyAlignment="1">
      <alignment vertical="center"/>
    </xf>
    <xf numFmtId="169" fontId="13" fillId="0" borderId="0" xfId="21" applyNumberFormat="1" applyFont="1" applyFill="1" applyBorder="1" applyAlignment="1">
      <alignment vertical="center"/>
    </xf>
    <xf numFmtId="169" fontId="1" fillId="0" borderId="0" xfId="21" applyNumberFormat="1" applyFont="1" applyFill="1" applyBorder="1" applyAlignment="1">
      <alignment vertical="center"/>
    </xf>
    <xf numFmtId="169" fontId="13" fillId="0" borderId="2" xfId="21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7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0" fontId="13" fillId="2" borderId="0" xfId="0" applyFont="1" applyFill="1" applyBorder="1"/>
    <xf numFmtId="169" fontId="1" fillId="0" borderId="8" xfId="21" applyNumberFormat="1" applyFont="1" applyFill="1" applyBorder="1" applyAlignment="1">
      <alignment vertical="center"/>
    </xf>
    <xf numFmtId="166" fontId="1" fillId="0" borderId="0" xfId="21" applyNumberFormat="1" applyFont="1">
      <alignment/>
    </xf>
    <xf numFmtId="0" fontId="2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5" fontId="5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20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5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vertical="center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showGridLines="0" workbookViewId="0" topLeftCell="A40">
      <selection activeCell="D14" sqref="D14"/>
    </sheetView>
  </sheetViews>
  <sheetFormatPr defaultColWidth="11.421875" defaultRowHeight="12.75"/>
  <cols>
    <col min="1" max="1" width="70.57421875" style="37" customWidth="1"/>
    <col min="2" max="2" width="19.8515625" style="37" customWidth="1"/>
    <col min="3" max="3" width="22.421875" style="2" bestFit="1" customWidth="1"/>
    <col min="4" max="4" width="19.00390625" style="2" bestFit="1" customWidth="1"/>
    <col min="5" max="16384" width="11.421875" style="2" customWidth="1"/>
  </cols>
  <sheetData>
    <row r="1" spans="1:2" ht="17.1" customHeight="1">
      <c r="A1" s="65"/>
      <c r="B1" s="1"/>
    </row>
    <row r="2" spans="1:2" s="4" customFormat="1" ht="24" customHeight="1">
      <c r="A2" s="66" t="s">
        <v>11</v>
      </c>
      <c r="B2" s="3"/>
    </row>
    <row r="3" spans="1:2" s="6" customFormat="1" ht="18" customHeight="1">
      <c r="A3" s="67">
        <v>44286</v>
      </c>
      <c r="B3" s="5"/>
    </row>
    <row r="4" spans="1:2" s="8" customFormat="1" ht="15" customHeight="1">
      <c r="A4" s="68" t="s">
        <v>0</v>
      </c>
      <c r="B4" s="7"/>
    </row>
    <row r="5" spans="1:2" ht="3.9" customHeight="1" thickBot="1">
      <c r="A5" s="9"/>
      <c r="B5" s="9"/>
    </row>
    <row r="6" spans="1:2" ht="15" customHeight="1">
      <c r="A6" s="75" t="s">
        <v>1</v>
      </c>
      <c r="B6" s="57" t="s">
        <v>26</v>
      </c>
    </row>
    <row r="7" spans="1:2" ht="15" customHeight="1">
      <c r="A7" s="76"/>
      <c r="B7" s="10" t="s">
        <v>2</v>
      </c>
    </row>
    <row r="8" spans="1:3" s="14" customFormat="1" ht="18" customHeight="1">
      <c r="A8" s="11" t="s">
        <v>21</v>
      </c>
      <c r="B8" s="12">
        <f>+B9+B10+B11+B12+B16+B17+B18+B19+B20</f>
        <v>2510112.892</v>
      </c>
      <c r="C8" s="13"/>
    </row>
    <row r="9" spans="1:3" s="14" customFormat="1" ht="11.25" customHeight="1">
      <c r="A9" s="20" t="s">
        <v>13</v>
      </c>
      <c r="B9" s="15">
        <v>351406.051</v>
      </c>
      <c r="C9" s="13"/>
    </row>
    <row r="10" spans="1:3" s="14" customFormat="1" ht="11.25" customHeight="1">
      <c r="A10" s="20" t="s">
        <v>12</v>
      </c>
      <c r="B10" s="15">
        <v>4005.93</v>
      </c>
      <c r="C10" s="13"/>
    </row>
    <row r="11" spans="1:3" s="14" customFormat="1" ht="11.25" customHeight="1">
      <c r="A11" s="20" t="s">
        <v>14</v>
      </c>
      <c r="B11" s="15">
        <v>220.524</v>
      </c>
      <c r="C11" s="13"/>
    </row>
    <row r="12" spans="1:3" s="14" customFormat="1" ht="11.25" customHeight="1">
      <c r="A12" s="20" t="s">
        <v>15</v>
      </c>
      <c r="B12" s="15">
        <v>1121515.74</v>
      </c>
      <c r="C12" s="13"/>
    </row>
    <row r="13" spans="1:3" s="14" customFormat="1" ht="11.25" customHeight="1">
      <c r="A13" s="58" t="s">
        <v>16</v>
      </c>
      <c r="B13" s="15">
        <v>1120785.703</v>
      </c>
      <c r="C13" s="13"/>
    </row>
    <row r="14" spans="1:3" s="14" customFormat="1" ht="11.25" customHeight="1">
      <c r="A14" s="58" t="s">
        <v>17</v>
      </c>
      <c r="B14" s="15">
        <v>45313.206</v>
      </c>
      <c r="C14" s="13"/>
    </row>
    <row r="15" spans="1:3" s="14" customFormat="1" ht="11.25" customHeight="1">
      <c r="A15" s="58" t="s">
        <v>18</v>
      </c>
      <c r="B15" s="15">
        <v>-44583.168</v>
      </c>
      <c r="C15" s="13"/>
    </row>
    <row r="16" spans="1:3" s="14" customFormat="1" ht="11.25" customHeight="1">
      <c r="A16" s="20" t="s">
        <v>19</v>
      </c>
      <c r="B16" s="15">
        <v>4969.046999999995</v>
      </c>
      <c r="C16" s="13"/>
    </row>
    <row r="17" spans="1:3" s="14" customFormat="1" ht="11.25" customHeight="1">
      <c r="A17" s="20" t="s">
        <v>22</v>
      </c>
      <c r="B17" s="15">
        <v>317828.672</v>
      </c>
      <c r="C17" s="13"/>
    </row>
    <row r="18" spans="1:3" s="14" customFormat="1" ht="11.25" customHeight="1">
      <c r="A18" s="20" t="s">
        <v>23</v>
      </c>
      <c r="B18" s="15">
        <v>690686.446</v>
      </c>
      <c r="C18" s="13"/>
    </row>
    <row r="19" spans="1:3" s="14" customFormat="1" ht="11.25" customHeight="1">
      <c r="A19" s="20" t="s">
        <v>20</v>
      </c>
      <c r="B19" s="15">
        <v>12368.764</v>
      </c>
      <c r="C19" s="13"/>
    </row>
    <row r="20" spans="1:3" s="14" customFormat="1" ht="11.25" customHeight="1">
      <c r="A20" s="20" t="s">
        <v>24</v>
      </c>
      <c r="B20" s="15">
        <v>7111.718</v>
      </c>
      <c r="C20" s="13"/>
    </row>
    <row r="21" spans="1:4" s="14" customFormat="1" ht="18" customHeight="1">
      <c r="A21" s="16" t="s">
        <v>25</v>
      </c>
      <c r="B21" s="12">
        <f>SUM(B22:B24)</f>
        <v>300150.58499999996</v>
      </c>
      <c r="C21" s="17"/>
      <c r="D21" s="18"/>
    </row>
    <row r="22" spans="1:3" s="14" customFormat="1" ht="11.25" customHeight="1">
      <c r="A22" s="59" t="s">
        <v>64</v>
      </c>
      <c r="B22" s="15">
        <v>359978.339</v>
      </c>
      <c r="C22" s="13"/>
    </row>
    <row r="23" spans="1:3" s="14" customFormat="1" ht="11.25" customHeight="1">
      <c r="A23" s="20" t="s">
        <v>65</v>
      </c>
      <c r="B23" s="15">
        <v>10815.556</v>
      </c>
      <c r="C23" s="13"/>
    </row>
    <row r="24" spans="1:3" s="14" customFormat="1" ht="11.25" customHeight="1">
      <c r="A24" s="20" t="s">
        <v>62</v>
      </c>
      <c r="B24" s="15">
        <v>-70643.31</v>
      </c>
      <c r="C24" s="13"/>
    </row>
    <row r="25" spans="1:3" s="14" customFormat="1" ht="18" customHeight="1">
      <c r="A25" s="11" t="s">
        <v>4</v>
      </c>
      <c r="B25" s="12">
        <f>+B8+B21</f>
        <v>2810263.477</v>
      </c>
      <c r="C25" s="13"/>
    </row>
    <row r="26" spans="1:3" s="14" customFormat="1" ht="11.25" customHeight="1">
      <c r="A26" s="21"/>
      <c r="B26" s="22"/>
      <c r="C26" s="13"/>
    </row>
    <row r="27" spans="1:3" ht="11.25" customHeight="1" thickBot="1">
      <c r="A27" s="23"/>
      <c r="B27" s="24"/>
      <c r="C27" s="13"/>
    </row>
    <row r="28" spans="1:3" s="27" customFormat="1" ht="11.25" customHeight="1">
      <c r="A28" s="25"/>
      <c r="B28" s="26"/>
      <c r="C28" s="13"/>
    </row>
    <row r="29" spans="1:3" ht="11.25" customHeight="1">
      <c r="A29" s="28"/>
      <c r="B29" s="9"/>
      <c r="C29" s="13"/>
    </row>
    <row r="30" spans="1:3" ht="11.25" customHeight="1">
      <c r="A30" s="69"/>
      <c r="B30" s="1"/>
      <c r="C30" s="13"/>
    </row>
    <row r="31" spans="1:3" s="4" customFormat="1" ht="23.25" customHeight="1">
      <c r="A31" s="66" t="s">
        <v>11</v>
      </c>
      <c r="B31" s="3"/>
      <c r="C31" s="13"/>
    </row>
    <row r="32" spans="1:3" s="6" customFormat="1" ht="23.25" customHeight="1">
      <c r="A32" s="67">
        <v>44286</v>
      </c>
      <c r="B32" s="5"/>
      <c r="C32" s="13"/>
    </row>
    <row r="33" spans="1:3" s="30" customFormat="1" ht="23.25" customHeight="1">
      <c r="A33" s="68" t="s">
        <v>5</v>
      </c>
      <c r="B33" s="29"/>
      <c r="C33" s="13"/>
    </row>
    <row r="34" spans="1:3" ht="11.25" customHeight="1" thickBot="1">
      <c r="A34" s="31"/>
      <c r="B34" s="31"/>
      <c r="C34" s="13"/>
    </row>
    <row r="35" spans="1:3" ht="15" customHeight="1">
      <c r="A35" s="75" t="s">
        <v>6</v>
      </c>
      <c r="B35" s="57" t="s">
        <v>26</v>
      </c>
      <c r="C35" s="13"/>
    </row>
    <row r="36" spans="1:3" ht="15" customHeight="1">
      <c r="A36" s="76"/>
      <c r="B36" s="10" t="s">
        <v>2</v>
      </c>
      <c r="C36" s="13"/>
    </row>
    <row r="37" spans="1:3" s="14" customFormat="1" ht="18" customHeight="1">
      <c r="A37" s="32" t="s">
        <v>27</v>
      </c>
      <c r="B37" s="12">
        <f>SUM(B38:B43)</f>
        <v>27389.600000000002</v>
      </c>
      <c r="C37" s="13"/>
    </row>
    <row r="38" spans="1:3" s="14" customFormat="1" ht="11.25" customHeight="1">
      <c r="A38" s="60" t="s">
        <v>28</v>
      </c>
      <c r="B38" s="15">
        <v>7945.509</v>
      </c>
      <c r="C38" s="13"/>
    </row>
    <row r="39" spans="1:3" s="14" customFormat="1" ht="11.25" customHeight="1">
      <c r="A39" s="60" t="s">
        <v>29</v>
      </c>
      <c r="B39" s="15">
        <v>1398.335</v>
      </c>
      <c r="C39" s="13"/>
    </row>
    <row r="40" spans="1:3" s="14" customFormat="1" ht="11.25" customHeight="1">
      <c r="A40" s="61" t="s">
        <v>30</v>
      </c>
      <c r="B40" s="15">
        <v>3650.995</v>
      </c>
      <c r="C40" s="13"/>
    </row>
    <row r="41" spans="1:3" s="14" customFormat="1" ht="11.25" customHeight="1">
      <c r="A41" s="60" t="s">
        <v>31</v>
      </c>
      <c r="B41" s="15">
        <v>602.627</v>
      </c>
      <c r="C41" s="13"/>
    </row>
    <row r="42" spans="1:3" s="14" customFormat="1" ht="11.25" customHeight="1">
      <c r="A42" s="60" t="s">
        <v>32</v>
      </c>
      <c r="B42" s="15">
        <v>10698.131</v>
      </c>
      <c r="C42" s="13"/>
    </row>
    <row r="43" spans="1:3" s="14" customFormat="1" ht="11.25" customHeight="1">
      <c r="A43" s="60" t="s">
        <v>33</v>
      </c>
      <c r="B43" s="15">
        <v>3094.003</v>
      </c>
      <c r="C43" s="13"/>
    </row>
    <row r="44" spans="1:3" s="14" customFormat="1" ht="18" customHeight="1">
      <c r="A44" s="33" t="s">
        <v>34</v>
      </c>
      <c r="B44" s="12">
        <f>+B45+B50+B54</f>
        <v>2652537.0049999994</v>
      </c>
      <c r="C44" s="13"/>
    </row>
    <row r="45" spans="1:3" s="14" customFormat="1" ht="11.25" customHeight="1">
      <c r="A45" s="60" t="s">
        <v>35</v>
      </c>
      <c r="B45" s="15">
        <f>SUM(B46:B49)</f>
        <v>2537274.3329999996</v>
      </c>
      <c r="C45" s="13"/>
    </row>
    <row r="46" spans="1:3" s="14" customFormat="1" ht="11.25" customHeight="1">
      <c r="A46" s="60" t="s">
        <v>36</v>
      </c>
      <c r="B46" s="15">
        <v>2046808.748</v>
      </c>
      <c r="C46" s="13"/>
    </row>
    <row r="47" spans="1:3" s="14" customFormat="1" ht="11.25" customHeight="1">
      <c r="A47" s="60" t="s">
        <v>37</v>
      </c>
      <c r="B47" s="15">
        <v>383974.694</v>
      </c>
      <c r="C47" s="13"/>
    </row>
    <row r="48" spans="1:3" s="14" customFormat="1" ht="11.25" customHeight="1">
      <c r="A48" s="60" t="s">
        <v>38</v>
      </c>
      <c r="B48" s="15">
        <v>4905.139</v>
      </c>
      <c r="C48" s="13"/>
    </row>
    <row r="49" spans="1:3" s="14" customFormat="1" ht="11.25" customHeight="1">
      <c r="A49" s="60" t="s">
        <v>39</v>
      </c>
      <c r="B49" s="15">
        <v>101585.752</v>
      </c>
      <c r="C49" s="13"/>
    </row>
    <row r="50" spans="1:3" s="14" customFormat="1" ht="11.25" customHeight="1">
      <c r="A50" s="60" t="s">
        <v>40</v>
      </c>
      <c r="B50" s="15">
        <f>+SUM(B51:B53)</f>
        <v>100500.567</v>
      </c>
      <c r="C50" s="13"/>
    </row>
    <row r="51" spans="1:3" s="14" customFormat="1" ht="11.25" customHeight="1">
      <c r="A51" s="60" t="s">
        <v>41</v>
      </c>
      <c r="B51" s="15">
        <v>49675.702</v>
      </c>
      <c r="C51" s="13"/>
    </row>
    <row r="52" spans="1:3" s="14" customFormat="1" ht="11.25" customHeight="1">
      <c r="A52" s="60" t="s">
        <v>42</v>
      </c>
      <c r="B52" s="15">
        <v>30013.263</v>
      </c>
      <c r="C52" s="13"/>
    </row>
    <row r="53" spans="1:3" s="14" customFormat="1" ht="11.25" customHeight="1">
      <c r="A53" s="60" t="s">
        <v>43</v>
      </c>
      <c r="B53" s="15">
        <v>20811.602</v>
      </c>
      <c r="C53" s="13"/>
    </row>
    <row r="54" spans="1:3" s="14" customFormat="1" ht="11.25" customHeight="1">
      <c r="A54" s="60" t="s">
        <v>44</v>
      </c>
      <c r="B54" s="15">
        <v>14762.105</v>
      </c>
      <c r="C54" s="13"/>
    </row>
    <row r="55" spans="1:3" s="14" customFormat="1" ht="18" customHeight="1">
      <c r="A55" s="32" t="s">
        <v>7</v>
      </c>
      <c r="B55" s="12">
        <f>+B44+B37</f>
        <v>2679926.6049999995</v>
      </c>
      <c r="C55" s="13"/>
    </row>
    <row r="56" spans="1:3" s="14" customFormat="1" ht="18" customHeight="1">
      <c r="A56" s="32" t="s">
        <v>8</v>
      </c>
      <c r="B56" s="12">
        <f>SUM(B57:B59)</f>
        <v>130336.872</v>
      </c>
      <c r="C56" s="13"/>
    </row>
    <row r="57" spans="1:3" s="14" customFormat="1" ht="11.25" customHeight="1">
      <c r="A57" s="60" t="s">
        <v>45</v>
      </c>
      <c r="B57" s="15">
        <v>26561.888</v>
      </c>
      <c r="C57" s="13"/>
    </row>
    <row r="58" spans="1:3" s="14" customFormat="1" ht="11.25" customHeight="1">
      <c r="A58" s="60" t="s">
        <v>46</v>
      </c>
      <c r="B58" s="15">
        <v>89113.943</v>
      </c>
      <c r="C58" s="13"/>
    </row>
    <row r="59" spans="1:3" s="14" customFormat="1" ht="11.25" customHeight="1">
      <c r="A59" s="60" t="s">
        <v>47</v>
      </c>
      <c r="B59" s="15">
        <v>14661.041</v>
      </c>
      <c r="C59" s="13"/>
    </row>
    <row r="60" spans="1:3" s="14" customFormat="1" ht="18" customHeight="1">
      <c r="A60" s="32" t="s">
        <v>9</v>
      </c>
      <c r="B60" s="12">
        <f>+B55+B56</f>
        <v>2810263.4769999995</v>
      </c>
      <c r="C60" s="13"/>
    </row>
    <row r="61" spans="1:3" s="14" customFormat="1" ht="11.25" customHeight="1">
      <c r="A61" s="35"/>
      <c r="B61" s="22"/>
      <c r="C61" s="13"/>
    </row>
    <row r="62" ht="11.25" customHeight="1"/>
    <row r="63" ht="12.75">
      <c r="B63" s="64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1" width="70.57421875" style="37" customWidth="1"/>
    <col min="2" max="2" width="23.140625" style="37" customWidth="1"/>
    <col min="3" max="3" width="18.00390625" style="2" bestFit="1" customWidth="1"/>
    <col min="4" max="16384" width="11.421875" style="2" customWidth="1"/>
  </cols>
  <sheetData>
    <row r="1" s="38" customFormat="1" ht="15.9" customHeight="1">
      <c r="A1" s="70"/>
    </row>
    <row r="2" s="56" customFormat="1" ht="28.5" customHeight="1">
      <c r="A2" s="71" t="s">
        <v>48</v>
      </c>
    </row>
    <row r="3" s="55" customFormat="1" ht="15.9" customHeight="1">
      <c r="A3" s="72">
        <v>44286</v>
      </c>
    </row>
    <row r="4" s="54" customFormat="1" ht="15" customHeight="1">
      <c r="A4" s="73" t="s">
        <v>0</v>
      </c>
    </row>
    <row r="5" spans="1:2" s="38" customFormat="1" ht="3.9" customHeight="1" thickBot="1">
      <c r="A5" s="53"/>
      <c r="B5" s="52"/>
    </row>
    <row r="6" spans="1:2" s="49" customFormat="1" ht="15" customHeight="1">
      <c r="A6" s="51"/>
      <c r="B6" s="57" t="s">
        <v>26</v>
      </c>
    </row>
    <row r="7" spans="1:2" s="49" customFormat="1" ht="15" customHeight="1">
      <c r="A7" s="50"/>
      <c r="B7" s="10" t="s">
        <v>49</v>
      </c>
    </row>
    <row r="8" spans="1:3" s="34" customFormat="1" ht="18" customHeight="1">
      <c r="A8" s="48" t="s">
        <v>50</v>
      </c>
      <c r="B8" s="46">
        <f>SUM(B9:B11)</f>
        <v>98719.868</v>
      </c>
      <c r="C8" s="74"/>
    </row>
    <row r="9" spans="1:2" s="34" customFormat="1" ht="11.25" customHeight="1">
      <c r="A9" s="60" t="s">
        <v>51</v>
      </c>
      <c r="B9" s="63">
        <v>62748.065</v>
      </c>
    </row>
    <row r="10" spans="1:2" s="34" customFormat="1" ht="11.25" customHeight="1">
      <c r="A10" s="60" t="s">
        <v>52</v>
      </c>
      <c r="B10" s="45">
        <v>16020.618</v>
      </c>
    </row>
    <row r="11" spans="1:2" s="34" customFormat="1" ht="11.25" customHeight="1">
      <c r="A11" s="60" t="s">
        <v>3</v>
      </c>
      <c r="B11" s="45">
        <v>19951.185</v>
      </c>
    </row>
    <row r="12" spans="1:3" s="34" customFormat="1" ht="18" customHeight="1">
      <c r="A12" s="11" t="s">
        <v>53</v>
      </c>
      <c r="B12" s="46">
        <f>SUM(B13:B16)</f>
        <v>-82607.36200000001</v>
      </c>
      <c r="C12" s="74"/>
    </row>
    <row r="13" spans="1:2" s="34" customFormat="1" ht="14.25" customHeight="1">
      <c r="A13" s="60" t="s">
        <v>54</v>
      </c>
      <c r="B13" s="63">
        <v>-10895.516</v>
      </c>
    </row>
    <row r="14" spans="1:2" s="34" customFormat="1" ht="14.25" customHeight="1">
      <c r="A14" s="60" t="s">
        <v>55</v>
      </c>
      <c r="B14" s="45">
        <v>-25142.515</v>
      </c>
    </row>
    <row r="15" spans="1:2" s="34" customFormat="1" ht="14.25" customHeight="1">
      <c r="A15" s="60" t="s">
        <v>56</v>
      </c>
      <c r="B15" s="45">
        <v>-11292.342</v>
      </c>
    </row>
    <row r="16" spans="1:3" s="34" customFormat="1" ht="14.25" customHeight="1">
      <c r="A16" s="60" t="s">
        <v>63</v>
      </c>
      <c r="B16" s="45">
        <v>-35276.989</v>
      </c>
      <c r="C16" s="47"/>
    </row>
    <row r="17" spans="1:3" s="34" customFormat="1" ht="14.25" customHeight="1">
      <c r="A17" s="62" t="s">
        <v>61</v>
      </c>
      <c r="B17" s="44">
        <f>+B8+B12</f>
        <v>16112.505999999994</v>
      </c>
      <c r="C17" s="47"/>
    </row>
    <row r="18" spans="1:2" s="34" customFormat="1" ht="14.25" customHeight="1">
      <c r="A18" s="11" t="s">
        <v>57</v>
      </c>
      <c r="B18" s="46">
        <f>SUM(B19:B21)</f>
        <v>-1451.465</v>
      </c>
    </row>
    <row r="19" spans="1:2" s="34" customFormat="1" ht="11.25" customHeight="1">
      <c r="A19" s="60" t="s">
        <v>58</v>
      </c>
      <c r="B19" s="63">
        <v>75.995</v>
      </c>
    </row>
    <row r="20" spans="1:2" s="34" customFormat="1" ht="11.25" customHeight="1">
      <c r="A20" s="60" t="s">
        <v>59</v>
      </c>
      <c r="B20" s="45">
        <v>-3509.314</v>
      </c>
    </row>
    <row r="21" spans="1:2" s="34" customFormat="1" ht="11.25" customHeight="1">
      <c r="A21" s="60" t="s">
        <v>60</v>
      </c>
      <c r="B21" s="45">
        <v>1981.854</v>
      </c>
    </row>
    <row r="22" spans="1:2" s="34" customFormat="1" ht="18" customHeight="1">
      <c r="A22" s="19" t="s">
        <v>10</v>
      </c>
      <c r="B22" s="44">
        <f>+B17+B18</f>
        <v>14661.040999999994</v>
      </c>
    </row>
    <row r="23" spans="1:2" s="38" customFormat="1" ht="3.75" customHeight="1" thickBot="1">
      <c r="A23" s="36"/>
      <c r="B23" s="43"/>
    </row>
    <row r="24" spans="1:2" s="38" customFormat="1" ht="15.75" customHeight="1">
      <c r="A24" s="42"/>
      <c r="B24" s="41"/>
    </row>
    <row r="25" spans="1:2" s="38" customFormat="1" ht="12.75">
      <c r="A25" s="39"/>
      <c r="B25" s="40"/>
    </row>
    <row r="26" spans="1:2" s="38" customFormat="1" ht="12.75">
      <c r="A26" s="39"/>
      <c r="B26" s="40"/>
    </row>
    <row r="27" spans="1:2" s="38" customFormat="1" ht="12.75">
      <c r="A27" s="39"/>
      <c r="B27" s="39"/>
    </row>
    <row r="28" spans="1:2" s="38" customFormat="1" ht="12.75">
      <c r="A28" s="39"/>
      <c r="B28" s="39"/>
    </row>
    <row r="29" spans="1:2" s="38" customFormat="1" ht="12.75">
      <c r="A29" s="39"/>
      <c r="B29" s="39"/>
    </row>
    <row r="30" spans="1:2" s="38" customFormat="1" ht="12.75">
      <c r="A30" s="39"/>
      <c r="B30" s="39"/>
    </row>
    <row r="31" spans="1:2" s="38" customFormat="1" ht="12.75">
      <c r="A31" s="39"/>
      <c r="B31" s="39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Wilhem Roosvelt Guardia Vásquez</cp:lastModifiedBy>
  <dcterms:created xsi:type="dcterms:W3CDTF">2017-02-20T16:44:20Z</dcterms:created>
  <dcterms:modified xsi:type="dcterms:W3CDTF">2021-09-09T18:21:44Z</dcterms:modified>
  <cp:category/>
  <cp:version/>
  <cp:contentType/>
  <cp:contentStatus/>
</cp:coreProperties>
</file>