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ST" sheetId="17" r:id="rId1"/>
    <sheet name="Índice" sheetId="1" r:id="rId2"/>
    <sheet name="Agregación EEFF " sheetId="18" r:id="rId3"/>
    <sheet name="1" sheetId="8" r:id="rId4"/>
    <sheet name="2" sheetId="9" r:id="rId5"/>
    <sheet name="3" sheetId="4" r:id="rId6"/>
    <sheet name="4" sheetId="5" r:id="rId7"/>
    <sheet name="5" sheetId="2" r:id="rId8"/>
    <sheet name="6" sheetId="3" r:id="rId9"/>
    <sheet name="7" sheetId="6" r:id="rId10"/>
    <sheet name="8" sheetId="7" r:id="rId11"/>
    <sheet name="9" sheetId="14" r:id="rId12"/>
    <sheet name="10" sheetId="16" r:id="rId13"/>
    <sheet name="11" sheetId="13" r:id="rId14"/>
    <sheet name="12" sheetId="12" r:id="rId15"/>
    <sheet name="13" sheetId="15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'13'!$A$1:$K$15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7">'[5]1'!$B$3</definedName>
    <definedName name="Periodo" localSheetId="8">'[5]1'!$B$3</definedName>
    <definedName name="Periodo" localSheetId="9">'7'!$A$3</definedName>
    <definedName name="Periodo" localSheetId="10">'[5]7'!$B$3</definedName>
    <definedName name="Periodo" localSheetId="11">'[5]1'!$B$3</definedName>
    <definedName name="Periodo">'1'!$A$3</definedName>
    <definedName name="TipoCambioMes" localSheetId="12">#REF!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<sst xmlns="http://schemas.openxmlformats.org/spreadsheetml/2006/main" count="2062" uniqueCount="1135">
  <si>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</si>
  <si>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</si>
  <si>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</si>
  <si>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</si>
  <si>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</si>
  <si>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</si>
  <si>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</si>
  <si>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</si>
  <si>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</si>
  <si>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</si>
  <si>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</si>
  <si>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</si>
  <si>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</si>
  <si>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</si>
  <si>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</si>
  <si>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</si>
  <si>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</si>
  <si>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</si>
  <si>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</si>
  <si>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</si>
  <si>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</si>
  <si>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</si>
  <si>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</si>
  <si>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</si>
  <si>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</si>
  <si>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</si>
  <si>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</si>
  <si>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</si>
  <si>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</si>
  <si>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</si>
  <si>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</si>
  <si>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</si>
  <si>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</si>
  <si>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</si>
  <si>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</si>
  <si>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</si>
  <si>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</si>
  <si>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</si>
  <si>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</si>
  <si>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</si>
  <si>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</si>
  <si>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</si>
  <si>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</si>
  <si>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</si>
  <si>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</si>
  <si>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</si>
  <si>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</si>
  <si>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3.989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</si>
  <si>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</si>
  <si>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</si>
  <si>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</si>
  <si>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</si>
  <si>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</si>
  <si>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</si>
  <si>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</si>
  <si>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</si>
  <si>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</si>
  <si>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</si>
  <si>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</si>
  <si>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</si>
  <si>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</si>
  <si>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</si>
  <si>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</si>
  <si>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</si>
  <si>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</si>
  <si>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</si>
  <si>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</si>
  <si>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</si>
  <si>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</si>
  <si>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</si>
  <si>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</si>
  <si>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</si>
  <si>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</si>
  <si>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</si>
  <si>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</si>
  <si>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</si>
  <si>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</si>
  <si>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</si>
  <si>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</si>
  <si>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</si>
  <si>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</si>
  <si>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</si>
  <si>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</si>
  <si>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</si>
  <si>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</si>
  <si>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</si>
  <si>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</si>
  <si>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</si>
  <si>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</si>
  <si>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</si>
  <si>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</si>
  <si>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</si>
  <si>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</si>
  <si>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</si>
  <si>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</si>
  <si>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</si>
  <si>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</si>
  <si>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</si>
  <si>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</si>
  <si>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</si>
  <si>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</si>
  <si>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</si>
  <si>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</si>
  <si>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</si>
  <si>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</si>
  <si>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</si>
  <si>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</si>
  <si>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</si>
  <si>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</si>
  <si>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</si>
  <si>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</si>
  <si>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</si>
  <si>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</si>
  <si>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</si>
  <si>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</si>
  <si>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</si>
  <si>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</si>
  <si>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</si>
  <si>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</si>
  <si>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</si>
  <si>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</si>
  <si>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</si>
  <si>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</si>
  <si>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</si>
  <si>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</si>
  <si>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</si>
  <si>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</si>
  <si>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</si>
  <si>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</si>
  <si>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</si>
  <si>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</si>
  <si>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</si>
  <si>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</si>
  <si>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</si>
  <si>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</si>
  <si>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</si>
  <si>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</si>
  <si>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</si>
  <si>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</si>
  <si>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</si>
  <si>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</si>
  <si>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</si>
  <si>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</si>
  <si>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</si>
  <si>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</si>
  <si>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</si>
  <si>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</si>
  <si>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</si>
  <si>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</si>
  <si>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</si>
  <si>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</si>
  <si>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</si>
  <si>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</si>
  <si>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</si>
  <si>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</si>
  <si>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</si>
  <si>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</si>
  <si>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>Balance General del Banco de la Nación</t>
  </si>
  <si>
    <t>Nación</t>
  </si>
  <si>
    <t/>
  </si>
  <si>
    <t>Estado de Ganancias y Pérdidas del Banco de la Nación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</si>
  <si>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</si>
  <si>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</si>
  <si>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</si>
  <si>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</si>
  <si>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</si>
  <si>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</si>
  <si>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</si>
  <si>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</si>
  <si>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</si>
  <si>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</si>
  <si>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</si>
  <si>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</si>
  <si>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</si>
  <si>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</si>
  <si>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</si>
  <si>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</si>
  <si>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</si>
  <si>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</si>
  <si>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</si>
  <si>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</si>
  <si>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</si>
  <si>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</si>
  <si>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</si>
  <si>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</si>
  <si>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</si>
  <si>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</si>
  <si>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</si>
  <si>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</si>
  <si>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</si>
  <si>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</si>
  <si>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</si>
  <si>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</si>
  <si>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</si>
  <si>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</si>
  <si>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</si>
  <si>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</si>
  <si>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</si>
  <si>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</si>
  <si>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</si>
  <si>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</si>
  <si>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</si>
  <si>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</si>
  <si>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</si>
  <si>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</si>
  <si>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</si>
  <si>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</si>
  <si>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</si>
  <si>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</si>
  <si>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</si>
  <si>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</si>
  <si>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</si>
  <si>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</si>
  <si>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</si>
  <si>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</si>
  <si>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</si>
  <si>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</si>
  <si>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</si>
  <si>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</si>
  <si>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</si>
  <si>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</si>
  <si>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</si>
  <si>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</si>
  <si>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</si>
  <si>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</si>
  <si>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</si>
  <si>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</si>
  <si>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</si>
  <si>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</si>
  <si>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</si>
  <si>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</si>
  <si>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</si>
  <si>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</si>
  <si>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</si>
  <si>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</si>
  <si>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</si>
  <si>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</si>
  <si>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</si>
  <si>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</si>
  <si>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</si>
  <si>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</si>
  <si>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</si>
  <si>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</si>
  <si>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</si>
  <si>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</si>
  <si>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</si>
  <si>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</si>
  <si>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</si>
  <si>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</si>
  <si>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</si>
  <si>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</si>
  <si>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</si>
  <si>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</si>
  <si>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</si>
  <si>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</si>
  <si>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</si>
  <si>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</si>
  <si>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</si>
  <si>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</si>
  <si>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</si>
  <si>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</si>
  <si>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</si>
  <si>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</si>
  <si>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</si>
  <si>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</si>
  <si>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</si>
  <si>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</si>
  <si>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</si>
  <si>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</si>
  <si>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</si>
  <si>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</si>
  <si>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</si>
  <si>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</si>
  <si>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</si>
  <si>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</si>
  <si>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</si>
  <si>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</si>
  <si>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</si>
  <si>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</si>
  <si>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</si>
  <si>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</si>
  <si>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</si>
  <si>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</si>
  <si>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</si>
  <si>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</si>
  <si>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</si>
  <si>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</si>
  <si>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</si>
  <si>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</si>
  <si>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</si>
  <si>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</si>
  <si>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</si>
  <si>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</si>
  <si>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</si>
  <si>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</si>
  <si>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</si>
  <si>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</si>
  <si>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</si>
  <si>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</si>
  <si>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</si>
  <si>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</si>
  <si>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</si>
  <si>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</si>
  <si>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</si>
  <si>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</si>
  <si>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</si>
  <si>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</si>
  <si>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</si>
  <si>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</si>
  <si>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</si>
  <si>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</si>
  <si>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</si>
  <si>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</si>
  <si>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</si>
  <si>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</si>
  <si>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</si>
  <si>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</si>
  <si>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</si>
  <si>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</si>
  <si>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</si>
  <si>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</si>
  <si>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</si>
  <si>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</si>
  <si>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</si>
  <si>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</si>
  <si>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</si>
  <si>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</si>
  <si>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</si>
  <si>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</si>
  <si>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</si>
  <si>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</si>
  <si>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</si>
  <si>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</si>
  <si>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</si>
  <si>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</si>
  <si>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</si>
  <si>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</si>
  <si>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</si>
  <si>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</si>
  <si>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</si>
  <si>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</si>
  <si>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</si>
  <si>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</si>
  <si>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</si>
  <si>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</si>
  <si>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</si>
  <si>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</si>
  <si>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</si>
  <si>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</si>
  <si>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</si>
  <si>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</si>
  <si>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</si>
  <si>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</si>
  <si>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</si>
  <si>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</si>
  <si>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</si>
  <si>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</si>
  <si>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</si>
  <si>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</si>
  <si>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</si>
  <si>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</si>
  <si>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</si>
  <si>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</si>
  <si>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</si>
  <si>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</si>
  <si>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</si>
  <si>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</si>
  <si>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</si>
  <si>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</si>
  <si>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</si>
  <si>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</si>
  <si>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</si>
  <si>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</si>
  <si>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</si>
  <si>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</si>
  <si>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</si>
  <si>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</si>
  <si>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</si>
  <si>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</si>
  <si>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</si>
  <si>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</si>
  <si>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</si>
  <si>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</si>
  <si>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</si>
  <si>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</si>
  <si>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</si>
  <si>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</si>
  <si>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</si>
  <si>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Vilcabamba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</si>
  <si>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</si>
  <si>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</si>
  <si>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</si>
  <si>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</si>
  <si>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</si>
  <si>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</si>
  <si>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</si>
  <si>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</si>
  <si>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</si>
  <si>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</si>
  <si>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</si>
  <si>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</si>
  <si>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</si>
  <si>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</si>
  <si>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</si>
  <si>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</si>
  <si>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</si>
  <si>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</si>
  <si>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</si>
  <si>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</si>
  <si>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</si>
  <si>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</si>
  <si>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</si>
  <si>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</si>
  <si>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</si>
  <si>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</si>
  <si>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</si>
  <si>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</si>
  <si>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</si>
  <si>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</si>
  <si>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</si>
  <si>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</si>
  <si>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</si>
  <si>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</si>
  <si>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</si>
  <si>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</si>
  <si>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</si>
  <si>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</si>
  <si>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</si>
  <si>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</si>
  <si>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</si>
  <si>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</si>
  <si>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</si>
  <si>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</si>
  <si>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</si>
  <si>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</si>
  <si>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</si>
  <si>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</si>
  <si>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</si>
  <si>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</si>
  <si>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</si>
  <si>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</si>
  <si>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</si>
  <si>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</si>
  <si>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</si>
  <si>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</si>
  <si>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</si>
  <si>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</si>
  <si>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</si>
  <si>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</si>
  <si>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</si>
  <si>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</si>
  <si>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</si>
  <si>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</si>
  <si>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</si>
  <si>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</si>
  <si>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</si>
  <si>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</si>
  <si>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</si>
  <si>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</si>
  <si>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</si>
  <si>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</si>
  <si>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</si>
  <si>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</si>
  <si>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</si>
  <si>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</si>
  <si>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</si>
  <si>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</si>
  <si>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</si>
  <si>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</si>
  <si>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</si>
  <si>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</si>
  <si>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</si>
  <si>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</si>
  <si>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</si>
  <si>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</si>
  <si>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</si>
  <si>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</si>
  <si>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</si>
  <si>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</si>
  <si>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</si>
  <si>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</si>
  <si>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</si>
  <si>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</si>
  <si>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</si>
  <si>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</si>
  <si>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</si>
  <si>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</si>
  <si>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</si>
  <si>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</si>
  <si>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</si>
  <si>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</si>
  <si>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</si>
  <si>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</si>
  <si>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</si>
  <si>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</si>
  <si>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</si>
  <si>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</si>
  <si>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</si>
  <si>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</si>
  <si>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</si>
  <si>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</si>
  <si>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</si>
  <si>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</si>
  <si>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</si>
  <si>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</si>
  <si>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</si>
  <si>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</si>
  <si>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</si>
  <si>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</si>
  <si>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</si>
  <si>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</si>
  <si>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</si>
  <si>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</si>
  <si>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</si>
  <si>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</si>
  <si>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</si>
  <si>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</si>
  <si>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</si>
  <si>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</si>
  <si>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</si>
  <si>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</si>
  <si>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</si>
  <si>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</si>
  <si>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</si>
  <si>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</si>
  <si>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</si>
  <si>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</si>
  <si>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</si>
  <si>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</si>
  <si>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</si>
  <si>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</si>
  <si>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</si>
  <si>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</si>
  <si>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</si>
  <si>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</si>
  <si>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</si>
  <si>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</si>
  <si>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</si>
  <si>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</si>
  <si>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</si>
  <si>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</si>
  <si>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</si>
  <si>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</si>
  <si>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</si>
  <si>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</si>
  <si>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</si>
  <si>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</si>
  <si>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</si>
  <si>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</si>
  <si>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</si>
  <si>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</si>
  <si>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</si>
  <si>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</si>
  <si>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</si>
  <si>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</si>
  <si>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</si>
  <si>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</si>
  <si>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</si>
  <si>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</si>
  <si>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</si>
  <si>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</si>
  <si>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</si>
  <si>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</si>
  <si>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</si>
  <si>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</si>
  <si>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</si>
  <si>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</si>
  <si>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</si>
  <si>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</si>
  <si>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</si>
  <si>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</si>
  <si>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</si>
  <si>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</si>
  <si>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</si>
  <si>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</si>
  <si>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</si>
  <si>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</si>
  <si>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</si>
  <si>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</si>
  <si>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</si>
  <si>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</si>
  <si>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</si>
  <si>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</si>
  <si>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</si>
  <si>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</si>
  <si>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</si>
  <si>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</si>
  <si>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</si>
  <si>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</si>
  <si>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</si>
  <si>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</si>
  <si>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</si>
  <si>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</si>
  <si>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</si>
  <si>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</si>
  <si>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</si>
  <si>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</si>
  <si>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</si>
  <si>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</si>
  <si>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</si>
  <si>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</si>
  <si>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</si>
  <si>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</si>
  <si>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</si>
  <si>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</si>
  <si>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</si>
  <si>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</si>
  <si>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</si>
  <si>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</si>
  <si>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</si>
  <si>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</si>
  <si>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</si>
  <si>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</si>
  <si>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</si>
  <si>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</si>
  <si>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</si>
  <si>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</si>
  <si>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</si>
  <si>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</si>
  <si>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</si>
  <si>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</si>
  <si>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</si>
  <si>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</si>
  <si>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</si>
  <si>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</si>
  <si>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</si>
  <si>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</si>
  <si>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</si>
  <si>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</si>
  <si>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</si>
  <si>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</si>
  <si>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</si>
  <si>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</si>
  <si>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</si>
  <si>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</si>
  <si>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</si>
  <si>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</si>
  <si>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</si>
  <si>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</si>
  <si>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</si>
  <si>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</si>
  <si>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</si>
  <si>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</si>
  <si>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</si>
  <si>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</si>
  <si>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</si>
  <si>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</si>
  <si>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</si>
  <si>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</si>
  <si>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</si>
  <si>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</si>
  <si>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</si>
  <si>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</si>
  <si>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</si>
  <si>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</si>
  <si>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</si>
  <si>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</si>
  <si>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</si>
  <si>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</si>
  <si>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</si>
  <si>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</si>
  <si>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</si>
  <si>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</si>
  <si>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</si>
  <si>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</si>
  <si>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</si>
  <si>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</si>
  <si>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</si>
  <si>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</si>
  <si>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</si>
  <si>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</si>
  <si>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</si>
  <si>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</si>
  <si>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</si>
  <si>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</si>
  <si>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</si>
  <si>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</si>
  <si>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</si>
  <si>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</si>
  <si>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</si>
  <si>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</si>
  <si>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</si>
  <si>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</si>
  <si>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</si>
  <si>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</si>
  <si>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</si>
  <si>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</si>
  <si>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</si>
  <si>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</si>
  <si>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</si>
  <si>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</si>
  <si>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</si>
  <si>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</si>
  <si>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</si>
  <si>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</si>
  <si>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</si>
  <si>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</si>
  <si>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</si>
  <si>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</si>
  <si>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</si>
  <si>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</si>
  <si>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</si>
  <si>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</si>
  <si>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</si>
  <si>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</si>
  <si>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</si>
  <si>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</si>
  <si>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</si>
  <si>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</si>
  <si>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</si>
  <si>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</si>
  <si>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</si>
  <si>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</si>
  <si>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</si>
  <si>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</si>
  <si>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</si>
  <si>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</si>
  <si>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</si>
  <si>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</si>
  <si>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</si>
  <si>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</si>
  <si>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</si>
  <si>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</si>
  <si>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</si>
  <si>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</si>
  <si>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</si>
  <si>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</si>
  <si>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</si>
  <si>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</si>
  <si>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</si>
  <si>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>Indicadores Financieros por Entidad Estatal</t>
  </si>
  <si>
    <t>( En porcentaje )</t>
  </si>
  <si>
    <t>SOLVENCIA</t>
  </si>
  <si>
    <t>Ratio de Capital Global  (al 30/09/2021)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</si>
  <si>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</si>
  <si>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</si>
  <si>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</si>
  <si>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</si>
  <si>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</si>
  <si>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</si>
  <si>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</si>
  <si>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</si>
  <si>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</si>
  <si>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</si>
  <si>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</si>
  <si>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</si>
  <si>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</si>
  <si>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</si>
  <si>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</si>
  <si>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</si>
  <si>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</si>
  <si>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</si>
  <si>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</si>
  <si>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</si>
  <si>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</si>
  <si>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</si>
  <si>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</si>
  <si>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</si>
  <si>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 xml:space="preserve">Requerimiento de Patrimonio Efectivo y Ratio de Capital Global </t>
  </si>
  <si>
    <t>por Entidad Estatal</t>
  </si>
  <si>
    <r>
      <t>REQUERIMIENTO DE PATRIMONIO EFECTIVO</t>
    </r>
    <r>
      <rPr>
        <b/>
        <vertAlign val="superscript"/>
        <sz val="10"/>
        <rFont val="Arial Narrow"/>
        <family val="2"/>
      </rPr>
      <t>1/</t>
    </r>
  </si>
  <si>
    <t>ACTIVOS Y CONTINGENTES PONDERADOS POR RIESGO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</si>
  <si>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</si>
  <si>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</si>
  <si>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</si>
  <si>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2/</t>
    </r>
  </si>
  <si>
    <t>EMPRESAS</t>
  </si>
  <si>
    <t>DE CRÉDITO</t>
  </si>
  <si>
    <t>DE MERCADO</t>
  </si>
  <si>
    <t>OPERACIONAL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</si>
  <si>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</si>
  <si>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</si>
  <si>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</si>
  <si>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</si>
  <si>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</si>
  <si>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</si>
  <si>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</si>
  <si>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</si>
  <si>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</si>
  <si>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</si>
  <si>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COFIDE</t>
  </si>
  <si>
    <t>NACIÓN</t>
  </si>
  <si>
    <t>1/ Mediante DU N° 037-2021 se modificó el límite global de 10 % a 8 % por el periodo de Abril 2021 a Marzo 2022; por lo que los requerimientos de patrimonio efectivo por riesgos de crédito y de mercado son menores durante dicho periodo. COFIDE se encuentra fuera del alcance del dicho DU.</t>
  </si>
  <si>
    <t xml:space="preserve">2/ El Ratio de Capital Global considera el Patrimonio Efectivo como porcentaje de los activos y contingentes ponderados por riesgo de crédito, riesgo de mercado y riesgo operacional. </t>
  </si>
  <si>
    <t>Fuente: Reportes 2 Requerimiento de Patrimonio Efectivo por Riesgo de Crédito, Mercado y Operacional.</t>
  </si>
  <si>
    <t xml:space="preserve">            Reporte 3 Patrimonio Efectivo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</si>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</sst>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_(* #,##0_);_(* \(#,##0\);_(* &quot;-&quot;??_);_(@_)"/>
    <numFmt numFmtId="171" formatCode="_(* #,###,##0_________)\ ;_(* \(#,###,##0\)\ __\ _____ ;* &quot;-&quot;??????;_(@_)"/>
    <numFmt numFmtId="172" formatCode="0.00000"/>
    <numFmt numFmtId="173" formatCode="&quot;Al &quot;dd&quot; de &quot;mmmm&quot; de &quot;yyyy"/>
    <numFmt numFmtId="174" formatCode="_ * #,##0.00_ ;_ * \-#,##0.00_ ;_ * &quot;-&quot;??_ ;_ @_ "/>
    <numFmt numFmtId="175" formatCode="_(* #,##0_);_(* \(#,##0\);_(* &quot;-&quot;?_);_(@_)"/>
    <numFmt numFmtId="176" formatCode="\(\A\l\ dd\ &quot;de&quot;\ mmmm\ &quot;de&quot;\ yyyy\)"/>
    <numFmt numFmtId="177" formatCode="_(* #\ #,###,##0.00___________________________);_(* \(#\ ###\ ###\);_(* &quot;-&quot;?????????????_);_(@_)"/>
    <numFmt numFmtId="178" formatCode="_(* #,##0.00_____________);_(* \(#,##0.00\)_____________ ;_(* &quot;-&quot;???????_);_(@_)"/>
    <numFmt numFmtId="179" formatCode="_(* #,##0_____________);_(* \(#,##0\)_____________ ;_(* &quot;-&quot;???????_);_(@_)"/>
    <numFmt numFmtId="180" formatCode="_(* #,##0_____________);_(* \(#,##0\)_____________ ;_(* &quot;-&quot;???????,_);_(@_)"/>
    <numFmt numFmtId="181" formatCode="&quot;Publicado el&quot;\ dd/mm/yyyy"/>
    <numFmt numFmtId="182" formatCode="\A\l\ \ dd\ &quot;de&quot;\ mmmm\ &quot;de&quot;\ yyyy"/>
    <numFmt numFmtId="183" formatCode="_(* ###,##0_______);_(* \(###,##0\)\ ;* &quot;-&quot;?????;_(@_)"/>
  </numFmts>
  <fonts count="7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8"/>
      <color indexed="8"/>
      <name val="Arial Narrow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50" fillId="0" borderId="0">
      <alignment/>
      <protection/>
    </xf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</cellStyleXfs>
  <cellXfs count="449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6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6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6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/>
      <protection/>
    </xf>
    <xf numFmtId="167" fontId="12" fillId="0" borderId="0" xfId="22" applyNumberFormat="1" applyFont="1" applyFill="1" applyBorder="1" applyAlignment="1" applyProtection="1">
      <alignment horizontal="left" vertical="center"/>
      <protection/>
    </xf>
    <xf numFmtId="167" fontId="14" fillId="0" borderId="0" xfId="22" applyNumberFormat="1" applyFont="1" applyFill="1" applyBorder="1" applyAlignment="1" applyProtection="1">
      <alignment horizontal="left" vertical="center"/>
      <protection/>
    </xf>
    <xf numFmtId="164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7" fontId="14" fillId="0" borderId="0" xfId="22" applyNumberFormat="1" applyFont="1" applyFill="1" applyBorder="1" applyAlignment="1" applyProtection="1">
      <alignment horizontal="left" vertical="center" wrapText="1"/>
      <protection/>
    </xf>
    <xf numFmtId="167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6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8" fontId="18" fillId="0" borderId="5" xfId="20" applyNumberFormat="1" applyFont="1" applyBorder="1">
      <alignment/>
    </xf>
    <xf numFmtId="167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8" fontId="14" fillId="0" borderId="3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6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8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167" fontId="19" fillId="0" borderId="0" xfId="20" applyNumberFormat="1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19" fillId="0" borderId="0" xfId="20" applyFont="1" applyBorder="1" applyAlignment="1">
      <alignment/>
    </xf>
    <xf numFmtId="0" fontId="9" fillId="0" borderId="0" xfId="20" applyFont="1">
      <alignment/>
    </xf>
    <xf numFmtId="166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9" fontId="14" fillId="0" borderId="3" xfId="20" applyNumberFormat="1" applyFont="1" applyFill="1" applyBorder="1" applyAlignment="1">
      <alignment vertical="center"/>
    </xf>
    <xf numFmtId="169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vertical="center"/>
    </xf>
    <xf numFmtId="169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8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9" fontId="9" fillId="0" borderId="0" xfId="20" applyNumberFormat="1" applyFont="1" applyFill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170" fontId="25" fillId="0" borderId="0" xfId="24" applyNumberFormat="1" applyFont="1" applyFill="1"/>
    <xf numFmtId="171" fontId="26" fillId="0" borderId="0" xfId="21" applyNumberFormat="1" applyFont="1" applyFill="1">
      <alignment/>
      <protection/>
    </xf>
    <xf numFmtId="0" fontId="9" fillId="0" borderId="0" xfId="20" applyFont="1" applyFill="1">
      <alignment/>
    </xf>
    <xf numFmtId="166" fontId="12" fillId="0" borderId="0" xfId="21" applyNumberFormat="1" applyFont="1" applyFill="1" applyAlignment="1">
      <alignment horizontal="right"/>
      <protection/>
    </xf>
    <xf numFmtId="166" fontId="15" fillId="0" borderId="0" xfId="21" applyNumberFormat="1" applyFont="1" applyFill="1" applyAlignment="1">
      <alignment horizontal="right"/>
      <protection/>
    </xf>
    <xf numFmtId="166" fontId="20" fillId="0" borderId="0" xfId="20" applyNumberFormat="1" applyFont="1" applyBorder="1" applyAlignment="1">
      <alignment horizontal="right"/>
    </xf>
    <xf numFmtId="166" fontId="20" fillId="0" borderId="0" xfId="20" applyNumberFormat="1" applyFont="1" applyBorder="1" applyAlignment="1">
      <alignment horizontal="right" vertical="center"/>
    </xf>
    <xf numFmtId="166" fontId="27" fillId="0" borderId="0" xfId="20" applyNumberFormat="1" applyFont="1" applyBorder="1" applyAlignment="1">
      <alignment horizontal="right" vertical="center"/>
    </xf>
    <xf numFmtId="166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164" fontId="15" fillId="0" borderId="0" xfId="24" applyFont="1" applyFill="1" applyAlignment="1">
      <alignment horizontal="right"/>
    </xf>
    <xf numFmtId="166" fontId="20" fillId="0" borderId="0" xfId="20" applyNumberFormat="1" applyFont="1" applyFill="1" applyBorder="1" applyAlignment="1">
      <alignment horizontal="right" vertical="center"/>
    </xf>
    <xf numFmtId="169" fontId="21" fillId="0" borderId="0" xfId="20" applyNumberFormat="1" applyFont="1" applyFill="1" applyBorder="1" applyAlignment="1">
      <alignment vertical="center"/>
    </xf>
    <xf numFmtId="172" fontId="15" fillId="0" borderId="0" xfId="21" applyNumberFormat="1" applyFont="1" applyFill="1">
      <alignment/>
      <protection/>
    </xf>
    <xf numFmtId="164" fontId="15" fillId="0" borderId="0" xfId="24" applyFont="1" applyFill="1"/>
    <xf numFmtId="0" fontId="2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1" fillId="0" borderId="0" xfId="21" applyAlignment="1">
      <alignment vertical="center"/>
      <protection/>
    </xf>
    <xf numFmtId="0" fontId="32" fillId="0" borderId="0" xfId="21" applyFont="1" applyBorder="1" applyAlignment="1">
      <alignment vertical="center"/>
      <protection/>
    </xf>
    <xf numFmtId="0" fontId="33" fillId="0" borderId="0" xfId="21" applyFont="1" applyBorder="1" applyAlignment="1">
      <alignment horizontal="center" vertical="center" wrapText="1"/>
      <protection/>
    </xf>
    <xf numFmtId="2" fontId="32" fillId="0" borderId="0" xfId="21" applyNumberFormat="1" applyFont="1" applyBorder="1" applyAlignment="1">
      <alignment horizontal="center" vertical="center" wrapText="1"/>
      <protection/>
    </xf>
    <xf numFmtId="2" fontId="34" fillId="0" borderId="0" xfId="21" applyNumberFormat="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" fontId="12" fillId="0" borderId="0" xfId="21" applyNumberFormat="1" applyFont="1" applyFill="1" applyBorder="1" applyAlignment="1">
      <alignment horizontal="center" vertical="center" wrapText="1"/>
      <protection/>
    </xf>
    <xf numFmtId="3" fontId="12" fillId="0" borderId="0" xfId="21" applyNumberFormat="1" applyFont="1" applyFill="1" applyBorder="1" applyAlignment="1">
      <alignment horizontal="center" vertical="center" wrapText="1"/>
      <protection/>
    </xf>
    <xf numFmtId="170" fontId="12" fillId="0" borderId="0" xfId="25" applyNumberFormat="1" applyFont="1" applyFill="1" applyBorder="1" applyAlignment="1">
      <alignment vertical="center"/>
    </xf>
    <xf numFmtId="0" fontId="12" fillId="0" borderId="0" xfId="21" applyFont="1" applyFill="1" applyBorder="1" applyAlignment="1">
      <alignment vertical="center"/>
      <protection/>
    </xf>
    <xf numFmtId="0" fontId="12" fillId="0" borderId="8" xfId="21" applyFont="1" applyFill="1" applyBorder="1" applyAlignment="1">
      <alignment horizontal="left" vertical="center" wrapText="1"/>
      <protection/>
    </xf>
    <xf numFmtId="2" fontId="12" fillId="0" borderId="8" xfId="21" applyNumberFormat="1" applyFont="1" applyFill="1" applyBorder="1" applyAlignment="1">
      <alignment horizontal="center" vertical="center" wrapText="1"/>
      <protection/>
    </xf>
    <xf numFmtId="3" fontId="12" fillId="0" borderId="8" xfId="21" applyNumberFormat="1" applyFont="1" applyFill="1" applyBorder="1" applyAlignment="1">
      <alignment horizontal="center" vertical="center" wrapText="1"/>
      <protection/>
    </xf>
    <xf numFmtId="0" fontId="19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3" fontId="14" fillId="0" borderId="0" xfId="21" applyNumberFormat="1" applyFont="1" applyFill="1" applyBorder="1" applyAlignment="1">
      <alignment horizontal="center" vertical="center"/>
      <protection/>
    </xf>
    <xf numFmtId="2" fontId="1" fillId="0" borderId="0" xfId="21" applyNumberFormat="1">
      <alignment/>
      <protection/>
    </xf>
    <xf numFmtId="0" fontId="1" fillId="0" borderId="0" xfId="21">
      <alignment/>
      <protection/>
    </xf>
    <xf numFmtId="0" fontId="9" fillId="0" borderId="0" xfId="21" applyFont="1" applyFill="1" applyBorder="1" applyProtection="1">
      <alignment/>
      <protection locked="0"/>
    </xf>
    <xf numFmtId="0" fontId="11" fillId="0" borderId="0" xfId="21" applyFont="1" applyFill="1" applyBorder="1" applyAlignment="1" applyProtection="1">
      <alignment vertical="center"/>
      <protection locked="0"/>
    </xf>
    <xf numFmtId="0" fontId="35" fillId="0" borderId="0" xfId="21" applyFont="1" applyFill="1" applyBorder="1" applyAlignment="1" applyProtection="1">
      <alignment vertical="center"/>
      <protection locked="0"/>
    </xf>
    <xf numFmtId="0" fontId="7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9" fillId="0" borderId="0" xfId="21" applyFont="1" applyFill="1" applyBorder="1" applyAlignment="1" applyProtection="1">
      <alignment vertic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Continuous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4" xfId="21" applyFont="1" applyFill="1" applyBorder="1" applyAlignment="1" applyProtection="1">
      <alignment horizontal="center" vertical="center"/>
      <protection locked="0"/>
    </xf>
    <xf numFmtId="0" fontId="9" fillId="0" borderId="4" xfId="21" applyFont="1" applyFill="1" applyBorder="1" applyAlignment="1" applyProtection="1">
      <alignment horizontal="center" vertical="center" wrapText="1"/>
      <protection locked="0"/>
    </xf>
    <xf numFmtId="0" fontId="24" fillId="0" borderId="0" xfId="2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vertical="center"/>
      <protection locked="0"/>
    </xf>
    <xf numFmtId="0" fontId="36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Border="1" applyAlignment="1">
      <alignment horizontal="left" wrapText="1"/>
      <protection/>
    </xf>
    <xf numFmtId="175" fontId="12" fillId="0" borderId="0" xfId="26" applyNumberFormat="1" applyFont="1" applyFill="1" applyBorder="1" applyAlignment="1" applyProtection="1">
      <alignment horizontal="left" vertical="center"/>
      <protection locked="0"/>
    </xf>
    <xf numFmtId="175" fontId="14" fillId="0" borderId="0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12" fillId="0" borderId="7" xfId="21" applyFont="1" applyBorder="1" applyAlignment="1">
      <alignment horizontal="left" wrapText="1"/>
      <protection/>
    </xf>
    <xf numFmtId="175" fontId="12" fillId="0" borderId="7" xfId="26" applyNumberFormat="1" applyFont="1" applyFill="1" applyBorder="1" applyAlignment="1" applyProtection="1">
      <alignment horizontal="left" vertical="center"/>
      <protection locked="0"/>
    </xf>
    <xf numFmtId="175" fontId="14" fillId="0" borderId="7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175" fontId="12" fillId="0" borderId="0" xfId="21" applyNumberFormat="1" applyFont="1" applyFill="1" applyAlignment="1" applyProtection="1">
      <alignment vertical="center"/>
      <protection locked="0"/>
    </xf>
    <xf numFmtId="170" fontId="12" fillId="0" borderId="0" xfId="25" applyNumberFormat="1" applyFont="1" applyFill="1" applyAlignment="1" applyProtection="1">
      <alignment vertical="center"/>
      <protection locked="0"/>
    </xf>
    <xf numFmtId="175" fontId="9" fillId="0" borderId="0" xfId="21" applyNumberFormat="1" applyFont="1" applyFill="1" applyAlignment="1" applyProtection="1">
      <alignment vertical="center"/>
      <protection locked="0"/>
    </xf>
    <xf numFmtId="0" fontId="37" fillId="0" borderId="0" xfId="27" applyFont="1" applyAlignment="1">
      <alignment vertical="center"/>
      <protection/>
    </xf>
    <xf numFmtId="0" fontId="9" fillId="0" borderId="0" xfId="21" applyFont="1" applyFill="1" applyProtection="1">
      <alignment/>
      <protection locked="0"/>
    </xf>
    <xf numFmtId="0" fontId="38" fillId="0" borderId="0" xfId="28">
      <alignment/>
      <protection/>
    </xf>
    <xf numFmtId="0" fontId="39" fillId="0" borderId="0" xfId="21" applyFont="1" applyFill="1" applyAlignment="1">
      <alignment horizontal="centerContinuous" vertical="center"/>
      <protection/>
    </xf>
    <xf numFmtId="0" fontId="40" fillId="0" borderId="0" xfId="21" applyFont="1">
      <alignment/>
      <protection/>
    </xf>
    <xf numFmtId="0" fontId="41" fillId="0" borderId="0" xfId="28" applyFont="1">
      <alignment/>
      <protection/>
    </xf>
    <xf numFmtId="0" fontId="41" fillId="0" borderId="0" xfId="28" applyFont="1" applyBorder="1">
      <alignment/>
      <protection/>
    </xf>
    <xf numFmtId="0" fontId="7" fillId="0" borderId="0" xfId="28" applyFont="1" applyBorder="1" applyAlignment="1">
      <alignment horizontal="center"/>
      <protection/>
    </xf>
    <xf numFmtId="0" fontId="7" fillId="0" borderId="7" xfId="28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" fillId="0" borderId="12" xfId="27" applyBorder="1">
      <alignment/>
      <protection/>
    </xf>
    <xf numFmtId="0" fontId="1" fillId="0" borderId="12" xfId="27" applyBorder="1" applyAlignment="1">
      <alignment horizontal="center"/>
      <protection/>
    </xf>
    <xf numFmtId="170" fontId="1" fillId="0" borderId="12" xfId="27" applyNumberFormat="1" applyFill="1" applyBorder="1">
      <alignment/>
      <protection/>
    </xf>
    <xf numFmtId="170" fontId="1" fillId="0" borderId="13" xfId="27" applyNumberFormat="1" applyFill="1" applyBorder="1">
      <alignment/>
      <protection/>
    </xf>
    <xf numFmtId="170" fontId="1" fillId="0" borderId="14" xfId="27" applyNumberFormat="1" applyFill="1" applyBorder="1">
      <alignment/>
      <protection/>
    </xf>
    <xf numFmtId="0" fontId="38" fillId="0" borderId="0" xfId="28" applyFont="1">
      <alignment/>
      <protection/>
    </xf>
    <xf numFmtId="0" fontId="1" fillId="0" borderId="15" xfId="27" applyBorder="1">
      <alignment/>
      <protection/>
    </xf>
    <xf numFmtId="0" fontId="1" fillId="0" borderId="16" xfId="27" applyBorder="1" applyAlignment="1">
      <alignment horizontal="center"/>
      <protection/>
    </xf>
    <xf numFmtId="170" fontId="1" fillId="0" borderId="16" xfId="27" applyNumberFormat="1" applyFill="1" applyBorder="1">
      <alignment/>
      <protection/>
    </xf>
    <xf numFmtId="170" fontId="1" fillId="0" borderId="0" xfId="27" applyNumberFormat="1" applyFill="1">
      <alignment/>
      <protection/>
    </xf>
    <xf numFmtId="170" fontId="1" fillId="0" borderId="17" xfId="27" applyNumberFormat="1" applyFill="1" applyBorder="1">
      <alignment/>
      <protection/>
    </xf>
    <xf numFmtId="0" fontId="1" fillId="0" borderId="18" xfId="27" applyFill="1" applyBorder="1" applyAlignment="1">
      <alignment horizontal="center"/>
      <protection/>
    </xf>
    <xf numFmtId="0" fontId="1" fillId="0" borderId="19" xfId="27" applyFill="1" applyBorder="1" applyAlignment="1">
      <alignment horizontal="center"/>
      <protection/>
    </xf>
    <xf numFmtId="170" fontId="1" fillId="0" borderId="18" xfId="27" applyNumberFormat="1" applyFill="1" applyBorder="1">
      <alignment/>
      <protection/>
    </xf>
    <xf numFmtId="170" fontId="1" fillId="0" borderId="20" xfId="27" applyNumberFormat="1" applyFill="1" applyBorder="1">
      <alignment/>
      <protection/>
    </xf>
    <xf numFmtId="170" fontId="1" fillId="0" borderId="21" xfId="27" applyNumberFormat="1" applyFill="1" applyBorder="1">
      <alignment/>
      <protection/>
    </xf>
    <xf numFmtId="0" fontId="1" fillId="0" borderId="0" xfId="27">
      <alignment/>
      <protection/>
    </xf>
    <xf numFmtId="0" fontId="42" fillId="0" borderId="0" xfId="21" applyFont="1" applyAlignment="1">
      <alignment horizontal="centerContinuous" vertical="center"/>
      <protection/>
    </xf>
    <xf numFmtId="0" fontId="43" fillId="0" borderId="0" xfId="21" applyFont="1">
      <alignment/>
      <protection/>
    </xf>
    <xf numFmtId="0" fontId="3" fillId="0" borderId="0" xfId="21" applyFont="1">
      <alignment/>
      <protection/>
    </xf>
    <xf numFmtId="0" fontId="44" fillId="0" borderId="0" xfId="21" applyFont="1">
      <alignment/>
      <protection/>
    </xf>
    <xf numFmtId="0" fontId="7" fillId="0" borderId="0" xfId="21" applyFont="1">
      <alignment/>
      <protection/>
    </xf>
    <xf numFmtId="0" fontId="31" fillId="0" borderId="0" xfId="21" applyFont="1" applyAlignment="1">
      <alignment horizontal="center"/>
      <protection/>
    </xf>
    <xf numFmtId="0" fontId="1" fillId="0" borderId="22" xfId="21" applyBorder="1" applyAlignment="1">
      <alignment horizontal="center" vertical="center" wrapText="1"/>
      <protection/>
    </xf>
    <xf numFmtId="0" fontId="31" fillId="0" borderId="0" xfId="21" applyFont="1" applyBorder="1" applyAlignment="1">
      <alignment horizontal="center"/>
      <protection/>
    </xf>
    <xf numFmtId="177" fontId="12" fillId="0" borderId="0" xfId="29" applyNumberFormat="1" applyFont="1" applyFill="1" applyBorder="1" applyAlignment="1">
      <alignment horizontal="center" vertical="center"/>
    </xf>
    <xf numFmtId="4" fontId="12" fillId="0" borderId="0" xfId="30" applyNumberFormat="1" applyFont="1" applyFill="1" applyBorder="1" applyAlignment="1">
      <alignment horizontal="center" vertical="center"/>
    </xf>
    <xf numFmtId="3" fontId="12" fillId="0" borderId="0" xfId="30" applyNumberFormat="1" applyFont="1" applyFill="1" applyBorder="1" applyAlignment="1">
      <alignment horizontal="center" vertical="center"/>
    </xf>
    <xf numFmtId="0" fontId="12" fillId="0" borderId="0" xfId="21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1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3" fontId="1" fillId="0" borderId="0" xfId="21" applyNumberFormat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0" fontId="19" fillId="0" borderId="0" xfId="21" applyFont="1" applyAlignment="1">
      <alignment vertical="center"/>
      <protection/>
    </xf>
    <xf numFmtId="3" fontId="20" fillId="0" borderId="0" xfId="21" applyNumberFormat="1" applyFont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1" fillId="0" borderId="0" xfId="21" applyFill="1" applyBorder="1">
      <alignment/>
      <protection/>
    </xf>
    <xf numFmtId="0" fontId="9" fillId="0" borderId="0" xfId="21" applyFont="1" applyFill="1">
      <alignment/>
      <protection/>
    </xf>
    <xf numFmtId="2" fontId="14" fillId="0" borderId="0" xfId="31" applyNumberFormat="1" applyFont="1" applyFill="1" applyBorder="1" applyAlignment="1">
      <alignment horizontal="center" vertical="center"/>
      <protection/>
    </xf>
    <xf numFmtId="0" fontId="12" fillId="0" borderId="23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78" fontId="12" fillId="0" borderId="0" xfId="32" applyNumberFormat="1" applyFont="1" applyFill="1" applyBorder="1" applyAlignment="1">
      <alignment horizontal="right"/>
    </xf>
    <xf numFmtId="178" fontId="9" fillId="0" borderId="0" xfId="21" applyNumberFormat="1" applyFont="1" applyFill="1">
      <alignment/>
      <protection/>
    </xf>
    <xf numFmtId="0" fontId="46" fillId="0" borderId="0" xfId="21" applyFont="1" applyFill="1" applyBorder="1" applyAlignment="1" applyProtection="1">
      <alignment/>
      <protection/>
    </xf>
    <xf numFmtId="179" fontId="12" fillId="0" borderId="0" xfId="32" applyNumberFormat="1" applyFont="1" applyFill="1" applyBorder="1" applyAlignment="1">
      <alignment horizontal="right"/>
    </xf>
    <xf numFmtId="180" fontId="12" fillId="0" borderId="0" xfId="32" applyNumberFormat="1" applyFont="1" applyFill="1" applyBorder="1" applyAlignment="1">
      <alignment horizontal="right"/>
    </xf>
    <xf numFmtId="180" fontId="12" fillId="0" borderId="0" xfId="32" applyNumberFormat="1" applyFont="1" applyFill="1" applyBorder="1" applyAlignment="1">
      <alignment horizontal="center"/>
    </xf>
    <xf numFmtId="164" fontId="12" fillId="0" borderId="0" xfId="32" applyFont="1" applyFill="1" applyBorder="1" applyAlignment="1">
      <alignment horizontal="right"/>
    </xf>
    <xf numFmtId="164" fontId="12" fillId="0" borderId="0" xfId="32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78" fontId="12" fillId="0" borderId="5" xfId="32" applyNumberFormat="1" applyFont="1" applyFill="1" applyBorder="1" applyAlignment="1">
      <alignment horizontal="right"/>
    </xf>
    <xf numFmtId="0" fontId="46" fillId="0" borderId="0" xfId="21" applyFont="1" applyFill="1" applyBorder="1">
      <alignment/>
      <protection/>
    </xf>
    <xf numFmtId="0" fontId="19" fillId="0" borderId="0" xfId="21" applyFont="1" applyFill="1" applyAlignment="1">
      <alignment/>
      <protection/>
    </xf>
    <xf numFmtId="0" fontId="12" fillId="0" borderId="0" xfId="21" applyFont="1" applyFill="1">
      <alignment/>
      <protection/>
    </xf>
    <xf numFmtId="0" fontId="47" fillId="0" borderId="0" xfId="21" applyFont="1" applyAlignment="1">
      <alignment/>
      <protection/>
    </xf>
    <xf numFmtId="0" fontId="1" fillId="0" borderId="0" xfId="21" applyFont="1">
      <alignment/>
      <protection/>
    </xf>
    <xf numFmtId="165" fontId="5" fillId="0" borderId="0" xfId="21" applyNumberFormat="1" applyFont="1" applyAlignment="1">
      <alignment horizontal="centerContinuous"/>
      <protection/>
    </xf>
    <xf numFmtId="0" fontId="35" fillId="0" borderId="0" xfId="21" applyFont="1">
      <alignment/>
      <protection/>
    </xf>
    <xf numFmtId="181" fontId="48" fillId="0" borderId="0" xfId="21" applyNumberFormat="1" applyFont="1" applyAlignment="1">
      <alignment horizontal="left"/>
      <protection/>
    </xf>
    <xf numFmtId="0" fontId="49" fillId="0" borderId="6" xfId="21" applyFont="1" applyFill="1" applyBorder="1">
      <alignment/>
      <protection/>
    </xf>
    <xf numFmtId="0" fontId="11" fillId="0" borderId="6" xfId="21" applyFont="1" applyBorder="1" applyAlignment="1">
      <alignment horizontal="center"/>
      <protection/>
    </xf>
    <xf numFmtId="0" fontId="45" fillId="0" borderId="0" xfId="21" applyFont="1">
      <alignment/>
      <protection/>
    </xf>
    <xf numFmtId="0" fontId="49" fillId="0" borderId="0" xfId="21" applyFont="1" applyFill="1" applyBorder="1">
      <alignment/>
      <protection/>
    </xf>
    <xf numFmtId="0" fontId="11" fillId="0" borderId="0" xfId="33" applyFont="1" applyFill="1" applyBorder="1" applyAlignment="1" applyProtection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49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center"/>
      <protection/>
    </xf>
    <xf numFmtId="0" fontId="49" fillId="0" borderId="7" xfId="21" applyFont="1" applyFill="1" applyBorder="1">
      <alignment/>
      <protection/>
    </xf>
    <xf numFmtId="37" fontId="49" fillId="0" borderId="7" xfId="21" applyNumberFormat="1" applyFont="1" applyFill="1" applyBorder="1" applyAlignment="1" applyProtection="1" quotePrefix="1">
      <alignment horizontal="center" vertical="center"/>
      <protection/>
    </xf>
    <xf numFmtId="0" fontId="11" fillId="0" borderId="7" xfId="21" applyFont="1" applyBorder="1" applyAlignment="1">
      <alignment horizontal="center"/>
      <protection/>
    </xf>
    <xf numFmtId="0" fontId="46" fillId="0" borderId="2" xfId="21" applyFont="1" applyFill="1" applyBorder="1">
      <alignment/>
      <protection/>
    </xf>
    <xf numFmtId="37" fontId="46" fillId="0" borderId="2" xfId="21" applyNumberFormat="1" applyFont="1" applyFill="1" applyBorder="1" applyProtection="1">
      <alignment/>
      <protection/>
    </xf>
    <xf numFmtId="37" fontId="46" fillId="0" borderId="0" xfId="21" applyNumberFormat="1" applyFont="1" applyFill="1" applyBorder="1" applyProtection="1">
      <alignment/>
      <protection/>
    </xf>
    <xf numFmtId="0" fontId="12" fillId="0" borderId="2" xfId="21" applyFont="1" applyBorder="1" applyAlignment="1">
      <alignment horizontal="center"/>
      <protection/>
    </xf>
    <xf numFmtId="0" fontId="12" fillId="0" borderId="0" xfId="21" applyFont="1" applyBorder="1" applyAlignment="1">
      <alignment horizontal="left" vertical="center" wrapText="1"/>
      <protection/>
    </xf>
    <xf numFmtId="170" fontId="46" fillId="0" borderId="0" xfId="21" applyNumberFormat="1" applyFont="1" applyFill="1" applyBorder="1" applyAlignment="1" applyProtection="1">
      <alignment vertical="center"/>
      <protection/>
    </xf>
    <xf numFmtId="2" fontId="14" fillId="0" borderId="0" xfId="21" applyNumberFormat="1" applyFont="1" applyBorder="1" applyAlignment="1">
      <alignment horizontal="center" vertical="center"/>
      <protection/>
    </xf>
    <xf numFmtId="0" fontId="46" fillId="0" borderId="0" xfId="21" applyFont="1" applyFill="1" applyBorder="1" applyAlignment="1">
      <alignment/>
      <protection/>
    </xf>
    <xf numFmtId="0" fontId="15" fillId="0" borderId="0" xfId="21" applyFont="1">
      <alignment/>
      <protection/>
    </xf>
    <xf numFmtId="0" fontId="51" fillId="0" borderId="0" xfId="21" applyFont="1" applyFill="1" applyBorder="1">
      <alignment/>
      <protection/>
    </xf>
    <xf numFmtId="0" fontId="2" fillId="0" borderId="0" xfId="27" applyFont="1" applyAlignment="1">
      <alignment/>
      <protection/>
    </xf>
    <xf numFmtId="0" fontId="2" fillId="0" borderId="0" xfId="27" applyFont="1">
      <alignment/>
      <protection/>
    </xf>
    <xf numFmtId="0" fontId="52" fillId="0" borderId="0" xfId="27" applyFont="1">
      <alignment/>
      <protection/>
    </xf>
    <xf numFmtId="0" fontId="3" fillId="0" borderId="0" xfId="27" applyFont="1">
      <alignment/>
      <protection/>
    </xf>
    <xf numFmtId="0" fontId="53" fillId="0" borderId="0" xfId="27" applyFont="1">
      <alignment/>
      <protection/>
    </xf>
    <xf numFmtId="0" fontId="5" fillId="0" borderId="0" xfId="27" applyFont="1">
      <alignment/>
      <protection/>
    </xf>
    <xf numFmtId="0" fontId="54" fillId="0" borderId="0" xfId="27" applyFont="1" applyBorder="1">
      <alignment/>
      <protection/>
    </xf>
    <xf numFmtId="0" fontId="7" fillId="0" borderId="0" xfId="27" applyFont="1" applyBorder="1">
      <alignment/>
      <protection/>
    </xf>
    <xf numFmtId="0" fontId="24" fillId="0" borderId="0" xfId="27" applyFont="1" applyBorder="1">
      <alignment/>
      <protection/>
    </xf>
    <xf numFmtId="0" fontId="9" fillId="0" borderId="0" xfId="27" applyFont="1" applyBorder="1" applyAlignment="1">
      <alignment/>
      <protection/>
    </xf>
    <xf numFmtId="0" fontId="9" fillId="0" borderId="0" xfId="27" applyFont="1" applyBorder="1">
      <alignment/>
      <protection/>
    </xf>
    <xf numFmtId="0" fontId="10" fillId="0" borderId="24" xfId="27" applyFont="1" applyBorder="1" applyAlignment="1">
      <alignment horizontal="center" vertical="center"/>
      <protection/>
    </xf>
    <xf numFmtId="0" fontId="55" fillId="0" borderId="24" xfId="27" applyFont="1" applyBorder="1" applyAlignment="1">
      <alignment horizontal="center" vertical="center" wrapText="1"/>
      <protection/>
    </xf>
    <xf numFmtId="0" fontId="28" fillId="0" borderId="24" xfId="27" applyFont="1" applyBorder="1" applyAlignment="1">
      <alignment horizontal="center" vertical="center" wrapText="1"/>
      <protection/>
    </xf>
    <xf numFmtId="183" fontId="9" fillId="0" borderId="0" xfId="27" applyNumberFormat="1" applyFont="1" applyBorder="1" applyAlignment="1">
      <alignment/>
      <protection/>
    </xf>
    <xf numFmtId="0" fontId="56" fillId="0" borderId="0" xfId="27" applyFont="1" applyBorder="1" applyAlignment="1">
      <alignment vertical="center"/>
      <protection/>
    </xf>
    <xf numFmtId="0" fontId="11" fillId="0" borderId="0" xfId="27" applyFont="1" applyBorder="1" applyAlignment="1">
      <alignment vertical="center" wrapText="1"/>
      <protection/>
    </xf>
    <xf numFmtId="3" fontId="9" fillId="0" borderId="0" xfId="27" applyNumberFormat="1" applyFont="1" applyBorder="1" applyAlignment="1">
      <alignment horizontal="center" vertical="center" shrinkToFit="1"/>
      <protection/>
    </xf>
    <xf numFmtId="0" fontId="12" fillId="0" borderId="0" xfId="27" applyFont="1" applyBorder="1">
      <alignment/>
      <protection/>
    </xf>
    <xf numFmtId="0" fontId="57" fillId="0" borderId="5" xfId="27" applyFont="1" applyBorder="1" applyAlignment="1">
      <alignment/>
      <protection/>
    </xf>
    <xf numFmtId="183" fontId="57" fillId="0" borderId="5" xfId="27" applyNumberFormat="1" applyFont="1" applyBorder="1" applyAlignment="1">
      <alignment/>
      <protection/>
    </xf>
    <xf numFmtId="0" fontId="21" fillId="0" borderId="0" xfId="27" applyFont="1" applyBorder="1" applyAlignment="1">
      <alignment/>
      <protection/>
    </xf>
    <xf numFmtId="0" fontId="58" fillId="0" borderId="0" xfId="27" applyFont="1" applyBorder="1">
      <alignment/>
      <protection/>
    </xf>
    <xf numFmtId="0" fontId="59" fillId="0" borderId="0" xfId="27" applyFont="1" applyBorder="1" applyAlignment="1">
      <alignment/>
      <protection/>
    </xf>
    <xf numFmtId="183" fontId="20" fillId="0" borderId="0" xfId="27" applyNumberFormat="1" applyFont="1" applyBorder="1" applyAlignment="1">
      <alignment/>
      <protection/>
    </xf>
    <xf numFmtId="0" fontId="20" fillId="0" borderId="0" xfId="27" applyFont="1" applyBorder="1">
      <alignment/>
      <protection/>
    </xf>
    <xf numFmtId="0" fontId="11" fillId="0" borderId="1" xfId="27" applyFont="1" applyBorder="1" applyAlignment="1">
      <alignment horizontal="left" vertical="center"/>
      <protection/>
    </xf>
    <xf numFmtId="3" fontId="60" fillId="0" borderId="1" xfId="27" applyNumberFormat="1" applyFont="1" applyBorder="1" applyAlignment="1">
      <alignment horizontal="center" vertical="center" wrapText="1"/>
      <protection/>
    </xf>
    <xf numFmtId="0" fontId="21" fillId="0" borderId="0" xfId="21" applyFont="1" applyFill="1" applyAlignment="1">
      <alignment vertical="center"/>
      <protection/>
    </xf>
    <xf numFmtId="0" fontId="61" fillId="0" borderId="0" xfId="27" applyFont="1" applyBorder="1">
      <alignment/>
      <protection/>
    </xf>
    <xf numFmtId="0" fontId="1" fillId="0" borderId="0" xfId="27" applyBorder="1">
      <alignment/>
      <protection/>
    </xf>
    <xf numFmtId="0" fontId="61" fillId="0" borderId="0" xfId="27" applyFont="1">
      <alignment/>
      <protection/>
    </xf>
    <xf numFmtId="0" fontId="0" fillId="0" borderId="0" xfId="0" applyAlignment="1">
      <alignment vertical="center"/>
    </xf>
    <xf numFmtId="0" fontId="63" fillId="0" borderId="0" xfId="34" applyAlignment="1">
      <alignment vertical="center"/>
    </xf>
    <xf numFmtId="0" fontId="64" fillId="0" borderId="0" xfId="34" applyFont="1" applyAlignment="1">
      <alignment horizontal="left" vertical="center"/>
    </xf>
    <xf numFmtId="0" fontId="64" fillId="0" borderId="0" xfId="34" applyFont="1" applyFill="1" applyAlignment="1">
      <alignment horizontal="left" vertical="center"/>
    </xf>
    <xf numFmtId="0" fontId="38" fillId="0" borderId="25" xfId="21" applyFont="1" applyBorder="1">
      <alignment/>
      <protection/>
    </xf>
    <xf numFmtId="0" fontId="38" fillId="0" borderId="0" xfId="21" applyFont="1">
      <alignment/>
      <protection/>
    </xf>
    <xf numFmtId="0" fontId="38" fillId="0" borderId="0" xfId="21" applyFont="1" applyBorder="1">
      <alignment/>
      <protection/>
    </xf>
    <xf numFmtId="17" fontId="38" fillId="0" borderId="0" xfId="21" applyNumberFormat="1" applyFont="1">
      <alignment/>
      <protection/>
    </xf>
    <xf numFmtId="0" fontId="65" fillId="0" borderId="0" xfId="21" applyFont="1">
      <alignment/>
      <protection/>
    </xf>
    <xf numFmtId="0" fontId="66" fillId="0" borderId="0" xfId="21" applyFont="1" applyBorder="1">
      <alignment/>
      <protection/>
    </xf>
    <xf numFmtId="0" fontId="67" fillId="0" borderId="0" xfId="21" applyFont="1" applyAlignment="1">
      <alignment horizontal="center"/>
      <protection/>
    </xf>
    <xf numFmtId="0" fontId="67" fillId="0" borderId="0" xfId="21" applyFont="1" applyFill="1" applyAlignment="1">
      <alignment horizontal="center"/>
      <protection/>
    </xf>
    <xf numFmtId="0" fontId="38" fillId="0" borderId="0" xfId="21" applyFont="1" applyAlignment="1">
      <alignment vertical="justify" wrapText="1"/>
      <protection/>
    </xf>
    <xf numFmtId="0" fontId="38" fillId="0" borderId="0" xfId="21" applyFont="1" applyFill="1" applyAlignment="1">
      <alignment vertical="justify" wrapText="1"/>
      <protection/>
    </xf>
    <xf numFmtId="0" fontId="55" fillId="0" borderId="0" xfId="21" applyFont="1" applyAlignment="1">
      <alignment horizontal="justify" vertical="justify" wrapText="1"/>
      <protection/>
    </xf>
    <xf numFmtId="0" fontId="38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45" fillId="0" borderId="0" xfId="21" applyFont="1" applyAlignment="1">
      <alignment horizontal="justify" vertical="center" wrapText="1"/>
      <protection/>
    </xf>
    <xf numFmtId="0" fontId="38" fillId="0" borderId="26" xfId="21" applyFont="1" applyBorder="1">
      <alignment/>
      <protection/>
    </xf>
    <xf numFmtId="0" fontId="1" fillId="0" borderId="0" xfId="35" applyFont="1" applyAlignment="1">
      <alignment vertical="center"/>
      <protection/>
    </xf>
    <xf numFmtId="0" fontId="68" fillId="0" borderId="0" xfId="35" applyFont="1" applyAlignment="1">
      <alignment vertical="center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2" xfId="35" applyFont="1" applyBorder="1" applyAlignment="1">
      <alignment vertical="center"/>
      <protection/>
    </xf>
    <xf numFmtId="0" fontId="45" fillId="0" borderId="0" xfId="35" applyFont="1" applyBorder="1" applyAlignment="1">
      <alignment vertical="center"/>
      <protection/>
    </xf>
    <xf numFmtId="0" fontId="1" fillId="3" borderId="5" xfId="35" applyFont="1" applyFill="1" applyBorder="1" applyAlignment="1">
      <alignment horizontal="center" vertical="center"/>
      <protection/>
    </xf>
    <xf numFmtId="0" fontId="1" fillId="3" borderId="0" xfId="35" applyFont="1" applyFill="1" applyAlignment="1">
      <alignment vertical="center"/>
      <protection/>
    </xf>
    <xf numFmtId="0" fontId="70" fillId="0" borderId="0" xfId="36" applyFont="1" applyAlignment="1">
      <alignment horizontal="center" vertical="center"/>
      <protection/>
    </xf>
    <xf numFmtId="0" fontId="45" fillId="0" borderId="0" xfId="35" applyFont="1" applyAlignment="1">
      <alignment vertical="center"/>
      <protection/>
    </xf>
    <xf numFmtId="0" fontId="71" fillId="0" borderId="0" xfId="36" applyFont="1" applyAlignment="1">
      <alignment horizontal="center" vertical="center"/>
      <protection/>
    </xf>
    <xf numFmtId="0" fontId="1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/>
      <protection/>
    </xf>
    <xf numFmtId="0" fontId="45" fillId="0" borderId="0" xfId="21" applyFont="1" applyAlignment="1">
      <alignment horizontal="left"/>
      <protection/>
    </xf>
    <xf numFmtId="1" fontId="1" fillId="0" borderId="0" xfId="21" applyNumberFormat="1" applyFont="1" applyAlignment="1">
      <alignment horizontal="left"/>
      <protection/>
    </xf>
    <xf numFmtId="0" fontId="45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 vertical="center" indent="2"/>
      <protection/>
    </xf>
    <xf numFmtId="0" fontId="1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vertical="center" wrapText="1"/>
      <protection/>
    </xf>
    <xf numFmtId="0" fontId="1" fillId="0" borderId="0" xfId="21" applyFont="1" applyAlignment="1">
      <alignment wrapText="1"/>
      <protection/>
    </xf>
    <xf numFmtId="0" fontId="1" fillId="0" borderId="0" xfId="21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4" fontId="71" fillId="0" borderId="0" xfId="37" applyFont="1" applyFill="1" applyBorder="1" applyAlignment="1">
      <alignment horizontal="center" vertical="center"/>
    </xf>
    <xf numFmtId="0" fontId="1" fillId="0" borderId="0" xfId="21" applyFont="1" applyAlignment="1">
      <alignment horizontal="left" vertical="top" wrapText="1"/>
      <protection/>
    </xf>
    <xf numFmtId="0" fontId="45" fillId="0" borderId="0" xfId="21" applyFont="1" applyAlignment="1">
      <alignment wrapText="1"/>
      <protection/>
    </xf>
    <xf numFmtId="0" fontId="1" fillId="0" borderId="0" xfId="21" applyFont="1" applyAlignment="1">
      <alignment horizontal="left" indent="2"/>
      <protection/>
    </xf>
    <xf numFmtId="1" fontId="45" fillId="0" borderId="0" xfId="21" applyNumberFormat="1" applyFont="1" applyAlignment="1">
      <alignment horizontal="left" wrapText="1"/>
      <protection/>
    </xf>
    <xf numFmtId="0" fontId="45" fillId="0" borderId="0" xfId="21" applyFont="1" applyAlignment="1" quotePrefix="1">
      <alignment wrapText="1"/>
      <protection/>
    </xf>
    <xf numFmtId="1" fontId="45" fillId="0" borderId="0" xfId="21" applyNumberFormat="1" applyFont="1" applyAlignment="1">
      <alignment horizontal="left"/>
      <protection/>
    </xf>
    <xf numFmtId="0" fontId="45" fillId="0" borderId="0" xfId="21" applyFont="1" applyAlignment="1">
      <alignment vertical="center" wrapText="1"/>
      <protection/>
    </xf>
    <xf numFmtId="0" fontId="45" fillId="0" borderId="0" xfId="21" applyFont="1" applyFill="1">
      <alignment/>
      <protection/>
    </xf>
    <xf numFmtId="0" fontId="45" fillId="0" borderId="0" xfId="35" applyFont="1" applyAlignment="1">
      <alignment horizontal="left" vertical="center" indent="1"/>
      <protection/>
    </xf>
    <xf numFmtId="0" fontId="45" fillId="0" borderId="0" xfId="21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5" fillId="0" borderId="0" xfId="35" applyFont="1" applyAlignment="1">
      <alignment horizontal="left" vertical="center"/>
      <protection/>
    </xf>
    <xf numFmtId="0" fontId="1" fillId="0" borderId="0" xfId="21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1" applyAlignment="1">
      <alignment wrapText="1"/>
      <protection/>
    </xf>
    <xf numFmtId="0" fontId="45" fillId="0" borderId="0" xfId="21" applyFont="1" applyFill="1" applyAlignment="1">
      <alignment vertical="center"/>
      <protection/>
    </xf>
    <xf numFmtId="0" fontId="1" fillId="0" borderId="0" xfId="21" applyFont="1" applyFill="1">
      <alignment/>
      <protection/>
    </xf>
    <xf numFmtId="0" fontId="45" fillId="0" borderId="0" xfId="35" applyFont="1" applyFill="1" applyAlignment="1">
      <alignment vertical="center"/>
      <protection/>
    </xf>
    <xf numFmtId="0" fontId="1" fillId="0" borderId="0" xfId="21" applyFont="1" applyFill="1" applyAlignment="1">
      <alignment horizontal="left" indent="1"/>
      <protection/>
    </xf>
    <xf numFmtId="0" fontId="1" fillId="0" borderId="0" xfId="21" applyFont="1" applyFill="1" applyAlignment="1" quotePrefix="1">
      <alignment horizontal="left"/>
      <protection/>
    </xf>
    <xf numFmtId="0" fontId="45" fillId="0" borderId="0" xfId="35" applyFont="1" applyBorder="1" applyAlignment="1">
      <alignment horizontal="left" vertical="center"/>
      <protection/>
    </xf>
    <xf numFmtId="0" fontId="72" fillId="0" borderId="0" xfId="35" applyFont="1" applyBorder="1" applyAlignment="1">
      <alignment vertical="center"/>
      <protection/>
    </xf>
    <xf numFmtId="0" fontId="73" fillId="0" borderId="0" xfId="36" applyFont="1">
      <alignment/>
      <protection/>
    </xf>
    <xf numFmtId="0" fontId="73" fillId="0" borderId="0" xfId="36" applyFont="1" applyAlignment="1">
      <alignment horizontal="center" vertical="center"/>
      <protection/>
    </xf>
    <xf numFmtId="0" fontId="72" fillId="0" borderId="0" xfId="36" applyFont="1" applyAlignment="1">
      <alignment horizontal="center" vertical="center"/>
      <protection/>
    </xf>
    <xf numFmtId="0" fontId="71" fillId="0" borderId="0" xfId="36" applyFont="1">
      <alignment/>
      <protection/>
    </xf>
    <xf numFmtId="0" fontId="72" fillId="0" borderId="0" xfId="36" applyFont="1" applyAlignment="1">
      <alignment horizontal="left"/>
      <protection/>
    </xf>
    <xf numFmtId="0" fontId="70" fillId="0" borderId="0" xfId="36" applyFont="1" applyAlignment="1" quotePrefix="1">
      <alignment horizontal="center" vertical="center"/>
      <protection/>
    </xf>
    <xf numFmtId="0" fontId="71" fillId="0" borderId="0" xfId="36" applyFont="1" applyAlignment="1" quotePrefix="1">
      <alignment horizontal="center" vertical="center"/>
      <protection/>
    </xf>
    <xf numFmtId="0" fontId="70" fillId="0" borderId="0" xfId="36" applyFont="1" applyFill="1" applyAlignment="1">
      <alignment horizontal="center" vertical="center"/>
      <protection/>
    </xf>
    <xf numFmtId="0" fontId="73" fillId="4" borderId="0" xfId="36" applyFont="1" applyFill="1">
      <alignment/>
      <protection/>
    </xf>
    <xf numFmtId="0" fontId="72" fillId="4" borderId="0" xfId="36" applyFont="1" applyFill="1" applyAlignment="1">
      <alignment horizontal="right"/>
      <protection/>
    </xf>
    <xf numFmtId="0" fontId="67" fillId="0" borderId="0" xfId="21" applyFont="1" applyAlignment="1">
      <alignment horizontal="center"/>
      <protection/>
    </xf>
    <xf numFmtId="0" fontId="67" fillId="0" borderId="0" xfId="21" applyFont="1" applyFill="1" applyAlignment="1">
      <alignment horizontal="center"/>
      <protection/>
    </xf>
    <xf numFmtId="0" fontId="55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62" fillId="0" borderId="0" xfId="0" applyFont="1" applyAlignment="1">
      <alignment horizontal="center" vertical="center"/>
    </xf>
    <xf numFmtId="0" fontId="69" fillId="0" borderId="10" xfId="35" applyFont="1" applyBorder="1" applyAlignment="1">
      <alignment horizontal="left" vertical="center" wrapText="1"/>
      <protection/>
    </xf>
    <xf numFmtId="0" fontId="69" fillId="0" borderId="11" xfId="35" applyFont="1" applyBorder="1" applyAlignment="1">
      <alignment horizontal="left" vertical="center" wrapText="1"/>
      <protection/>
    </xf>
    <xf numFmtId="0" fontId="69" fillId="0" borderId="27" xfId="35" applyFont="1" applyBorder="1" applyAlignment="1">
      <alignment horizontal="left" vertical="center" wrapText="1"/>
      <protection/>
    </xf>
    <xf numFmtId="0" fontId="69" fillId="0" borderId="28" xfId="35" applyFont="1" applyBorder="1" applyAlignment="1">
      <alignment horizontal="left" vertical="center" wrapText="1"/>
      <protection/>
    </xf>
    <xf numFmtId="0" fontId="69" fillId="0" borderId="29" xfId="35" applyFont="1" applyBorder="1" applyAlignment="1">
      <alignment horizontal="left" vertical="center" wrapText="1"/>
      <protection/>
    </xf>
    <xf numFmtId="0" fontId="69" fillId="0" borderId="30" xfId="35" applyFont="1" applyBorder="1" applyAlignment="1">
      <alignment horizontal="left" vertical="center" wrapText="1"/>
      <protection/>
    </xf>
    <xf numFmtId="0" fontId="70" fillId="0" borderId="0" xfId="36" applyFont="1" applyAlignment="1">
      <alignment horizontal="center" vertical="center"/>
      <protection/>
    </xf>
    <xf numFmtId="0" fontId="45" fillId="0" borderId="0" xfId="21" applyFont="1" applyAlignment="1">
      <alignment horizontal="left" vertical="center"/>
      <protection/>
    </xf>
    <xf numFmtId="0" fontId="45" fillId="0" borderId="0" xfId="35" applyFont="1" applyBorder="1" applyAlignment="1">
      <alignment horizontal="left" vertical="center"/>
      <protection/>
    </xf>
    <xf numFmtId="0" fontId="64" fillId="0" borderId="0" xfId="34" applyFont="1" applyAlignment="1">
      <alignment horizontal="left" vertical="center"/>
    </xf>
    <xf numFmtId="0" fontId="3" fillId="0" borderId="0" xfId="20" applyFont="1" applyFill="1" applyAlignment="1">
      <alignment horizontal="center" wrapText="1"/>
    </xf>
    <xf numFmtId="165" fontId="5" fillId="0" borderId="0" xfId="20" applyNumberFormat="1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22" fillId="0" borderId="0" xfId="20" applyFont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64" fillId="0" borderId="0" xfId="34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5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8" fillId="0" borderId="31" xfId="20" applyFont="1" applyBorder="1" applyAlignment="1">
      <alignment horizontal="center"/>
    </xf>
    <xf numFmtId="0" fontId="28" fillId="0" borderId="31" xfId="20" applyFont="1" applyFill="1" applyBorder="1" applyAlignment="1">
      <alignment horizontal="center"/>
    </xf>
    <xf numFmtId="0" fontId="3" fillId="0" borderId="0" xfId="21" applyFont="1" applyFill="1" applyAlignment="1">
      <alignment horizontal="center"/>
      <protection/>
    </xf>
    <xf numFmtId="165" fontId="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7" applyFont="1" applyAlignment="1">
      <alignment horizontal="center" vertical="center" wrapText="1"/>
      <protection/>
    </xf>
    <xf numFmtId="182" fontId="5" fillId="0" borderId="0" xfId="27" applyNumberFormat="1" applyFont="1" applyAlignment="1">
      <alignment horizontal="center"/>
      <protection/>
    </xf>
    <xf numFmtId="0" fontId="7" fillId="0" borderId="0" xfId="27" applyFont="1" applyBorder="1" applyAlignment="1">
      <alignment horizontal="center"/>
      <protection/>
    </xf>
    <xf numFmtId="0" fontId="45" fillId="0" borderId="31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165" fontId="5" fillId="0" borderId="0" xfId="21" applyNumberFormat="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11" fillId="0" borderId="32" xfId="28" applyFont="1" applyBorder="1" applyAlignment="1">
      <alignment horizontal="center"/>
      <protection/>
    </xf>
    <xf numFmtId="0" fontId="11" fillId="0" borderId="33" xfId="28" applyFont="1" applyBorder="1" applyAlignment="1">
      <alignment horizontal="center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1" fillId="0" borderId="28" xfId="28" applyFont="1" applyBorder="1" applyAlignment="1">
      <alignment horizontal="center" vertical="center" wrapText="1"/>
      <protection/>
    </xf>
    <xf numFmtId="0" fontId="3" fillId="0" borderId="0" xfId="28" applyFont="1" applyAlignment="1">
      <alignment horizontal="center" vertical="top" wrapText="1"/>
      <protection/>
    </xf>
    <xf numFmtId="165" fontId="5" fillId="0" borderId="0" xfId="28" applyNumberFormat="1" applyFont="1" applyBorder="1" applyAlignment="1">
      <alignment horizontal="center"/>
      <protection/>
    </xf>
    <xf numFmtId="0" fontId="7" fillId="0" borderId="0" xfId="28" applyFont="1" applyBorder="1" applyAlignment="1">
      <alignment horizontal="center"/>
      <protection/>
    </xf>
    <xf numFmtId="0" fontId="11" fillId="0" borderId="9" xfId="28" applyFont="1" applyBorder="1" applyAlignment="1">
      <alignment horizontal="left" vertical="center" wrapText="1"/>
      <protection/>
    </xf>
    <xf numFmtId="0" fontId="11" fillId="0" borderId="34" xfId="28" applyFont="1" applyBorder="1" applyAlignment="1">
      <alignment horizontal="left" vertical="center" wrapText="1"/>
      <protection/>
    </xf>
    <xf numFmtId="176" fontId="11" fillId="0" borderId="32" xfId="28" applyNumberFormat="1" applyFont="1" applyBorder="1" applyAlignment="1">
      <alignment horizontal="center"/>
      <protection/>
    </xf>
    <xf numFmtId="176" fontId="11" fillId="0" borderId="1" xfId="28" applyNumberFormat="1" applyFont="1" applyBorder="1" applyAlignment="1">
      <alignment horizontal="center"/>
      <protection/>
    </xf>
    <xf numFmtId="176" fontId="11" fillId="0" borderId="33" xfId="28" applyNumberFormat="1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34" xfId="28" applyFont="1" applyBorder="1" applyAlignment="1">
      <alignment horizontal="center" vertical="center" wrapText="1"/>
      <protection/>
    </xf>
    <xf numFmtId="0" fontId="12" fillId="0" borderId="6" xfId="21" applyFont="1" applyBorder="1" applyAlignment="1">
      <alignment horizontal="left" vertical="center" wrapText="1"/>
      <protection/>
    </xf>
    <xf numFmtId="0" fontId="3" fillId="0" borderId="0" xfId="21" applyFont="1" applyAlignment="1">
      <alignment horizontal="center"/>
      <protection/>
    </xf>
    <xf numFmtId="165" fontId="5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11" fillId="0" borderId="24" xfId="33" applyFont="1" applyFill="1" applyBorder="1" applyAlignment="1" applyProtection="1">
      <alignment horizontal="center"/>
      <protection/>
    </xf>
    <xf numFmtId="0" fontId="11" fillId="0" borderId="6" xfId="33" applyFont="1" applyFill="1" applyBorder="1" applyAlignment="1" applyProtection="1">
      <alignment horizontal="center" vertical="center" wrapText="1"/>
      <protection/>
    </xf>
    <xf numFmtId="0" fontId="11" fillId="0" borderId="0" xfId="33" applyFont="1" applyFill="1" applyBorder="1" applyAlignment="1" applyProtection="1">
      <alignment horizontal="center" vertical="center" wrapText="1"/>
      <protection/>
    </xf>
    <xf numFmtId="0" fontId="11" fillId="0" borderId="0" xfId="33" applyFont="1" applyFill="1" applyBorder="1" applyAlignment="1" applyProtection="1">
      <alignment horizontal="center" vertical="center"/>
      <protection/>
    </xf>
    <xf numFmtId="0" fontId="11" fillId="0" borderId="6" xfId="21" applyFont="1" applyFill="1" applyBorder="1" applyAlignment="1" applyProtection="1">
      <alignment horizontal="center" vertical="center" wrapText="1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11" fillId="0" borderId="3" xfId="21" applyFont="1" applyFill="1" applyBorder="1" applyAlignment="1" applyProtection="1">
      <alignment horizontal="center" vertical="center" wrapText="1"/>
      <protection locked="0"/>
    </xf>
    <xf numFmtId="0" fontId="11" fillId="0" borderId="4" xfId="21" applyFont="1" applyFill="1" applyBorder="1" applyAlignment="1" applyProtection="1">
      <alignment horizontal="center" vertical="center"/>
      <protection locked="0"/>
    </xf>
    <xf numFmtId="0" fontId="3" fillId="0" borderId="0" xfId="21" applyFont="1" applyFill="1" applyAlignment="1" applyProtection="1">
      <alignment horizontal="center" vertical="center"/>
      <protection locked="0"/>
    </xf>
    <xf numFmtId="173" fontId="5" fillId="0" borderId="0" xfId="21" applyNumberFormat="1" applyFont="1" applyFill="1" applyAlignment="1" applyProtection="1">
      <alignment horizont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3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 wrapText="1"/>
      <protection locked="0"/>
    </xf>
    <xf numFmtId="2" fontId="11" fillId="0" borderId="6" xfId="21" applyNumberFormat="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/>
      <protection/>
    </xf>
    <xf numFmtId="0" fontId="3" fillId="0" borderId="0" xfId="21" applyFont="1" applyAlignment="1">
      <alignment horizontal="center" wrapText="1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2" fontId="9" fillId="0" borderId="6" xfId="21" applyNumberFormat="1" applyFont="1" applyBorder="1" applyAlignment="1">
      <alignment horizontal="center" vertical="center" wrapText="1"/>
      <protection/>
    </xf>
    <xf numFmtId="2" fontId="9" fillId="0" borderId="3" xfId="21" applyNumberFormat="1" applyFont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Millares 7" xfId="25"/>
    <cellStyle name="Millares_01-25 Bcos Ene-2002" xfId="26"/>
    <cellStyle name="Normal 3" xfId="27"/>
    <cellStyle name="Normal 3 2" xfId="28"/>
    <cellStyle name="Millares_35-43 Bcos Ene-2002" xfId="29"/>
    <cellStyle name="Millares [0]_1.2.4_36Estruct%-credIndirectXEmp04-01" xfId="30"/>
    <cellStyle name="Normal 4" xfId="31"/>
    <cellStyle name="Millares_14-Indicadores Bcos" xfId="32"/>
    <cellStyle name="Normal_Palanca_06.99" xfId="33"/>
    <cellStyle name="Hipervínculo" xfId="34"/>
    <cellStyle name="Normal 2 2" xfId="35"/>
    <cellStyle name="Normal 3 3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5622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1\Oct\Estatales\Data\Plantilla%20BG%20y%20EGP%20Ent.%20Estatales%20e%20Indicadores%20Oct%20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44500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44500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8515625" style="289" customWidth="1"/>
    <col min="2" max="9" width="12.140625" style="289" customWidth="1"/>
    <col min="10" max="16384" width="11.421875" style="289" customWidth="1"/>
  </cols>
  <sheetData>
    <row r="1" spans="1:8" ht="17.25" thickTop="1">
      <c r="A1" s="288"/>
      <c r="B1" s="288"/>
      <c r="C1" s="288"/>
      <c r="D1" s="288"/>
      <c r="E1" s="288"/>
      <c r="F1" s="288"/>
      <c r="G1" s="288"/>
      <c r="H1" s="288"/>
    </row>
    <row r="2" spans="1:9" ht="15">
      <c r="A2" s="290"/>
      <c r="B2" s="291"/>
      <c r="C2" s="290"/>
      <c r="D2" s="290"/>
      <c r="E2" s="290"/>
      <c r="F2" s="290"/>
      <c r="G2" s="290"/>
      <c r="H2" s="290"/>
      <c r="I2" s="290"/>
    </row>
    <row r="3" spans="1:9" ht="27">
      <c r="A3" s="290"/>
      <c r="B3" s="292" t="s">
        <v>807</v>
      </c>
      <c r="C3" s="290"/>
      <c r="D3" s="290"/>
      <c r="E3" s="290"/>
      <c r="F3" s="290"/>
      <c r="G3" s="290"/>
      <c r="H3" s="290"/>
      <c r="I3" s="290"/>
    </row>
    <row r="4" spans="1:9" ht="22.5">
      <c r="A4" s="290"/>
      <c r="B4" s="293"/>
      <c r="C4" s="290"/>
      <c r="D4" s="290"/>
      <c r="E4" s="290"/>
      <c r="F4" s="290"/>
      <c r="G4" s="290"/>
      <c r="H4" s="290"/>
      <c r="I4" s="290"/>
    </row>
    <row r="6" spans="1:9" ht="15">
      <c r="A6" s="357"/>
      <c r="B6" s="357"/>
      <c r="C6" s="357"/>
      <c r="D6" s="357"/>
      <c r="E6" s="357"/>
      <c r="F6" s="357"/>
      <c r="G6" s="357"/>
      <c r="H6" s="357"/>
      <c r="I6" s="358"/>
    </row>
    <row r="7" spans="1:9" ht="15">
      <c r="A7" s="294"/>
      <c r="B7" s="294"/>
      <c r="C7" s="294"/>
      <c r="E7" s="294"/>
      <c r="F7" s="294"/>
      <c r="G7" s="294"/>
      <c r="H7" s="294"/>
      <c r="I7" s="295"/>
    </row>
    <row r="8" spans="1:9" ht="15">
      <c r="A8" s="294"/>
      <c r="B8" s="294"/>
      <c r="C8" s="294"/>
      <c r="D8" s="294"/>
      <c r="E8" s="294"/>
      <c r="F8" s="294"/>
      <c r="G8" s="294"/>
      <c r="H8" s="294"/>
      <c r="I8" s="295"/>
    </row>
    <row r="9" spans="2:8" ht="15.75" customHeight="1">
      <c r="B9" s="359"/>
      <c r="C9" s="359"/>
      <c r="D9" s="359"/>
      <c r="E9" s="359"/>
      <c r="F9" s="359"/>
      <c r="G9" s="359"/>
      <c r="H9" s="359"/>
    </row>
    <row r="10" spans="2:9" ht="15.75" customHeight="1">
      <c r="B10" s="359"/>
      <c r="C10" s="359"/>
      <c r="D10" s="359"/>
      <c r="E10" s="359"/>
      <c r="F10" s="359"/>
      <c r="G10" s="359"/>
      <c r="H10" s="359"/>
      <c r="I10" s="296"/>
    </row>
    <row r="11" spans="2:9" ht="15.75" customHeight="1">
      <c r="B11" s="359"/>
      <c r="C11" s="359"/>
      <c r="D11" s="359"/>
      <c r="E11" s="359"/>
      <c r="F11" s="359"/>
      <c r="G11" s="359"/>
      <c r="H11" s="359"/>
      <c r="I11" s="296"/>
    </row>
    <row r="12" spans="2:9" ht="15.75" customHeight="1">
      <c r="B12" s="359"/>
      <c r="C12" s="359"/>
      <c r="D12" s="359"/>
      <c r="E12" s="359"/>
      <c r="F12" s="359"/>
      <c r="G12" s="359"/>
      <c r="H12" s="359"/>
      <c r="I12" s="297"/>
    </row>
    <row r="13" spans="2:9" ht="15.75" customHeight="1">
      <c r="B13" s="359"/>
      <c r="C13" s="359"/>
      <c r="D13" s="359"/>
      <c r="E13" s="359"/>
      <c r="F13" s="359"/>
      <c r="G13" s="359"/>
      <c r="H13" s="359"/>
      <c r="I13" s="296"/>
    </row>
    <row r="14" spans="2:9" ht="15.75" customHeight="1">
      <c r="B14" s="359"/>
      <c r="C14" s="359"/>
      <c r="D14" s="359"/>
      <c r="E14" s="359"/>
      <c r="F14" s="359"/>
      <c r="G14" s="359"/>
      <c r="H14" s="359"/>
      <c r="I14" s="296"/>
    </row>
    <row r="15" spans="2:8" ht="15.75" customHeight="1">
      <c r="B15" s="359"/>
      <c r="C15" s="359"/>
      <c r="D15" s="359"/>
      <c r="E15" s="359"/>
      <c r="F15" s="359"/>
      <c r="G15" s="359"/>
      <c r="H15" s="359"/>
    </row>
    <row r="16" spans="2:8" ht="15.75" customHeight="1">
      <c r="B16" s="359"/>
      <c r="C16" s="359"/>
      <c r="D16" s="359"/>
      <c r="E16" s="359"/>
      <c r="F16" s="359"/>
      <c r="G16" s="359"/>
      <c r="H16" s="359"/>
    </row>
    <row r="17" spans="2:8" ht="15.75" customHeight="1">
      <c r="B17" s="298"/>
      <c r="C17" s="298"/>
      <c r="D17" s="298"/>
      <c r="E17" s="298"/>
      <c r="F17" s="298"/>
      <c r="G17" s="298"/>
      <c r="H17" s="298"/>
    </row>
    <row r="18" spans="2:8" ht="15.75" customHeight="1">
      <c r="B18" s="298"/>
      <c r="C18" s="298"/>
      <c r="D18" s="298"/>
      <c r="E18" s="298"/>
      <c r="F18" s="298"/>
      <c r="G18" s="298"/>
      <c r="H18" s="298"/>
    </row>
    <row r="19" spans="2:9" ht="15.75" customHeight="1">
      <c r="B19" s="298"/>
      <c r="C19" s="298"/>
      <c r="D19" s="298"/>
      <c r="E19" s="298"/>
      <c r="F19" s="360"/>
      <c r="G19" s="360"/>
      <c r="H19" s="360"/>
      <c r="I19" s="360"/>
    </row>
    <row r="20" spans="2:9" ht="15.75" customHeight="1">
      <c r="B20" s="299"/>
      <c r="C20" s="299"/>
      <c r="D20" s="299"/>
      <c r="E20" s="299"/>
      <c r="F20" s="360"/>
      <c r="G20" s="360"/>
      <c r="H20" s="360"/>
      <c r="I20" s="360"/>
    </row>
    <row r="21" spans="2:9" ht="15.75" customHeight="1">
      <c r="B21" s="299"/>
      <c r="C21" s="299"/>
      <c r="D21" s="299"/>
      <c r="E21" s="299"/>
      <c r="F21" s="360"/>
      <c r="G21" s="360"/>
      <c r="H21" s="360"/>
      <c r="I21" s="360"/>
    </row>
    <row r="22" spans="2:9" ht="15.75" customHeight="1">
      <c r="B22" s="299"/>
      <c r="C22" s="299"/>
      <c r="D22" s="299"/>
      <c r="E22" s="299"/>
      <c r="F22" s="300"/>
      <c r="G22" s="300"/>
      <c r="H22" s="300"/>
      <c r="I22" s="301"/>
    </row>
    <row r="23" spans="1:9" ht="15.75" customHeight="1" thickBot="1">
      <c r="A23" s="302"/>
      <c r="B23" s="302"/>
      <c r="C23" s="302"/>
      <c r="D23" s="302"/>
      <c r="E23" s="302"/>
      <c r="F23" s="302"/>
      <c r="G23" s="302"/>
      <c r="H23" s="302"/>
      <c r="I23" s="302"/>
    </row>
    <row r="24" spans="1:9" ht="3.75" customHeight="1" thickTop="1">
      <c r="A24" s="290"/>
      <c r="B24" s="290"/>
      <c r="C24" s="290"/>
      <c r="D24" s="290"/>
      <c r="E24" s="290"/>
      <c r="F24" s="290"/>
      <c r="G24" s="290"/>
      <c r="H24" s="290"/>
      <c r="I24" s="290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71" t="s">
        <v>796</v>
      </c>
      <c r="B1" s="371"/>
      <c r="C1" s="371"/>
      <c r="D1" s="371"/>
    </row>
    <row r="2" spans="1:5" s="4" customFormat="1" ht="24" customHeight="1">
      <c r="A2" s="372" t="s">
        <v>154</v>
      </c>
      <c r="B2" s="372"/>
      <c r="C2" s="372"/>
      <c r="D2" s="372"/>
      <c r="E2" s="3"/>
    </row>
    <row r="3" spans="1:5" s="6" customFormat="1" ht="18" customHeight="1">
      <c r="A3" s="383">
        <v>44500</v>
      </c>
      <c r="B3" s="383"/>
      <c r="C3" s="383"/>
      <c r="D3" s="383"/>
      <c r="E3" s="5"/>
    </row>
    <row r="4" spans="1:5" s="8" customFormat="1" ht="15" customHeight="1">
      <c r="A4" s="374" t="s">
        <v>1</v>
      </c>
      <c r="B4" s="375"/>
      <c r="C4" s="375"/>
      <c r="D4" s="375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6" t="s">
        <v>2</v>
      </c>
      <c r="B6" s="387" t="s">
        <v>155</v>
      </c>
      <c r="C6" s="387"/>
      <c r="D6" s="387"/>
    </row>
    <row r="7" spans="1:4" ht="14.1" customHeight="1">
      <c r="A7" s="377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1225806.235</v>
      </c>
      <c r="C9" s="14">
        <v>3727.552</v>
      </c>
      <c r="D9" s="14">
        <v>1229533.788</v>
      </c>
      <c r="E9" s="88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1225751.304</v>
      </c>
      <c r="C11" s="19">
        <v>3727.552</v>
      </c>
      <c r="D11" s="19">
        <v>1229478.857</v>
      </c>
      <c r="E11" s="88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54.931</v>
      </c>
      <c r="C13" s="19">
        <v>0</v>
      </c>
      <c r="D13" s="19">
        <v>54.931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31860.569</v>
      </c>
      <c r="C17" s="14">
        <v>227195.307</v>
      </c>
      <c r="D17" s="14">
        <v>259055.877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51179.946</v>
      </c>
      <c r="D19" s="19">
        <v>51179.946</v>
      </c>
      <c r="E19" s="15"/>
      <c r="F19" s="16"/>
    </row>
    <row r="20" spans="1:6" s="17" customFormat="1" ht="9.75" customHeight="1">
      <c r="A20" s="23" t="s">
        <v>16</v>
      </c>
      <c r="B20" s="19">
        <v>31860.569</v>
      </c>
      <c r="C20" s="19">
        <v>176015.361</v>
      </c>
      <c r="D20" s="19">
        <v>207875.931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36409.152</v>
      </c>
      <c r="C24" s="14">
        <v>75.614</v>
      </c>
      <c r="D24" s="14">
        <v>36484.767</v>
      </c>
      <c r="E24" s="88"/>
      <c r="F24" s="88"/>
      <c r="G24" s="87"/>
    </row>
    <row r="25" spans="1:6" s="17" customFormat="1" ht="9.75" customHeight="1">
      <c r="A25" s="20" t="s">
        <v>20</v>
      </c>
      <c r="B25" s="21">
        <v>33163.772</v>
      </c>
      <c r="C25" s="21">
        <v>71.83</v>
      </c>
      <c r="D25" s="21">
        <v>33235.603</v>
      </c>
      <c r="E25" s="88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8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33163.772</v>
      </c>
      <c r="C32" s="19">
        <v>71.83</v>
      </c>
      <c r="D32" s="19">
        <v>33235.603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529.929</v>
      </c>
      <c r="C35" s="21">
        <v>0</v>
      </c>
      <c r="D35" s="21">
        <v>529.929</v>
      </c>
      <c r="E35" s="25"/>
      <c r="F35" s="16"/>
    </row>
    <row r="36" spans="1:6" s="17" customFormat="1" ht="9.75" customHeight="1">
      <c r="A36" s="20" t="s">
        <v>31</v>
      </c>
      <c r="B36" s="21">
        <v>107464.337</v>
      </c>
      <c r="C36" s="21">
        <v>109.698</v>
      </c>
      <c r="D36" s="21">
        <v>107574.035</v>
      </c>
      <c r="E36" s="15"/>
      <c r="F36" s="16"/>
    </row>
    <row r="37" spans="1:6" s="17" customFormat="1" ht="9.75" customHeight="1">
      <c r="A37" s="18" t="s">
        <v>32</v>
      </c>
      <c r="B37" s="19">
        <v>107330.306</v>
      </c>
      <c r="C37" s="19">
        <v>99.502</v>
      </c>
      <c r="D37" s="19">
        <v>107429.809</v>
      </c>
      <c r="E37" s="15"/>
      <c r="F37" s="16"/>
    </row>
    <row r="38" spans="1:6" s="17" customFormat="1" ht="9.75" customHeight="1">
      <c r="A38" s="18" t="s">
        <v>33</v>
      </c>
      <c r="B38" s="19">
        <v>134.03</v>
      </c>
      <c r="C38" s="19">
        <v>10.195</v>
      </c>
      <c r="D38" s="19">
        <v>144.225</v>
      </c>
      <c r="E38" s="15"/>
      <c r="F38" s="16"/>
    </row>
    <row r="39" spans="1:6" s="17" customFormat="1" ht="9.75" customHeight="1">
      <c r="A39" s="20" t="s">
        <v>34</v>
      </c>
      <c r="B39" s="21">
        <v>-88765.01</v>
      </c>
      <c r="C39" s="21">
        <v>-76.522</v>
      </c>
      <c r="D39" s="21">
        <v>-88841.532</v>
      </c>
      <c r="E39" s="15"/>
      <c r="F39" s="16"/>
    </row>
    <row r="40" spans="1:6" s="17" customFormat="1" ht="9.75" customHeight="1">
      <c r="A40" s="20" t="s">
        <v>35</v>
      </c>
      <c r="B40" s="21">
        <v>-15983.877</v>
      </c>
      <c r="C40" s="21">
        <v>-29.391</v>
      </c>
      <c r="D40" s="21">
        <v>-16013.269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9204227.3</v>
      </c>
      <c r="C42" s="21">
        <v>65465.665</v>
      </c>
      <c r="D42" s="21">
        <v>9269692.965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16109.426</v>
      </c>
      <c r="C44" s="14">
        <v>754.34</v>
      </c>
      <c r="D44" s="14">
        <v>16863.766</v>
      </c>
      <c r="E44" s="15"/>
      <c r="F44" s="16"/>
    </row>
    <row r="45" spans="1:6" s="17" customFormat="1" ht="9.75" customHeight="1">
      <c r="A45" s="26" t="s">
        <v>38</v>
      </c>
      <c r="B45" s="19">
        <v>17.439</v>
      </c>
      <c r="C45" s="19">
        <v>0</v>
      </c>
      <c r="D45" s="19">
        <v>17.439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408.808</v>
      </c>
      <c r="C48" s="19">
        <v>0.476</v>
      </c>
      <c r="D48" s="19">
        <v>409.284</v>
      </c>
      <c r="E48" s="15"/>
      <c r="F48" s="16"/>
    </row>
    <row r="49" spans="1:6" s="17" customFormat="1" ht="9.75" customHeight="1">
      <c r="A49" s="18" t="s">
        <v>42</v>
      </c>
      <c r="B49" s="19">
        <v>15683.178</v>
      </c>
      <c r="C49" s="19">
        <v>753.863</v>
      </c>
      <c r="D49" s="19">
        <v>16437.042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641.094</v>
      </c>
      <c r="C53" s="21">
        <v>0</v>
      </c>
      <c r="D53" s="21">
        <v>641.094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89111.553</v>
      </c>
      <c r="C55" s="21">
        <v>509.667</v>
      </c>
      <c r="D55" s="21">
        <v>89621.221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10604165.333</v>
      </c>
      <c r="C57" s="14">
        <v>297728.148</v>
      </c>
      <c r="D57" s="14">
        <v>10901893.481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2"/>
      <c r="C60" s="92"/>
      <c r="D60" s="92"/>
      <c r="E60" s="35"/>
      <c r="F60" s="16"/>
    </row>
    <row r="61" spans="1:6" ht="6" customHeight="1" hidden="1">
      <c r="A61" s="93"/>
      <c r="B61" s="9"/>
      <c r="C61" s="38"/>
      <c r="D61" s="9"/>
      <c r="F61" s="16"/>
    </row>
    <row r="62" spans="1:6" ht="17.1" customHeight="1" hidden="1">
      <c r="A62" s="379"/>
      <c r="B62" s="379"/>
      <c r="C62" s="379"/>
      <c r="D62" s="379"/>
      <c r="F62" s="16"/>
    </row>
    <row r="63" spans="1:6" s="4" customFormat="1" ht="24" customHeight="1">
      <c r="A63" s="372" t="s">
        <v>154</v>
      </c>
      <c r="B63" s="372"/>
      <c r="C63" s="372"/>
      <c r="D63" s="372"/>
      <c r="E63" s="3"/>
      <c r="F63" s="16"/>
    </row>
    <row r="64" spans="1:6" s="6" customFormat="1" ht="17.1" customHeight="1">
      <c r="A64" s="373">
        <v>44500</v>
      </c>
      <c r="B64" s="380"/>
      <c r="C64" s="380"/>
      <c r="D64" s="380"/>
      <c r="E64" s="5"/>
      <c r="F64" s="16"/>
    </row>
    <row r="65" spans="1:6" s="40" customFormat="1" ht="15" customHeight="1">
      <c r="A65" s="374" t="s">
        <v>1</v>
      </c>
      <c r="B65" s="375"/>
      <c r="C65" s="375"/>
      <c r="D65" s="375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6" t="s">
        <v>48</v>
      </c>
      <c r="B67" s="387" t="s">
        <v>155</v>
      </c>
      <c r="C67" s="387"/>
      <c r="D67" s="387"/>
      <c r="F67" s="16"/>
    </row>
    <row r="68" spans="1:6" ht="14.1" customHeight="1">
      <c r="A68" s="377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470000</v>
      </c>
      <c r="C91" s="14">
        <v>865728.557</v>
      </c>
      <c r="D91" s="14">
        <v>1335728.557</v>
      </c>
      <c r="E91" s="15"/>
      <c r="F91" s="16"/>
    </row>
    <row r="92" spans="1:6" s="17" customFormat="1" ht="9.95" customHeight="1">
      <c r="A92" s="45" t="s">
        <v>66</v>
      </c>
      <c r="B92" s="19">
        <v>470000</v>
      </c>
      <c r="C92" s="19">
        <v>0</v>
      </c>
      <c r="D92" s="19">
        <v>470000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865728.557</v>
      </c>
      <c r="D93" s="19">
        <v>865728.557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2296822.838</v>
      </c>
      <c r="C95" s="14">
        <v>2586526.29</v>
      </c>
      <c r="D95" s="14">
        <v>4883349.128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2296822.838</v>
      </c>
      <c r="C98" s="19">
        <v>2586526.29</v>
      </c>
      <c r="D98" s="19">
        <v>4883349.128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1126221.346</v>
      </c>
      <c r="C100" s="21">
        <v>9324.019</v>
      </c>
      <c r="D100" s="21">
        <v>1135545.365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39562.038</v>
      </c>
      <c r="C102" s="14">
        <v>25616.003</v>
      </c>
      <c r="D102" s="14">
        <v>65178.041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3679.835</v>
      </c>
      <c r="C106" s="19">
        <v>2680.698</v>
      </c>
      <c r="D106" s="19">
        <v>6360.534</v>
      </c>
      <c r="E106" s="15"/>
      <c r="F106" s="16"/>
    </row>
    <row r="107" spans="1:6" s="17" customFormat="1" ht="9.95" customHeight="1">
      <c r="A107" s="45" t="s">
        <v>78</v>
      </c>
      <c r="B107" s="19">
        <v>35882.202</v>
      </c>
      <c r="C107" s="19">
        <v>22935.304</v>
      </c>
      <c r="D107" s="19">
        <v>58817.507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29167.802</v>
      </c>
      <c r="C110" s="14">
        <v>36.234</v>
      </c>
      <c r="D110" s="14">
        <v>29204.036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1598.543</v>
      </c>
      <c r="C112" s="14">
        <v>1705.483</v>
      </c>
      <c r="D112" s="14">
        <v>3304.026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1598.543</v>
      </c>
      <c r="C114" s="21">
        <v>1705.483</v>
      </c>
      <c r="D114" s="21">
        <v>3304.026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3963372.568</v>
      </c>
      <c r="C118" s="14">
        <v>3488936.588</v>
      </c>
      <c r="D118" s="14">
        <v>7452309.156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3448321.751</v>
      </c>
      <c r="C120" s="14">
        <v>1262.573</v>
      </c>
      <c r="D120" s="14">
        <v>3449584.324</v>
      </c>
      <c r="E120" s="88"/>
      <c r="F120" s="88"/>
      <c r="G120" s="94"/>
    </row>
    <row r="121" spans="1:6" s="17" customFormat="1" ht="9.95" customHeight="1">
      <c r="A121" s="45" t="s">
        <v>87</v>
      </c>
      <c r="B121" s="19">
        <v>3385761.836</v>
      </c>
      <c r="C121" s="19">
        <v>0</v>
      </c>
      <c r="D121" s="19">
        <v>3385761.836</v>
      </c>
      <c r="E121" s="88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88"/>
      <c r="F122" s="16"/>
    </row>
    <row r="123" spans="1:7" s="17" customFormat="1" ht="9.95" customHeight="1">
      <c r="A123" s="45" t="s">
        <v>89</v>
      </c>
      <c r="B123" s="19">
        <v>30439.837</v>
      </c>
      <c r="C123" s="19">
        <v>0</v>
      </c>
      <c r="D123" s="19">
        <v>30439.837</v>
      </c>
      <c r="E123" s="88"/>
      <c r="F123" s="16"/>
      <c r="G123" s="16"/>
    </row>
    <row r="124" spans="1:6" s="17" customFormat="1" ht="9.95" customHeight="1">
      <c r="A124" s="45" t="s">
        <v>90</v>
      </c>
      <c r="B124" s="19">
        <v>10495.065</v>
      </c>
      <c r="C124" s="19">
        <v>1262.573</v>
      </c>
      <c r="D124" s="19">
        <v>11757.639</v>
      </c>
      <c r="E124" s="88"/>
      <c r="F124" s="16"/>
    </row>
    <row r="125" spans="1:6" s="17" customFormat="1" ht="9.95" customHeight="1">
      <c r="A125" s="45" t="s">
        <v>91</v>
      </c>
      <c r="B125" s="19">
        <v>-625.801</v>
      </c>
      <c r="C125" s="19">
        <v>0</v>
      </c>
      <c r="D125" s="19">
        <v>-625.801</v>
      </c>
      <c r="E125" s="88"/>
      <c r="F125" s="16"/>
    </row>
    <row r="126" spans="1:6" s="17" customFormat="1" ht="9.95" customHeight="1">
      <c r="A126" s="45" t="s">
        <v>92</v>
      </c>
      <c r="B126" s="19">
        <v>22250.813</v>
      </c>
      <c r="C126" s="19">
        <v>0</v>
      </c>
      <c r="D126" s="19">
        <v>22250.813</v>
      </c>
      <c r="E126" s="88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7411694.319</v>
      </c>
      <c r="C128" s="14">
        <v>3490199.161</v>
      </c>
      <c r="D128" s="14">
        <v>10901893.481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3761309.596</v>
      </c>
      <c r="D130" s="14">
        <v>3761309.596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3737380.314</v>
      </c>
      <c r="D133" s="19">
        <v>3737380.314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23929.282</v>
      </c>
      <c r="D134" s="19">
        <v>23929.282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5"/>
      <c r="C136" s="95"/>
      <c r="D136" s="95"/>
      <c r="E136" s="35"/>
    </row>
    <row r="137" spans="1:5" s="36" customFormat="1" ht="15">
      <c r="A137" s="55" t="s">
        <v>99</v>
      </c>
      <c r="B137" s="95"/>
      <c r="C137" s="95"/>
      <c r="D137" s="95"/>
      <c r="E137" s="35"/>
    </row>
    <row r="138" spans="2:4" ht="15">
      <c r="B138" s="95"/>
      <c r="C138" s="95"/>
      <c r="D138" s="95"/>
    </row>
    <row r="139" ht="12.75" customHeight="1">
      <c r="D139" s="5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21.7109375" style="2" bestFit="1" customWidth="1"/>
    <col min="6" max="16384" width="11.421875" style="2" customWidth="1"/>
  </cols>
  <sheetData>
    <row r="1" spans="1:4" s="58" customFormat="1" ht="15.95" customHeight="1">
      <c r="A1" s="381" t="s">
        <v>796</v>
      </c>
      <c r="B1" s="381"/>
      <c r="C1" s="381"/>
      <c r="D1" s="381"/>
    </row>
    <row r="2" spans="1:4" s="59" customFormat="1" ht="24" customHeight="1">
      <c r="A2" s="382" t="s">
        <v>156</v>
      </c>
      <c r="B2" s="382"/>
      <c r="C2" s="382"/>
      <c r="D2" s="382"/>
    </row>
    <row r="3" spans="1:4" s="60" customFormat="1" ht="15.95" customHeight="1">
      <c r="A3" s="383">
        <v>44500</v>
      </c>
      <c r="B3" s="383"/>
      <c r="C3" s="383"/>
      <c r="D3" s="383"/>
    </row>
    <row r="4" spans="1:4" s="61" customFormat="1" ht="15" customHeight="1">
      <c r="A4" s="374" t="s">
        <v>1</v>
      </c>
      <c r="B4" s="384"/>
      <c r="C4" s="384"/>
      <c r="D4" s="384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8" t="s">
        <v>155</v>
      </c>
      <c r="C6" s="388"/>
      <c r="D6" s="388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.75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413657.96098</v>
      </c>
      <c r="C9" s="71">
        <v>13927.767140000002</v>
      </c>
      <c r="D9" s="71">
        <v>427585.72812</v>
      </c>
      <c r="E9" s="72"/>
    </row>
    <row r="10" spans="1:4" s="50" customFormat="1" ht="8.45" customHeight="1">
      <c r="A10" s="73" t="s">
        <v>102</v>
      </c>
      <c r="B10" s="74">
        <v>2827.98979</v>
      </c>
      <c r="C10" s="74">
        <v>28.422240000000002</v>
      </c>
      <c r="D10" s="74">
        <v>2856.41203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1543.83301</v>
      </c>
      <c r="C12" s="74">
        <v>8179.39651</v>
      </c>
      <c r="D12" s="74">
        <v>9723.229519999999</v>
      </c>
    </row>
    <row r="13" spans="1:4" s="50" customFormat="1" ht="8.45" customHeight="1">
      <c r="A13" s="18" t="s">
        <v>105</v>
      </c>
      <c r="B13" s="74">
        <v>6425.65503</v>
      </c>
      <c r="C13" s="74">
        <v>20.831409999999998</v>
      </c>
      <c r="D13" s="74">
        <v>6446.48644</v>
      </c>
    </row>
    <row r="14" spans="1:4" s="50" customFormat="1" ht="8.45" customHeight="1">
      <c r="A14" s="18" t="s">
        <v>124</v>
      </c>
      <c r="B14" s="74">
        <v>402507.35503</v>
      </c>
      <c r="C14" s="74">
        <v>2977.23689</v>
      </c>
      <c r="D14" s="74">
        <v>405484.59192</v>
      </c>
    </row>
    <row r="15" spans="1:4" s="50" customFormat="1" ht="8.45" customHeight="1">
      <c r="A15" s="23" t="s">
        <v>106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107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108</v>
      </c>
      <c r="B17" s="74">
        <v>0</v>
      </c>
      <c r="C17" s="74">
        <v>2718.83409</v>
      </c>
      <c r="D17" s="74">
        <v>2718.83409</v>
      </c>
    </row>
    <row r="18" spans="1:4" s="50" customFormat="1" ht="8.45" customHeight="1">
      <c r="A18" s="18" t="s">
        <v>109</v>
      </c>
      <c r="B18" s="74">
        <v>0</v>
      </c>
      <c r="C18" s="74">
        <v>0</v>
      </c>
      <c r="D18" s="74">
        <v>0</v>
      </c>
    </row>
    <row r="19" spans="1:4" s="50" customFormat="1" ht="8.45" customHeight="1">
      <c r="A19" s="18" t="s">
        <v>29</v>
      </c>
      <c r="B19" s="74">
        <v>353.12811999999997</v>
      </c>
      <c r="C19" s="74">
        <v>3.046</v>
      </c>
      <c r="D19" s="74">
        <v>356.17411999999996</v>
      </c>
    </row>
    <row r="20" spans="1:4" s="50" customFormat="1" ht="3" customHeight="1">
      <c r="A20" s="18"/>
      <c r="B20" s="74"/>
      <c r="C20" s="74"/>
      <c r="D20" s="74"/>
    </row>
    <row r="21" spans="1:4" s="50" customFormat="1" ht="8.45" customHeight="1">
      <c r="A21" s="13" t="s">
        <v>110</v>
      </c>
      <c r="B21" s="71">
        <v>154633.34784</v>
      </c>
      <c r="C21" s="71">
        <v>168481.29375</v>
      </c>
      <c r="D21" s="71">
        <v>323114.64159</v>
      </c>
    </row>
    <row r="22" spans="1:4" s="50" customFormat="1" ht="8.45" customHeight="1">
      <c r="A22" s="18" t="s">
        <v>111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112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103</v>
      </c>
      <c r="B24" s="74">
        <v>0</v>
      </c>
      <c r="C24" s="74">
        <v>0</v>
      </c>
      <c r="D24" s="74">
        <v>0</v>
      </c>
    </row>
    <row r="25" spans="1:4" s="50" customFormat="1" ht="8.45" customHeight="1">
      <c r="A25" s="18" t="s">
        <v>113</v>
      </c>
      <c r="B25" s="74">
        <v>5170.57607</v>
      </c>
      <c r="C25" s="74">
        <v>6874.13688</v>
      </c>
      <c r="D25" s="74">
        <v>12044.712950000001</v>
      </c>
    </row>
    <row r="26" spans="1:4" s="50" customFormat="1" ht="8.45" customHeight="1">
      <c r="A26" s="18" t="s">
        <v>129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114</v>
      </c>
      <c r="B27" s="74">
        <v>125516.07686</v>
      </c>
      <c r="C27" s="74">
        <v>76658.73087999999</v>
      </c>
      <c r="D27" s="74">
        <v>202174.80774</v>
      </c>
    </row>
    <row r="28" spans="1:4" s="50" customFormat="1" ht="8.45" customHeight="1">
      <c r="A28" s="18" t="s">
        <v>115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116</v>
      </c>
      <c r="B29" s="74">
        <v>0</v>
      </c>
      <c r="C29" s="74">
        <v>1463.03905</v>
      </c>
      <c r="D29" s="74">
        <v>1463.03905</v>
      </c>
    </row>
    <row r="30" spans="1:4" s="50" customFormat="1" ht="8.45" customHeight="1">
      <c r="A30" s="18" t="s">
        <v>117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118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108</v>
      </c>
      <c r="B32" s="74">
        <v>0</v>
      </c>
      <c r="C32" s="74">
        <v>0</v>
      </c>
      <c r="D32" s="74">
        <v>0</v>
      </c>
    </row>
    <row r="33" spans="1:4" s="50" customFormat="1" ht="8.45" customHeight="1">
      <c r="A33" s="18" t="s">
        <v>119</v>
      </c>
      <c r="B33" s="74">
        <v>0</v>
      </c>
      <c r="C33" s="74">
        <v>74338.31153</v>
      </c>
      <c r="D33" s="74">
        <v>74338.31153</v>
      </c>
    </row>
    <row r="34" spans="1:4" s="50" customFormat="1" ht="8.45" customHeight="1">
      <c r="A34" s="18" t="s">
        <v>29</v>
      </c>
      <c r="B34" s="74">
        <v>23946.69491</v>
      </c>
      <c r="C34" s="74">
        <v>9147.07541</v>
      </c>
      <c r="D34" s="74">
        <v>33093.770319999996</v>
      </c>
    </row>
    <row r="35" spans="1:4" s="50" customFormat="1" ht="3" customHeight="1">
      <c r="A35" s="18"/>
      <c r="B35" s="74"/>
      <c r="C35" s="74"/>
      <c r="D35" s="74"/>
    </row>
    <row r="36" spans="1:4" s="50" customFormat="1" ht="8.45" customHeight="1">
      <c r="A36" s="13" t="s">
        <v>120</v>
      </c>
      <c r="B36" s="71">
        <v>259024.61313999997</v>
      </c>
      <c r="C36" s="71">
        <v>-154553.52661</v>
      </c>
      <c r="D36" s="71">
        <v>104471.08652999997</v>
      </c>
    </row>
    <row r="37" spans="1:4" s="50" customFormat="1" ht="3" customHeight="1">
      <c r="A37" s="20"/>
      <c r="B37" s="75"/>
      <c r="C37" s="75"/>
      <c r="D37" s="75"/>
    </row>
    <row r="38" spans="1:4" s="50" customFormat="1" ht="8.45" customHeight="1">
      <c r="A38" s="76" t="s">
        <v>121</v>
      </c>
      <c r="B38" s="71">
        <v>-1157.27697</v>
      </c>
      <c r="C38" s="71">
        <v>10.62865</v>
      </c>
      <c r="D38" s="71">
        <v>-1146.6483199999998</v>
      </c>
    </row>
    <row r="39" spans="1:4" s="50" customFormat="1" ht="3" customHeight="1">
      <c r="A39" s="18"/>
      <c r="B39" s="74"/>
      <c r="C39" s="74"/>
      <c r="D39" s="74"/>
    </row>
    <row r="40" spans="1:4" s="50" customFormat="1" ht="8.45" customHeight="1">
      <c r="A40" s="13" t="s">
        <v>122</v>
      </c>
      <c r="B40" s="71">
        <v>260181.89010999998</v>
      </c>
      <c r="C40" s="71">
        <v>-154564.15526</v>
      </c>
      <c r="D40" s="71">
        <v>105617.73484999998</v>
      </c>
    </row>
    <row r="41" spans="1:4" s="50" customFormat="1" ht="3" customHeight="1">
      <c r="A41" s="20"/>
      <c r="B41" s="75"/>
      <c r="C41" s="75"/>
      <c r="D41" s="75"/>
    </row>
    <row r="42" spans="1:4" s="50" customFormat="1" ht="8.45" customHeight="1">
      <c r="A42" s="13" t="s">
        <v>123</v>
      </c>
      <c r="B42" s="71">
        <v>1930.60411</v>
      </c>
      <c r="C42" s="71">
        <v>1863.81261</v>
      </c>
      <c r="D42" s="71">
        <v>3794.41672</v>
      </c>
    </row>
    <row r="43" spans="1:4" s="50" customFormat="1" ht="8.45" customHeight="1">
      <c r="A43" s="18" t="s">
        <v>125</v>
      </c>
      <c r="B43" s="74">
        <v>0</v>
      </c>
      <c r="C43" s="74">
        <v>0</v>
      </c>
      <c r="D43" s="74">
        <v>0</v>
      </c>
    </row>
    <row r="44" spans="1:4" s="50" customFormat="1" ht="8.45" customHeight="1">
      <c r="A44" s="18" t="s">
        <v>126</v>
      </c>
      <c r="B44" s="74">
        <v>187.65738000000002</v>
      </c>
      <c r="C44" s="74">
        <v>277.1622</v>
      </c>
      <c r="D44" s="74">
        <v>464.81958</v>
      </c>
    </row>
    <row r="45" spans="1:4" s="50" customFormat="1" ht="8.45" customHeight="1">
      <c r="A45" s="18" t="s">
        <v>127</v>
      </c>
      <c r="B45" s="74">
        <v>1742.94673</v>
      </c>
      <c r="C45" s="74">
        <v>1586.65041</v>
      </c>
      <c r="D45" s="74">
        <v>3329.59714</v>
      </c>
    </row>
    <row r="46" spans="1:4" s="50" customFormat="1" ht="3" customHeight="1">
      <c r="A46" s="18"/>
      <c r="B46" s="75"/>
      <c r="C46" s="75"/>
      <c r="D46" s="75"/>
    </row>
    <row r="47" spans="1:4" s="50" customFormat="1" ht="8.45" customHeight="1">
      <c r="A47" s="13" t="s">
        <v>128</v>
      </c>
      <c r="B47" s="71">
        <v>2019.70811</v>
      </c>
      <c r="C47" s="71">
        <v>111.13454</v>
      </c>
      <c r="D47" s="71">
        <v>2130.84265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117.88138000000001</v>
      </c>
      <c r="C49" s="74">
        <v>32.68002</v>
      </c>
      <c r="D49" s="74">
        <v>150.5614</v>
      </c>
    </row>
    <row r="50" spans="1:4" s="50" customFormat="1" ht="8.45" customHeight="1">
      <c r="A50" s="18" t="s">
        <v>130</v>
      </c>
      <c r="B50" s="74">
        <v>1901.82673</v>
      </c>
      <c r="C50" s="74">
        <v>78.45452</v>
      </c>
      <c r="D50" s="74">
        <v>1980.28125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6.75" customHeight="1">
      <c r="A53" s="24"/>
      <c r="B53" s="74"/>
      <c r="C53" s="74"/>
      <c r="D53" s="74"/>
    </row>
    <row r="54" spans="1:5" s="50" customFormat="1" ht="8.45" customHeight="1">
      <c r="A54" s="13" t="s">
        <v>132</v>
      </c>
      <c r="B54" s="71">
        <v>260092.78610999996</v>
      </c>
      <c r="C54" s="71">
        <v>-152811.47719</v>
      </c>
      <c r="D54" s="71">
        <v>107281.30891999995</v>
      </c>
      <c r="E54" s="72"/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36902.39623</v>
      </c>
      <c r="C56" s="71">
        <v>3618.3766800000003</v>
      </c>
      <c r="D56" s="71">
        <v>40520.77291</v>
      </c>
    </row>
    <row r="57" spans="1:4" s="50" customFormat="1" ht="8.45" customHeight="1">
      <c r="A57" s="18" t="s">
        <v>134</v>
      </c>
      <c r="B57" s="74">
        <v>22595.12791</v>
      </c>
      <c r="C57" s="74">
        <v>4.36781</v>
      </c>
      <c r="D57" s="74">
        <v>22599.49572</v>
      </c>
    </row>
    <row r="58" spans="1:4" s="50" customFormat="1" ht="8.45" customHeight="1">
      <c r="A58" s="18" t="s">
        <v>135</v>
      </c>
      <c r="B58" s="74">
        <v>525.1666700000001</v>
      </c>
      <c r="C58" s="74">
        <v>0</v>
      </c>
      <c r="D58" s="74">
        <v>525.1666700000001</v>
      </c>
    </row>
    <row r="59" spans="1:4" s="50" customFormat="1" ht="8.45" customHeight="1">
      <c r="A59" s="18" t="s">
        <v>136</v>
      </c>
      <c r="B59" s="74">
        <v>13442.38984</v>
      </c>
      <c r="C59" s="74">
        <v>3612.6442</v>
      </c>
      <c r="D59" s="74">
        <v>17055.03404</v>
      </c>
    </row>
    <row r="60" spans="1:4" s="50" customFormat="1" ht="8.45" customHeight="1">
      <c r="A60" s="18" t="s">
        <v>137</v>
      </c>
      <c r="B60" s="74">
        <v>339.71181</v>
      </c>
      <c r="C60" s="74">
        <v>1.36467</v>
      </c>
      <c r="D60" s="74">
        <v>341.07648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223190.38987999997</v>
      </c>
      <c r="C62" s="71">
        <v>-156429.85387</v>
      </c>
      <c r="D62" s="71">
        <v>66760.53600999998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41513.36762</v>
      </c>
      <c r="C64" s="71">
        <v>48.33726</v>
      </c>
      <c r="D64" s="71">
        <v>41561.70488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39831.85931</v>
      </c>
      <c r="C67" s="74">
        <v>-371.60703</v>
      </c>
      <c r="D67" s="74">
        <v>39460.25228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319.63689</v>
      </c>
      <c r="C69" s="74">
        <v>419.94428999999997</v>
      </c>
      <c r="D69" s="74">
        <v>739.5811799999999</v>
      </c>
    </row>
    <row r="70" spans="1:4" s="50" customFormat="1" ht="8.45" customHeight="1">
      <c r="A70" s="18" t="s">
        <v>145</v>
      </c>
      <c r="B70" s="74">
        <v>137.09822</v>
      </c>
      <c r="C70" s="74">
        <v>0</v>
      </c>
      <c r="D70" s="74">
        <v>137.09822</v>
      </c>
    </row>
    <row r="71" spans="1:4" s="50" customFormat="1" ht="8.45" customHeight="1">
      <c r="A71" s="18" t="s">
        <v>146</v>
      </c>
      <c r="B71" s="74">
        <v>1224.7731999999999</v>
      </c>
      <c r="C71" s="74">
        <v>0</v>
      </c>
      <c r="D71" s="74">
        <v>1224.7731999999999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-2530.86559</v>
      </c>
      <c r="C73" s="71">
        <v>542.91606</v>
      </c>
      <c r="D73" s="71">
        <v>-1987.9495299999999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179146.15666999997</v>
      </c>
      <c r="C75" s="71">
        <v>-155935.27507</v>
      </c>
      <c r="D75" s="71">
        <v>23210.881599999964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960.068</v>
      </c>
      <c r="C77" s="74">
        <v>0</v>
      </c>
      <c r="D77" s="74">
        <v>960.068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178186.08867</v>
      </c>
      <c r="C79" s="75">
        <v>-155935.27507</v>
      </c>
      <c r="D79" s="75">
        <v>22250.813599999994</v>
      </c>
    </row>
    <row r="80" spans="1:4" s="58" customFormat="1" ht="3.75" customHeight="1" thickBot="1">
      <c r="A80" s="77"/>
      <c r="B80" s="78"/>
      <c r="C80" s="78"/>
      <c r="D80" s="78"/>
    </row>
    <row r="81" spans="1:5" s="58" customFormat="1" ht="15.75" customHeight="1">
      <c r="A81" s="79" t="s">
        <v>47</v>
      </c>
      <c r="B81" s="96"/>
      <c r="C81" s="96"/>
      <c r="D81" s="96"/>
      <c r="E81" s="83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2"/>
    </row>
    <row r="84" spans="1:4" s="58" customFormat="1" ht="15">
      <c r="A84" s="81"/>
      <c r="B84" s="81"/>
      <c r="C84" s="81"/>
      <c r="D84" s="81"/>
    </row>
    <row r="85" spans="1:4" s="58" customFormat="1" ht="15">
      <c r="A85" s="81"/>
      <c r="B85" s="81"/>
      <c r="C85" s="81"/>
      <c r="D85" s="81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1.421875" defaultRowHeight="15"/>
  <cols>
    <col min="1" max="1" width="49.8515625" style="2" customWidth="1"/>
    <col min="2" max="4" width="15.7109375" style="2" customWidth="1"/>
    <col min="5" max="5" width="11.421875" style="2" customWidth="1"/>
    <col min="6" max="6" width="12.57421875" style="2" customWidth="1"/>
    <col min="7" max="8" width="11.421875" style="2" customWidth="1"/>
    <col min="9" max="9" width="12.00390625" style="2" bestFit="1" customWidth="1"/>
    <col min="10" max="10" width="15.140625" style="2" bestFit="1" customWidth="1"/>
    <col min="11" max="11" width="12.00390625" style="2" bestFit="1" customWidth="1"/>
    <col min="12" max="16384" width="11.421875" style="2" customWidth="1"/>
  </cols>
  <sheetData>
    <row r="1" spans="1:4" ht="18.75">
      <c r="A1" s="287" t="s">
        <v>796</v>
      </c>
      <c r="B1" s="206"/>
      <c r="C1" s="206"/>
      <c r="D1" s="206"/>
    </row>
    <row r="2" spans="1:4" ht="27" customHeight="1">
      <c r="A2" s="389" t="s">
        <v>730</v>
      </c>
      <c r="B2" s="389"/>
      <c r="C2" s="389"/>
      <c r="D2" s="389"/>
    </row>
    <row r="3" spans="1:4" ht="23.25" customHeight="1">
      <c r="A3" s="390">
        <v>44500</v>
      </c>
      <c r="B3" s="390"/>
      <c r="C3" s="390"/>
      <c r="D3" s="390"/>
    </row>
    <row r="4" spans="1:4" ht="18.75" customHeight="1">
      <c r="A4" s="391" t="s">
        <v>731</v>
      </c>
      <c r="B4" s="391"/>
      <c r="C4" s="391"/>
      <c r="D4" s="391"/>
    </row>
    <row r="5" spans="2:4" ht="7.5" customHeight="1" thickBot="1">
      <c r="B5" s="207"/>
      <c r="C5" s="207"/>
      <c r="D5" s="207"/>
    </row>
    <row r="6" spans="1:4" s="208" customFormat="1" ht="12.75" customHeight="1">
      <c r="A6" s="392"/>
      <c r="B6" s="394" t="s">
        <v>158</v>
      </c>
      <c r="C6" s="394" t="s">
        <v>152</v>
      </c>
      <c r="D6" s="394" t="s">
        <v>3</v>
      </c>
    </row>
    <row r="7" spans="1:9" s="208" customFormat="1" ht="47.25" customHeight="1">
      <c r="A7" s="393"/>
      <c r="B7" s="395"/>
      <c r="C7" s="395"/>
      <c r="D7" s="395"/>
      <c r="I7" s="209"/>
    </row>
    <row r="8" spans="1:9" s="208" customFormat="1" ht="8.25" customHeight="1">
      <c r="A8" s="210"/>
      <c r="B8" s="211"/>
      <c r="C8" s="211"/>
      <c r="D8" s="211"/>
      <c r="I8" s="209"/>
    </row>
    <row r="9" spans="1:9" s="208" customFormat="1" ht="15.95" customHeight="1">
      <c r="A9" s="212" t="s">
        <v>732</v>
      </c>
      <c r="B9" s="211"/>
      <c r="C9" s="211"/>
      <c r="D9" s="211"/>
      <c r="I9" s="209"/>
    </row>
    <row r="10" spans="1:11" s="208" customFormat="1" ht="15.95" customHeight="1">
      <c r="A10" s="211" t="s">
        <v>733</v>
      </c>
      <c r="B10" s="213">
        <v>12.33</v>
      </c>
      <c r="C10" s="213">
        <v>30.26</v>
      </c>
      <c r="D10" s="213">
        <v>51.91</v>
      </c>
      <c r="E10" s="213"/>
      <c r="F10" s="213"/>
      <c r="G10" s="213"/>
      <c r="H10" s="213"/>
      <c r="I10" s="214"/>
      <c r="J10" s="214"/>
      <c r="K10" s="214"/>
    </row>
    <row r="11" spans="1:11" s="208" customFormat="1" ht="15.95" customHeight="1">
      <c r="A11" s="211" t="s">
        <v>734</v>
      </c>
      <c r="B11" s="213">
        <v>25.24</v>
      </c>
      <c r="C11" s="213">
        <v>5.25</v>
      </c>
      <c r="D11" s="213">
        <v>0.58</v>
      </c>
      <c r="E11" s="213"/>
      <c r="F11" s="213"/>
      <c r="G11" s="213"/>
      <c r="H11" s="213"/>
      <c r="I11" s="214"/>
      <c r="J11" s="214"/>
      <c r="K11" s="214"/>
    </row>
    <row r="12" spans="1:11" s="208" customFormat="1" ht="9.75" customHeight="1">
      <c r="A12" s="211"/>
      <c r="B12" s="213"/>
      <c r="C12" s="213"/>
      <c r="D12" s="213"/>
      <c r="E12" s="213"/>
      <c r="F12" s="213"/>
      <c r="G12" s="213"/>
      <c r="H12" s="213"/>
      <c r="I12" s="214"/>
      <c r="J12" s="214"/>
      <c r="K12" s="214"/>
    </row>
    <row r="13" spans="1:11" s="208" customFormat="1" ht="15.95" customHeight="1">
      <c r="A13" s="212" t="s">
        <v>735</v>
      </c>
      <c r="B13" s="213"/>
      <c r="C13" s="213"/>
      <c r="D13" s="213"/>
      <c r="E13" s="213"/>
      <c r="F13" s="213"/>
      <c r="G13" s="213"/>
      <c r="H13" s="213"/>
      <c r="I13" s="214"/>
      <c r="J13" s="214"/>
      <c r="K13" s="214"/>
    </row>
    <row r="14" spans="1:11" s="208" customFormat="1" ht="15.95" customHeight="1">
      <c r="A14" s="211" t="s">
        <v>736</v>
      </c>
      <c r="B14" s="213">
        <v>2.68</v>
      </c>
      <c r="C14" s="213">
        <v>11.39</v>
      </c>
      <c r="D14" s="213">
        <v>79.8</v>
      </c>
      <c r="E14" s="213"/>
      <c r="F14" s="213"/>
      <c r="G14" s="213"/>
      <c r="H14" s="213"/>
      <c r="I14" s="214"/>
      <c r="J14" s="214"/>
      <c r="K14" s="214"/>
    </row>
    <row r="15" spans="1:11" s="208" customFormat="1" ht="15.95" customHeight="1">
      <c r="A15" s="211" t="s">
        <v>737</v>
      </c>
      <c r="B15" s="213">
        <v>2.65</v>
      </c>
      <c r="C15" s="213">
        <v>0.22</v>
      </c>
      <c r="D15" s="213">
        <v>62.67</v>
      </c>
      <c r="E15" s="213"/>
      <c r="F15" s="213"/>
      <c r="G15" s="213"/>
      <c r="H15" s="213"/>
      <c r="I15" s="214"/>
      <c r="J15" s="214"/>
      <c r="K15" s="214"/>
    </row>
    <row r="16" spans="1:11" s="208" customFormat="1" ht="15.95" customHeight="1">
      <c r="A16" s="211" t="s">
        <v>738</v>
      </c>
      <c r="B16" s="213">
        <v>100</v>
      </c>
      <c r="C16" s="213">
        <v>32.5</v>
      </c>
      <c r="D16" s="213">
        <v>99.71</v>
      </c>
      <c r="E16" s="213"/>
      <c r="F16" s="213"/>
      <c r="G16" s="213"/>
      <c r="H16" s="213"/>
      <c r="I16" s="214"/>
      <c r="J16" s="214"/>
      <c r="K16" s="214"/>
    </row>
    <row r="17" spans="1:11" s="208" customFormat="1" ht="15.95" customHeight="1">
      <c r="A17" s="215" t="s">
        <v>739</v>
      </c>
      <c r="B17" s="213">
        <v>0.22</v>
      </c>
      <c r="C17" s="213">
        <v>14.37</v>
      </c>
      <c r="D17" s="213">
        <v>0.45</v>
      </c>
      <c r="E17" s="213"/>
      <c r="F17" s="213"/>
      <c r="G17" s="213"/>
      <c r="H17" s="213"/>
      <c r="I17" s="214"/>
      <c r="J17" s="214"/>
      <c r="K17" s="214"/>
    </row>
    <row r="18" spans="1:11" s="208" customFormat="1" ht="15.95" customHeight="1">
      <c r="A18" s="211" t="s">
        <v>740</v>
      </c>
      <c r="B18" s="216">
        <v>221.43</v>
      </c>
      <c r="C18" s="216">
        <v>210.37</v>
      </c>
      <c r="D18" s="216">
        <v>90.3</v>
      </c>
      <c r="E18" s="216"/>
      <c r="F18" s="213"/>
      <c r="G18" s="216"/>
      <c r="H18" s="216"/>
      <c r="I18" s="214"/>
      <c r="J18" s="214"/>
      <c r="K18" s="214"/>
    </row>
    <row r="19" spans="1:11" s="208" customFormat="1" ht="10.5" customHeight="1">
      <c r="A19" s="211"/>
      <c r="B19" s="213"/>
      <c r="C19" s="213"/>
      <c r="D19" s="213"/>
      <c r="E19" s="213"/>
      <c r="F19" s="213"/>
      <c r="G19" s="213"/>
      <c r="H19" s="213"/>
      <c r="I19" s="214"/>
      <c r="J19" s="214"/>
      <c r="K19" s="214"/>
    </row>
    <row r="20" spans="1:11" s="208" customFormat="1" ht="15.95" customHeight="1">
      <c r="A20" s="212" t="s">
        <v>741</v>
      </c>
      <c r="B20" s="213"/>
      <c r="C20" s="213"/>
      <c r="D20" s="213"/>
      <c r="E20" s="213"/>
      <c r="F20" s="213"/>
      <c r="G20" s="213"/>
      <c r="H20" s="213"/>
      <c r="I20" s="214"/>
      <c r="J20" s="214"/>
      <c r="K20" s="214"/>
    </row>
    <row r="21" spans="1:11" s="208" customFormat="1" ht="15.95" customHeight="1">
      <c r="A21" s="211" t="s">
        <v>742</v>
      </c>
      <c r="B21" s="213">
        <v>2.483045999501108</v>
      </c>
      <c r="C21" s="213">
        <v>0.5455043990289868</v>
      </c>
      <c r="D21" s="213">
        <v>17.82582991813545</v>
      </c>
      <c r="E21" s="213"/>
      <c r="F21" s="213"/>
      <c r="G21" s="213"/>
      <c r="H21" s="213"/>
      <c r="I21" s="214"/>
      <c r="J21" s="214"/>
      <c r="K21" s="214"/>
    </row>
    <row r="22" spans="1:11" s="208" customFormat="1" ht="15.95" customHeight="1">
      <c r="A22" s="211" t="s">
        <v>743</v>
      </c>
      <c r="B22" s="213">
        <v>62.35475324820051</v>
      </c>
      <c r="C22" s="213">
        <v>10.292557529202531</v>
      </c>
      <c r="D22" s="213">
        <v>113.13352162266139</v>
      </c>
      <c r="E22" s="213"/>
      <c r="F22" s="213"/>
      <c r="G22" s="213"/>
      <c r="H22" s="213"/>
      <c r="I22" s="214"/>
      <c r="J22" s="214"/>
      <c r="K22" s="214"/>
    </row>
    <row r="23" spans="1:11" s="208" customFormat="1" ht="15.95" customHeight="1">
      <c r="A23" s="211" t="s">
        <v>744</v>
      </c>
      <c r="B23" s="213">
        <v>65.818708881731</v>
      </c>
      <c r="C23" s="213">
        <v>91.89063777122402</v>
      </c>
      <c r="D23" s="213">
        <v>70.6830178456067</v>
      </c>
      <c r="E23" s="213"/>
      <c r="F23" s="213"/>
      <c r="G23" s="213"/>
      <c r="H23" s="213"/>
      <c r="I23" s="214"/>
      <c r="J23" s="214"/>
      <c r="K23" s="214"/>
    </row>
    <row r="24" spans="1:11" s="208" customFormat="1" ht="15.95" customHeight="1">
      <c r="A24" s="211" t="s">
        <v>745</v>
      </c>
      <c r="B24" s="213">
        <v>3.4565124737696626</v>
      </c>
      <c r="C24" s="213">
        <v>8.978458098144603</v>
      </c>
      <c r="D24" s="213">
        <v>13.92179279151094</v>
      </c>
      <c r="E24" s="213"/>
      <c r="F24" s="213"/>
      <c r="G24" s="213"/>
      <c r="H24" s="213"/>
      <c r="I24" s="214"/>
      <c r="J24" s="214"/>
      <c r="K24" s="214"/>
    </row>
    <row r="25" spans="1:11" s="208" customFormat="1" ht="15.95" customHeight="1">
      <c r="A25" s="211" t="s">
        <v>746</v>
      </c>
      <c r="B25" s="217">
        <v>1417</v>
      </c>
      <c r="C25" s="217">
        <v>24442</v>
      </c>
      <c r="D25" s="217">
        <v>2511</v>
      </c>
      <c r="E25" s="217"/>
      <c r="F25" s="213"/>
      <c r="G25" s="217"/>
      <c r="H25" s="217"/>
      <c r="I25" s="214"/>
      <c r="J25" s="214"/>
      <c r="K25" s="214"/>
    </row>
    <row r="26" spans="1:11" s="208" customFormat="1" ht="15.95" customHeight="1">
      <c r="A26" s="211" t="s">
        <v>747</v>
      </c>
      <c r="B26" s="217">
        <v>75850.36030364373</v>
      </c>
      <c r="C26" s="218" t="s">
        <v>748</v>
      </c>
      <c r="D26" s="217">
        <v>0</v>
      </c>
      <c r="E26" s="217"/>
      <c r="F26" s="213"/>
      <c r="G26" s="217"/>
      <c r="H26" s="217"/>
      <c r="I26" s="214"/>
      <c r="J26" s="214"/>
      <c r="K26" s="214"/>
    </row>
    <row r="27" spans="1:11" s="208" customFormat="1" ht="9.75" customHeight="1">
      <c r="A27" s="211"/>
      <c r="B27" s="219"/>
      <c r="C27" s="219"/>
      <c r="D27" s="219"/>
      <c r="E27" s="219"/>
      <c r="F27" s="213"/>
      <c r="G27" s="219"/>
      <c r="H27" s="219"/>
      <c r="I27" s="214"/>
      <c r="J27" s="214"/>
      <c r="K27" s="214"/>
    </row>
    <row r="28" spans="1:11" s="208" customFormat="1" ht="15.95" customHeight="1">
      <c r="A28" s="212" t="s">
        <v>749</v>
      </c>
      <c r="B28" s="220"/>
      <c r="C28" s="220"/>
      <c r="D28" s="220"/>
      <c r="E28" s="220"/>
      <c r="F28" s="213"/>
      <c r="G28" s="220"/>
      <c r="H28" s="220"/>
      <c r="I28" s="214"/>
      <c r="J28" s="214"/>
      <c r="K28" s="214"/>
    </row>
    <row r="29" spans="1:11" s="208" customFormat="1" ht="15.95" customHeight="1">
      <c r="A29" s="211" t="s">
        <v>750</v>
      </c>
      <c r="B29" s="213">
        <v>22.890044081581898</v>
      </c>
      <c r="C29" s="213">
        <v>2.434201458486319</v>
      </c>
      <c r="D29" s="213">
        <v>-24.07466541244159</v>
      </c>
      <c r="E29" s="213"/>
      <c r="F29" s="213"/>
      <c r="G29" s="213"/>
      <c r="H29" s="213"/>
      <c r="I29" s="214"/>
      <c r="J29" s="214"/>
      <c r="K29" s="214"/>
    </row>
    <row r="30" spans="1:11" s="208" customFormat="1" ht="15.95" customHeight="1">
      <c r="A30" s="211" t="s">
        <v>751</v>
      </c>
      <c r="B30" s="213">
        <v>1.0263252064379658</v>
      </c>
      <c r="C30" s="213">
        <v>0.41914467056778065</v>
      </c>
      <c r="D30" s="213">
        <v>-11.89437194516271</v>
      </c>
      <c r="E30" s="213"/>
      <c r="F30" s="213"/>
      <c r="G30" s="213"/>
      <c r="H30" s="213"/>
      <c r="I30" s="214"/>
      <c r="J30" s="214"/>
      <c r="K30" s="214"/>
    </row>
    <row r="31" spans="1:11" s="208" customFormat="1" ht="9.75" customHeight="1">
      <c r="A31" s="211"/>
      <c r="B31" s="213"/>
      <c r="C31" s="213"/>
      <c r="D31" s="213"/>
      <c r="E31" s="213"/>
      <c r="F31" s="213"/>
      <c r="G31" s="213"/>
      <c r="H31" s="213"/>
      <c r="I31" s="214"/>
      <c r="J31" s="214"/>
      <c r="K31" s="214"/>
    </row>
    <row r="32" spans="1:11" s="208" customFormat="1" ht="15.95" customHeight="1">
      <c r="A32" s="212" t="s">
        <v>752</v>
      </c>
      <c r="B32" s="213"/>
      <c r="C32" s="213"/>
      <c r="D32" s="213"/>
      <c r="E32" s="213"/>
      <c r="F32" s="213"/>
      <c r="G32" s="213"/>
      <c r="H32" s="213"/>
      <c r="I32" s="214"/>
      <c r="J32" s="214"/>
      <c r="K32" s="214"/>
    </row>
    <row r="33" spans="1:11" s="208" customFormat="1" ht="15.95" customHeight="1">
      <c r="A33" s="211" t="s">
        <v>753</v>
      </c>
      <c r="B33" s="213">
        <v>94.18</v>
      </c>
      <c r="C33" s="213">
        <v>0</v>
      </c>
      <c r="D33" s="213">
        <v>766.72</v>
      </c>
      <c r="E33" s="213"/>
      <c r="F33" s="213"/>
      <c r="G33" s="213"/>
      <c r="H33" s="213"/>
      <c r="I33" s="214"/>
      <c r="J33" s="214"/>
      <c r="K33" s="214"/>
    </row>
    <row r="34" spans="1:11" s="208" customFormat="1" ht="15.95" customHeight="1">
      <c r="A34" s="211" t="s">
        <v>754</v>
      </c>
      <c r="B34" s="213">
        <v>196.23</v>
      </c>
      <c r="C34" s="213">
        <v>0</v>
      </c>
      <c r="D34" s="213">
        <v>387.41</v>
      </c>
      <c r="E34" s="213"/>
      <c r="F34" s="213"/>
      <c r="G34" s="213"/>
      <c r="H34" s="213"/>
      <c r="I34" s="214"/>
      <c r="J34" s="214"/>
      <c r="K34" s="214"/>
    </row>
    <row r="35" spans="1:11" s="208" customFormat="1" ht="15.95" customHeight="1">
      <c r="A35" s="211" t="s">
        <v>755</v>
      </c>
      <c r="B35" s="213">
        <v>1.33</v>
      </c>
      <c r="C35" s="213">
        <v>0</v>
      </c>
      <c r="D35" s="213">
        <v>0</v>
      </c>
      <c r="E35" s="213"/>
      <c r="F35" s="213"/>
      <c r="G35" s="213"/>
      <c r="H35" s="213"/>
      <c r="I35" s="214"/>
      <c r="J35" s="214"/>
      <c r="K35" s="214"/>
    </row>
    <row r="36" spans="1:11" s="208" customFormat="1" ht="15.95" customHeight="1">
      <c r="A36" s="211" t="s">
        <v>756</v>
      </c>
      <c r="B36" s="213">
        <v>2.26</v>
      </c>
      <c r="C36" s="213">
        <v>0</v>
      </c>
      <c r="D36" s="213">
        <v>0</v>
      </c>
      <c r="E36" s="213"/>
      <c r="F36" s="213"/>
      <c r="G36" s="213"/>
      <c r="H36" s="213"/>
      <c r="I36" s="214"/>
      <c r="J36" s="214"/>
      <c r="K36" s="214"/>
    </row>
    <row r="37" spans="1:4" s="208" customFormat="1" ht="10.5" customHeight="1" thickBot="1">
      <c r="A37" s="221"/>
      <c r="B37" s="222"/>
      <c r="C37" s="222"/>
      <c r="D37" s="222"/>
    </row>
    <row r="38" spans="1:256" s="208" customFormat="1" ht="5.25" customHeight="1">
      <c r="A38" s="223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  <c r="DQ38" s="224"/>
      <c r="DR38" s="224"/>
      <c r="DS38" s="224"/>
      <c r="DT38" s="224"/>
      <c r="DU38" s="224"/>
      <c r="DV38" s="224"/>
      <c r="DW38" s="224"/>
      <c r="DX38" s="224"/>
      <c r="DY38" s="224"/>
      <c r="DZ38" s="224"/>
      <c r="EA38" s="224"/>
      <c r="EB38" s="224"/>
      <c r="EC38" s="224"/>
      <c r="ED38" s="224"/>
      <c r="EE38" s="224"/>
      <c r="EF38" s="224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4"/>
      <c r="ER38" s="224"/>
      <c r="ES38" s="224"/>
      <c r="ET38" s="224"/>
      <c r="EU38" s="224"/>
      <c r="EV38" s="224"/>
      <c r="EW38" s="224"/>
      <c r="EX38" s="224"/>
      <c r="EY38" s="224"/>
      <c r="EZ38" s="224"/>
      <c r="FA38" s="224"/>
      <c r="FB38" s="224"/>
      <c r="FC38" s="224"/>
      <c r="FD38" s="224"/>
      <c r="FE38" s="224"/>
      <c r="FF38" s="224"/>
      <c r="FG38" s="224"/>
      <c r="FH38" s="224"/>
      <c r="FI38" s="224"/>
      <c r="FJ38" s="224"/>
      <c r="FK38" s="224"/>
      <c r="FL38" s="224"/>
      <c r="FM38" s="224"/>
      <c r="FN38" s="224"/>
      <c r="FO38" s="224"/>
      <c r="FP38" s="224"/>
      <c r="FQ38" s="224"/>
      <c r="FR38" s="224"/>
      <c r="FS38" s="224"/>
      <c r="FT38" s="224"/>
      <c r="FU38" s="224"/>
      <c r="FV38" s="224"/>
      <c r="FW38" s="224"/>
      <c r="FX38" s="224"/>
      <c r="FY38" s="224"/>
      <c r="FZ38" s="224"/>
      <c r="GA38" s="224"/>
      <c r="GB38" s="224"/>
      <c r="GC38" s="224"/>
      <c r="GD38" s="224"/>
      <c r="GE38" s="224"/>
      <c r="GF38" s="224"/>
      <c r="GG38" s="224"/>
      <c r="GH38" s="224"/>
      <c r="GI38" s="224"/>
      <c r="GJ38" s="224"/>
      <c r="GK38" s="224"/>
      <c r="GL38" s="224"/>
      <c r="GM38" s="224"/>
      <c r="GN38" s="224"/>
      <c r="GO38" s="224"/>
      <c r="GP38" s="224"/>
      <c r="GQ38" s="224"/>
      <c r="GR38" s="224"/>
      <c r="GS38" s="224"/>
      <c r="GT38" s="224"/>
      <c r="GU38" s="224"/>
      <c r="GV38" s="224"/>
      <c r="GW38" s="224"/>
      <c r="GX38" s="224"/>
      <c r="GY38" s="224"/>
      <c r="GZ38" s="224"/>
      <c r="HA38" s="224"/>
      <c r="HB38" s="224"/>
      <c r="HC38" s="224"/>
      <c r="HD38" s="224"/>
      <c r="HE38" s="224"/>
      <c r="HF38" s="224"/>
      <c r="HG38" s="224"/>
      <c r="HH38" s="224"/>
      <c r="HI38" s="224"/>
      <c r="HJ38" s="224"/>
      <c r="HK38" s="224"/>
      <c r="HL38" s="224"/>
      <c r="HM38" s="224"/>
      <c r="HN38" s="224"/>
      <c r="HO38" s="224"/>
      <c r="HP38" s="224"/>
      <c r="HQ38" s="224"/>
      <c r="HR38" s="224"/>
      <c r="HS38" s="224"/>
      <c r="HT38" s="224"/>
      <c r="HU38" s="224"/>
      <c r="HV38" s="224"/>
      <c r="HW38" s="224"/>
      <c r="HX38" s="224"/>
      <c r="HY38" s="224"/>
      <c r="HZ38" s="224"/>
      <c r="IA38" s="224"/>
      <c r="IB38" s="224"/>
      <c r="IC38" s="224"/>
      <c r="ID38" s="224"/>
      <c r="IE38" s="224"/>
      <c r="IF38" s="224"/>
      <c r="IG38" s="224"/>
      <c r="IH38" s="224"/>
      <c r="II38" s="224"/>
      <c r="IJ38" s="224"/>
      <c r="IK38" s="224"/>
      <c r="IL38" s="224"/>
      <c r="IM38" s="224"/>
      <c r="IN38" s="224"/>
      <c r="IO38" s="224"/>
      <c r="IP38" s="224"/>
      <c r="IQ38" s="224"/>
      <c r="IR38" s="224"/>
      <c r="IS38" s="224"/>
      <c r="IT38" s="224"/>
      <c r="IU38" s="224"/>
      <c r="IV38" s="224"/>
    </row>
    <row r="39" spans="1:4" s="208" customFormat="1" ht="13.5">
      <c r="A39" s="119" t="s">
        <v>757</v>
      </c>
      <c r="B39" s="225"/>
      <c r="C39" s="225"/>
      <c r="D39" s="225"/>
    </row>
    <row r="40" s="208" customFormat="1" ht="15">
      <c r="A40" s="196"/>
    </row>
    <row r="41" s="208" customFormat="1" ht="13.5">
      <c r="A41" s="225"/>
    </row>
    <row r="200" ht="15">
      <c r="C200" s="2" t="s">
        <v>159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/>
  </sheetViews>
  <sheetFormatPr defaultColWidth="10.8515625" defaultRowHeight="15"/>
  <cols>
    <col min="1" max="1" width="2.140625" style="283" customWidth="1"/>
    <col min="2" max="2" width="43.57421875" style="184" bestFit="1" customWidth="1"/>
    <col min="3" max="3" width="26.8515625" style="184" bestFit="1" customWidth="1"/>
    <col min="4" max="6" width="25.7109375" style="184" customWidth="1"/>
    <col min="7" max="7" width="26.8515625" style="184" bestFit="1" customWidth="1"/>
    <col min="8" max="16384" width="10.8515625" style="184" customWidth="1"/>
  </cols>
  <sheetData>
    <row r="1" spans="1:7" s="253" customFormat="1" ht="18.75">
      <c r="A1" s="286" t="s">
        <v>796</v>
      </c>
      <c r="B1" s="252"/>
      <c r="C1" s="252"/>
      <c r="D1" s="252"/>
      <c r="E1" s="252"/>
      <c r="F1" s="252"/>
      <c r="G1" s="252"/>
    </row>
    <row r="2" spans="1:7" s="255" customFormat="1" ht="49.5" customHeight="1">
      <c r="A2" s="254"/>
      <c r="B2" s="396" t="s">
        <v>786</v>
      </c>
      <c r="C2" s="396"/>
      <c r="D2" s="396"/>
      <c r="E2" s="396"/>
      <c r="F2" s="396"/>
      <c r="G2" s="396"/>
    </row>
    <row r="3" spans="1:7" s="257" customFormat="1" ht="31.5" customHeight="1">
      <c r="A3" s="256"/>
      <c r="B3" s="397">
        <v>44500</v>
      </c>
      <c r="C3" s="397"/>
      <c r="D3" s="397"/>
      <c r="E3" s="397"/>
      <c r="F3" s="397"/>
      <c r="G3" s="397"/>
    </row>
    <row r="4" spans="1:7" s="259" customFormat="1" ht="34.5" customHeight="1">
      <c r="A4" s="258"/>
      <c r="B4" s="398" t="s">
        <v>174</v>
      </c>
      <c r="C4" s="398"/>
      <c r="D4" s="398"/>
      <c r="E4" s="398"/>
      <c r="F4" s="398"/>
      <c r="G4" s="398"/>
    </row>
    <row r="5" spans="1:7" s="262" customFormat="1" ht="22.5" customHeight="1" thickBot="1">
      <c r="A5" s="260"/>
      <c r="B5" s="261"/>
      <c r="C5" s="261"/>
      <c r="D5" s="261"/>
      <c r="E5" s="261"/>
      <c r="F5" s="261"/>
      <c r="G5" s="261"/>
    </row>
    <row r="6" spans="1:7" s="262" customFormat="1" ht="74.25" customHeight="1">
      <c r="A6" s="260"/>
      <c r="B6" s="263"/>
      <c r="C6" s="264" t="s">
        <v>185</v>
      </c>
      <c r="D6" s="264" t="s">
        <v>787</v>
      </c>
      <c r="E6" s="264" t="s">
        <v>788</v>
      </c>
      <c r="F6" s="264" t="s">
        <v>789</v>
      </c>
      <c r="G6" s="265" t="s">
        <v>208</v>
      </c>
    </row>
    <row r="7" spans="1:7" s="262" customFormat="1" ht="27" customHeight="1">
      <c r="A7" s="260"/>
      <c r="B7" s="261"/>
      <c r="C7" s="266"/>
      <c r="D7" s="266"/>
      <c r="E7" s="266"/>
      <c r="F7" s="266"/>
      <c r="G7" s="266"/>
    </row>
    <row r="8" spans="1:7" s="270" customFormat="1" ht="60" customHeight="1">
      <c r="A8" s="267">
        <v>61</v>
      </c>
      <c r="B8" s="268" t="s">
        <v>790</v>
      </c>
      <c r="C8" s="269">
        <v>4770442.386</v>
      </c>
      <c r="D8" s="269">
        <v>15838.294</v>
      </c>
      <c r="E8" s="269">
        <v>151919.56</v>
      </c>
      <c r="F8" s="269">
        <v>29046.063</v>
      </c>
      <c r="G8" s="269">
        <v>4967246.302999999</v>
      </c>
    </row>
    <row r="9" spans="1:7" s="262" customFormat="1" ht="36" customHeight="1" thickBot="1">
      <c r="A9" s="260"/>
      <c r="B9" s="271"/>
      <c r="C9" s="272"/>
      <c r="D9" s="272"/>
      <c r="E9" s="272"/>
      <c r="F9" s="272"/>
      <c r="G9" s="272"/>
    </row>
    <row r="10" spans="1:7" s="262" customFormat="1" ht="22.5" customHeight="1">
      <c r="A10" s="260"/>
      <c r="B10" s="273" t="s">
        <v>791</v>
      </c>
      <c r="C10" s="266"/>
      <c r="D10" s="266"/>
      <c r="E10" s="266"/>
      <c r="F10" s="266"/>
      <c r="G10" s="266"/>
    </row>
    <row r="11" spans="1:7" s="277" customFormat="1" ht="15.75" customHeight="1">
      <c r="A11" s="274"/>
      <c r="B11" s="275"/>
      <c r="C11" s="276"/>
      <c r="D11" s="276"/>
      <c r="E11" s="276"/>
      <c r="F11" s="276"/>
      <c r="G11" s="276"/>
    </row>
    <row r="12" spans="1:7" s="277" customFormat="1" ht="69.75" customHeight="1">
      <c r="A12" s="274"/>
      <c r="B12" s="278" t="s">
        <v>792</v>
      </c>
      <c r="C12" s="279">
        <v>674265</v>
      </c>
      <c r="D12" s="276"/>
      <c r="E12" s="276"/>
      <c r="F12" s="276"/>
      <c r="G12" s="276"/>
    </row>
    <row r="13" spans="1:7" s="262" customFormat="1" ht="13.5">
      <c r="A13" s="260"/>
      <c r="B13" s="280" t="s">
        <v>172</v>
      </c>
      <c r="C13" s="184"/>
      <c r="D13" s="184"/>
      <c r="E13" s="184"/>
      <c r="F13" s="184"/>
      <c r="G13" s="184"/>
    </row>
    <row r="14" spans="1:7" s="262" customFormat="1" ht="15">
      <c r="A14" s="260"/>
      <c r="B14" s="261"/>
      <c r="C14" s="266"/>
      <c r="D14" s="266"/>
      <c r="E14" s="266"/>
      <c r="F14" s="266"/>
      <c r="G14" s="266"/>
    </row>
    <row r="15" spans="1:7" s="262" customFormat="1" ht="15">
      <c r="A15" s="260"/>
      <c r="B15" s="278" t="s">
        <v>793</v>
      </c>
      <c r="C15" s="279">
        <v>263792</v>
      </c>
      <c r="D15" s="261"/>
      <c r="E15" s="261"/>
      <c r="F15" s="261"/>
      <c r="G15" s="261"/>
    </row>
    <row r="16" spans="1:7" s="262" customFormat="1" ht="13.5">
      <c r="A16" s="260"/>
      <c r="B16" s="273" t="s">
        <v>794</v>
      </c>
      <c r="C16" s="261"/>
      <c r="D16" s="261"/>
      <c r="E16" s="261"/>
      <c r="F16" s="261"/>
      <c r="G16" s="261"/>
    </row>
    <row r="17" spans="1:7" s="262" customFormat="1" ht="15">
      <c r="A17" s="260"/>
      <c r="B17" s="261"/>
      <c r="C17" s="261"/>
      <c r="D17" s="261"/>
      <c r="E17" s="261"/>
      <c r="F17" s="261"/>
      <c r="G17" s="261"/>
    </row>
    <row r="18" s="262" customFormat="1" ht="15">
      <c r="A18" s="260"/>
    </row>
    <row r="19" s="282" customFormat="1" ht="15">
      <c r="A19" s="281"/>
    </row>
    <row r="20" s="282" customFormat="1" ht="15">
      <c r="A20" s="281"/>
    </row>
    <row r="21" s="282" customFormat="1" ht="15">
      <c r="A21" s="281"/>
    </row>
    <row r="22" s="282" customFormat="1" ht="15">
      <c r="A22" s="281"/>
    </row>
    <row r="23" s="282" customFormat="1" ht="15">
      <c r="A23" s="281"/>
    </row>
    <row r="24" s="282" customFormat="1" ht="15">
      <c r="A24" s="281"/>
    </row>
    <row r="25" s="282" customFormat="1" ht="15">
      <c r="A25" s="281"/>
    </row>
    <row r="26" s="282" customFormat="1" ht="15">
      <c r="A26" s="281"/>
    </row>
    <row r="27" s="282" customFormat="1" ht="15">
      <c r="A27" s="281"/>
    </row>
    <row r="28" s="282" customFormat="1" ht="15">
      <c r="A28" s="281"/>
    </row>
    <row r="29" s="282" customFormat="1" ht="15">
      <c r="A29" s="281"/>
    </row>
    <row r="30" s="282" customFormat="1" ht="15">
      <c r="A30" s="281"/>
    </row>
    <row r="31" s="282" customFormat="1" ht="15">
      <c r="A31" s="281"/>
    </row>
    <row r="32" s="282" customFormat="1" ht="15">
      <c r="A32" s="281"/>
    </row>
    <row r="33" s="282" customFormat="1" ht="15">
      <c r="A33" s="281"/>
    </row>
    <row r="34" s="282" customFormat="1" ht="15">
      <c r="A34" s="281"/>
    </row>
    <row r="35" s="282" customFormat="1" ht="15">
      <c r="A35" s="281"/>
    </row>
    <row r="36" s="282" customFormat="1" ht="15">
      <c r="A36" s="281"/>
    </row>
    <row r="37" s="282" customFormat="1" ht="15">
      <c r="A37" s="281"/>
    </row>
    <row r="38" s="282" customFormat="1" ht="15">
      <c r="A38" s="281"/>
    </row>
    <row r="39" s="282" customFormat="1" ht="15">
      <c r="A39" s="281"/>
    </row>
    <row r="40" s="282" customFormat="1" ht="15">
      <c r="A40" s="281"/>
    </row>
    <row r="41" s="282" customFormat="1" ht="15">
      <c r="A41" s="281"/>
    </row>
    <row r="42" s="282" customFormat="1" ht="15">
      <c r="A42" s="281"/>
    </row>
    <row r="43" s="282" customFormat="1" ht="15">
      <c r="A43" s="281"/>
    </row>
    <row r="44" s="282" customFormat="1" ht="15">
      <c r="A44" s="281"/>
    </row>
    <row r="45" s="282" customFormat="1" ht="15">
      <c r="A45" s="281"/>
    </row>
    <row r="46" s="282" customFormat="1" ht="15">
      <c r="A46" s="281"/>
    </row>
    <row r="47" s="282" customFormat="1" ht="15">
      <c r="A47" s="281"/>
    </row>
    <row r="48" s="282" customFormat="1" ht="15">
      <c r="A48" s="281"/>
    </row>
    <row r="49" s="282" customFormat="1" ht="15">
      <c r="A49" s="281"/>
    </row>
    <row r="50" s="282" customFormat="1" ht="15">
      <c r="A50" s="281"/>
    </row>
    <row r="51" s="282" customFormat="1" ht="15">
      <c r="A51" s="281"/>
    </row>
    <row r="52" s="282" customFormat="1" ht="15">
      <c r="A52" s="281"/>
    </row>
    <row r="53" s="282" customFormat="1" ht="15">
      <c r="A53" s="281"/>
    </row>
    <row r="54" s="282" customFormat="1" ht="15">
      <c r="A54" s="281"/>
    </row>
    <row r="55" s="282" customFormat="1" ht="15">
      <c r="A55" s="281"/>
    </row>
    <row r="56" s="282" customFormat="1" ht="15">
      <c r="A56" s="281"/>
    </row>
    <row r="57" s="282" customFormat="1" ht="15">
      <c r="A57" s="281"/>
    </row>
    <row r="58" s="282" customFormat="1" ht="15">
      <c r="A58" s="281"/>
    </row>
    <row r="59" s="282" customFormat="1" ht="15">
      <c r="A59" s="281"/>
    </row>
    <row r="60" s="282" customFormat="1" ht="15">
      <c r="A60" s="281"/>
    </row>
    <row r="61" s="282" customFormat="1" ht="15">
      <c r="A61" s="281"/>
    </row>
    <row r="62" s="282" customFormat="1" ht="15">
      <c r="A62" s="281"/>
    </row>
    <row r="63" s="282" customFormat="1" ht="15">
      <c r="A63" s="281"/>
    </row>
    <row r="64" s="282" customFormat="1" ht="15">
      <c r="A64" s="281"/>
    </row>
    <row r="65" s="282" customFormat="1" ht="15">
      <c r="A65" s="281"/>
    </row>
    <row r="66" s="282" customFormat="1" ht="15">
      <c r="A66" s="281"/>
    </row>
    <row r="67" s="282" customFormat="1" ht="15">
      <c r="A67" s="281"/>
    </row>
    <row r="68" s="282" customFormat="1" ht="15">
      <c r="A68" s="281"/>
    </row>
    <row r="69" s="282" customFormat="1" ht="15">
      <c r="A69" s="281"/>
    </row>
    <row r="70" s="282" customFormat="1" ht="15">
      <c r="A70" s="281"/>
    </row>
    <row r="71" s="282" customFormat="1" ht="15">
      <c r="A71" s="281"/>
    </row>
    <row r="200" ht="15">
      <c r="C200" s="184" t="s">
        <v>159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25" customWidth="1"/>
    <col min="2" max="9" width="15.7109375" style="125" customWidth="1"/>
    <col min="10" max="256" width="11.421875" style="125" customWidth="1"/>
    <col min="257" max="257" width="46.7109375" style="125" customWidth="1"/>
    <col min="258" max="265" width="15.7109375" style="125" customWidth="1"/>
    <col min="266" max="512" width="11.421875" style="125" customWidth="1"/>
    <col min="513" max="513" width="46.7109375" style="125" customWidth="1"/>
    <col min="514" max="521" width="15.7109375" style="125" customWidth="1"/>
    <col min="522" max="768" width="11.421875" style="125" customWidth="1"/>
    <col min="769" max="769" width="46.7109375" style="125" customWidth="1"/>
    <col min="770" max="777" width="15.7109375" style="125" customWidth="1"/>
    <col min="778" max="1024" width="11.421875" style="125" customWidth="1"/>
    <col min="1025" max="1025" width="46.7109375" style="125" customWidth="1"/>
    <col min="1026" max="1033" width="15.7109375" style="125" customWidth="1"/>
    <col min="1034" max="1280" width="11.421875" style="125" customWidth="1"/>
    <col min="1281" max="1281" width="46.7109375" style="125" customWidth="1"/>
    <col min="1282" max="1289" width="15.7109375" style="125" customWidth="1"/>
    <col min="1290" max="1536" width="11.421875" style="125" customWidth="1"/>
    <col min="1537" max="1537" width="46.7109375" style="125" customWidth="1"/>
    <col min="1538" max="1545" width="15.7109375" style="125" customWidth="1"/>
    <col min="1546" max="1792" width="11.421875" style="125" customWidth="1"/>
    <col min="1793" max="1793" width="46.7109375" style="125" customWidth="1"/>
    <col min="1794" max="1801" width="15.7109375" style="125" customWidth="1"/>
    <col min="1802" max="2048" width="11.421875" style="125" customWidth="1"/>
    <col min="2049" max="2049" width="46.7109375" style="125" customWidth="1"/>
    <col min="2050" max="2057" width="15.7109375" style="125" customWidth="1"/>
    <col min="2058" max="2304" width="11.421875" style="125" customWidth="1"/>
    <col min="2305" max="2305" width="46.7109375" style="125" customWidth="1"/>
    <col min="2306" max="2313" width="15.7109375" style="125" customWidth="1"/>
    <col min="2314" max="2560" width="11.421875" style="125" customWidth="1"/>
    <col min="2561" max="2561" width="46.7109375" style="125" customWidth="1"/>
    <col min="2562" max="2569" width="15.7109375" style="125" customWidth="1"/>
    <col min="2570" max="2816" width="11.421875" style="125" customWidth="1"/>
    <col min="2817" max="2817" width="46.7109375" style="125" customWidth="1"/>
    <col min="2818" max="2825" width="15.7109375" style="125" customWidth="1"/>
    <col min="2826" max="3072" width="11.421875" style="125" customWidth="1"/>
    <col min="3073" max="3073" width="46.7109375" style="125" customWidth="1"/>
    <col min="3074" max="3081" width="15.7109375" style="125" customWidth="1"/>
    <col min="3082" max="3328" width="11.421875" style="125" customWidth="1"/>
    <col min="3329" max="3329" width="46.7109375" style="125" customWidth="1"/>
    <col min="3330" max="3337" width="15.7109375" style="125" customWidth="1"/>
    <col min="3338" max="3584" width="11.421875" style="125" customWidth="1"/>
    <col min="3585" max="3585" width="46.7109375" style="125" customWidth="1"/>
    <col min="3586" max="3593" width="15.7109375" style="125" customWidth="1"/>
    <col min="3594" max="3840" width="11.421875" style="125" customWidth="1"/>
    <col min="3841" max="3841" width="46.7109375" style="125" customWidth="1"/>
    <col min="3842" max="3849" width="15.7109375" style="125" customWidth="1"/>
    <col min="3850" max="4096" width="11.421875" style="125" customWidth="1"/>
    <col min="4097" max="4097" width="46.7109375" style="125" customWidth="1"/>
    <col min="4098" max="4105" width="15.7109375" style="125" customWidth="1"/>
    <col min="4106" max="4352" width="11.421875" style="125" customWidth="1"/>
    <col min="4353" max="4353" width="46.7109375" style="125" customWidth="1"/>
    <col min="4354" max="4361" width="15.7109375" style="125" customWidth="1"/>
    <col min="4362" max="4608" width="11.421875" style="125" customWidth="1"/>
    <col min="4609" max="4609" width="46.7109375" style="125" customWidth="1"/>
    <col min="4610" max="4617" width="15.7109375" style="125" customWidth="1"/>
    <col min="4618" max="4864" width="11.421875" style="125" customWidth="1"/>
    <col min="4865" max="4865" width="46.7109375" style="125" customWidth="1"/>
    <col min="4866" max="4873" width="15.7109375" style="125" customWidth="1"/>
    <col min="4874" max="5120" width="11.421875" style="125" customWidth="1"/>
    <col min="5121" max="5121" width="46.7109375" style="125" customWidth="1"/>
    <col min="5122" max="5129" width="15.7109375" style="125" customWidth="1"/>
    <col min="5130" max="5376" width="11.421875" style="125" customWidth="1"/>
    <col min="5377" max="5377" width="46.7109375" style="125" customWidth="1"/>
    <col min="5378" max="5385" width="15.7109375" style="125" customWidth="1"/>
    <col min="5386" max="5632" width="11.421875" style="125" customWidth="1"/>
    <col min="5633" max="5633" width="46.7109375" style="125" customWidth="1"/>
    <col min="5634" max="5641" width="15.7109375" style="125" customWidth="1"/>
    <col min="5642" max="5888" width="11.421875" style="125" customWidth="1"/>
    <col min="5889" max="5889" width="46.7109375" style="125" customWidth="1"/>
    <col min="5890" max="5897" width="15.7109375" style="125" customWidth="1"/>
    <col min="5898" max="6144" width="11.421875" style="125" customWidth="1"/>
    <col min="6145" max="6145" width="46.7109375" style="125" customWidth="1"/>
    <col min="6146" max="6153" width="15.7109375" style="125" customWidth="1"/>
    <col min="6154" max="6400" width="11.421875" style="125" customWidth="1"/>
    <col min="6401" max="6401" width="46.7109375" style="125" customWidth="1"/>
    <col min="6402" max="6409" width="15.7109375" style="125" customWidth="1"/>
    <col min="6410" max="6656" width="11.421875" style="125" customWidth="1"/>
    <col min="6657" max="6657" width="46.7109375" style="125" customWidth="1"/>
    <col min="6658" max="6665" width="15.7109375" style="125" customWidth="1"/>
    <col min="6666" max="6912" width="11.421875" style="125" customWidth="1"/>
    <col min="6913" max="6913" width="46.7109375" style="125" customWidth="1"/>
    <col min="6914" max="6921" width="15.7109375" style="125" customWidth="1"/>
    <col min="6922" max="7168" width="11.421875" style="125" customWidth="1"/>
    <col min="7169" max="7169" width="46.7109375" style="125" customWidth="1"/>
    <col min="7170" max="7177" width="15.7109375" style="125" customWidth="1"/>
    <col min="7178" max="7424" width="11.421875" style="125" customWidth="1"/>
    <col min="7425" max="7425" width="46.7109375" style="125" customWidth="1"/>
    <col min="7426" max="7433" width="15.7109375" style="125" customWidth="1"/>
    <col min="7434" max="7680" width="11.421875" style="125" customWidth="1"/>
    <col min="7681" max="7681" width="46.7109375" style="125" customWidth="1"/>
    <col min="7682" max="7689" width="15.7109375" style="125" customWidth="1"/>
    <col min="7690" max="7936" width="11.421875" style="125" customWidth="1"/>
    <col min="7937" max="7937" width="46.7109375" style="125" customWidth="1"/>
    <col min="7938" max="7945" width="15.7109375" style="125" customWidth="1"/>
    <col min="7946" max="8192" width="11.421875" style="125" customWidth="1"/>
    <col min="8193" max="8193" width="46.7109375" style="125" customWidth="1"/>
    <col min="8194" max="8201" width="15.7109375" style="125" customWidth="1"/>
    <col min="8202" max="8448" width="11.421875" style="125" customWidth="1"/>
    <col min="8449" max="8449" width="46.7109375" style="125" customWidth="1"/>
    <col min="8450" max="8457" width="15.7109375" style="125" customWidth="1"/>
    <col min="8458" max="8704" width="11.421875" style="125" customWidth="1"/>
    <col min="8705" max="8705" width="46.7109375" style="125" customWidth="1"/>
    <col min="8706" max="8713" width="15.7109375" style="125" customWidth="1"/>
    <col min="8714" max="8960" width="11.421875" style="125" customWidth="1"/>
    <col min="8961" max="8961" width="46.7109375" style="125" customWidth="1"/>
    <col min="8962" max="8969" width="15.7109375" style="125" customWidth="1"/>
    <col min="8970" max="9216" width="11.421875" style="125" customWidth="1"/>
    <col min="9217" max="9217" width="46.7109375" style="125" customWidth="1"/>
    <col min="9218" max="9225" width="15.7109375" style="125" customWidth="1"/>
    <col min="9226" max="9472" width="11.421875" style="125" customWidth="1"/>
    <col min="9473" max="9473" width="46.7109375" style="125" customWidth="1"/>
    <col min="9474" max="9481" width="15.7109375" style="125" customWidth="1"/>
    <col min="9482" max="9728" width="11.421875" style="125" customWidth="1"/>
    <col min="9729" max="9729" width="46.7109375" style="125" customWidth="1"/>
    <col min="9730" max="9737" width="15.7109375" style="125" customWidth="1"/>
    <col min="9738" max="9984" width="11.421875" style="125" customWidth="1"/>
    <col min="9985" max="9985" width="46.7109375" style="125" customWidth="1"/>
    <col min="9986" max="9993" width="15.7109375" style="125" customWidth="1"/>
    <col min="9994" max="10240" width="11.421875" style="125" customWidth="1"/>
    <col min="10241" max="10241" width="46.7109375" style="125" customWidth="1"/>
    <col min="10242" max="10249" width="15.7109375" style="125" customWidth="1"/>
    <col min="10250" max="10496" width="11.421875" style="125" customWidth="1"/>
    <col min="10497" max="10497" width="46.7109375" style="125" customWidth="1"/>
    <col min="10498" max="10505" width="15.7109375" style="125" customWidth="1"/>
    <col min="10506" max="10752" width="11.421875" style="125" customWidth="1"/>
    <col min="10753" max="10753" width="46.7109375" style="125" customWidth="1"/>
    <col min="10754" max="10761" width="15.7109375" style="125" customWidth="1"/>
    <col min="10762" max="11008" width="11.421875" style="125" customWidth="1"/>
    <col min="11009" max="11009" width="46.7109375" style="125" customWidth="1"/>
    <col min="11010" max="11017" width="15.7109375" style="125" customWidth="1"/>
    <col min="11018" max="11264" width="11.421875" style="125" customWidth="1"/>
    <col min="11265" max="11265" width="46.7109375" style="125" customWidth="1"/>
    <col min="11266" max="11273" width="15.7109375" style="125" customWidth="1"/>
    <col min="11274" max="11520" width="11.421875" style="125" customWidth="1"/>
    <col min="11521" max="11521" width="46.7109375" style="125" customWidth="1"/>
    <col min="11522" max="11529" width="15.7109375" style="125" customWidth="1"/>
    <col min="11530" max="11776" width="11.421875" style="125" customWidth="1"/>
    <col min="11777" max="11777" width="46.7109375" style="125" customWidth="1"/>
    <col min="11778" max="11785" width="15.7109375" style="125" customWidth="1"/>
    <col min="11786" max="12032" width="11.421875" style="125" customWidth="1"/>
    <col min="12033" max="12033" width="46.7109375" style="125" customWidth="1"/>
    <col min="12034" max="12041" width="15.7109375" style="125" customWidth="1"/>
    <col min="12042" max="12288" width="11.421875" style="125" customWidth="1"/>
    <col min="12289" max="12289" width="46.7109375" style="125" customWidth="1"/>
    <col min="12290" max="12297" width="15.7109375" style="125" customWidth="1"/>
    <col min="12298" max="12544" width="11.421875" style="125" customWidth="1"/>
    <col min="12545" max="12545" width="46.7109375" style="125" customWidth="1"/>
    <col min="12546" max="12553" width="15.7109375" style="125" customWidth="1"/>
    <col min="12554" max="12800" width="11.421875" style="125" customWidth="1"/>
    <col min="12801" max="12801" width="46.7109375" style="125" customWidth="1"/>
    <col min="12802" max="12809" width="15.7109375" style="125" customWidth="1"/>
    <col min="12810" max="13056" width="11.421875" style="125" customWidth="1"/>
    <col min="13057" max="13057" width="46.7109375" style="125" customWidth="1"/>
    <col min="13058" max="13065" width="15.7109375" style="125" customWidth="1"/>
    <col min="13066" max="13312" width="11.421875" style="125" customWidth="1"/>
    <col min="13313" max="13313" width="46.7109375" style="125" customWidth="1"/>
    <col min="13314" max="13321" width="15.7109375" style="125" customWidth="1"/>
    <col min="13322" max="13568" width="11.421875" style="125" customWidth="1"/>
    <col min="13569" max="13569" width="46.7109375" style="125" customWidth="1"/>
    <col min="13570" max="13577" width="15.7109375" style="125" customWidth="1"/>
    <col min="13578" max="13824" width="11.421875" style="125" customWidth="1"/>
    <col min="13825" max="13825" width="46.7109375" style="125" customWidth="1"/>
    <col min="13826" max="13833" width="15.7109375" style="125" customWidth="1"/>
    <col min="13834" max="14080" width="11.421875" style="125" customWidth="1"/>
    <col min="14081" max="14081" width="46.7109375" style="125" customWidth="1"/>
    <col min="14082" max="14089" width="15.7109375" style="125" customWidth="1"/>
    <col min="14090" max="14336" width="11.421875" style="125" customWidth="1"/>
    <col min="14337" max="14337" width="46.7109375" style="125" customWidth="1"/>
    <col min="14338" max="14345" width="15.7109375" style="125" customWidth="1"/>
    <col min="14346" max="14592" width="11.421875" style="125" customWidth="1"/>
    <col min="14593" max="14593" width="46.7109375" style="125" customWidth="1"/>
    <col min="14594" max="14601" width="15.7109375" style="125" customWidth="1"/>
    <col min="14602" max="14848" width="11.421875" style="125" customWidth="1"/>
    <col min="14849" max="14849" width="46.7109375" style="125" customWidth="1"/>
    <col min="14850" max="14857" width="15.7109375" style="125" customWidth="1"/>
    <col min="14858" max="15104" width="11.421875" style="125" customWidth="1"/>
    <col min="15105" max="15105" width="46.7109375" style="125" customWidth="1"/>
    <col min="15106" max="15113" width="15.7109375" style="125" customWidth="1"/>
    <col min="15114" max="15360" width="11.421875" style="125" customWidth="1"/>
    <col min="15361" max="15361" width="46.7109375" style="125" customWidth="1"/>
    <col min="15362" max="15369" width="15.7109375" style="125" customWidth="1"/>
    <col min="15370" max="15616" width="11.421875" style="125" customWidth="1"/>
    <col min="15617" max="15617" width="46.7109375" style="125" customWidth="1"/>
    <col min="15618" max="15625" width="15.7109375" style="125" customWidth="1"/>
    <col min="15626" max="15872" width="11.421875" style="125" customWidth="1"/>
    <col min="15873" max="15873" width="46.7109375" style="125" customWidth="1"/>
    <col min="15874" max="15881" width="15.7109375" style="125" customWidth="1"/>
    <col min="15882" max="16128" width="11.421875" style="125" customWidth="1"/>
    <col min="16129" max="16129" width="46.7109375" style="125" customWidth="1"/>
    <col min="16130" max="16137" width="15.7109375" style="125" customWidth="1"/>
    <col min="16138" max="16384" width="11.421875" style="125" customWidth="1"/>
  </cols>
  <sheetData>
    <row r="1" spans="1:9" s="186" customFormat="1" ht="18" customHeight="1">
      <c r="A1" s="286" t="s">
        <v>796</v>
      </c>
      <c r="B1" s="185"/>
      <c r="C1" s="185"/>
      <c r="D1" s="185"/>
      <c r="E1" s="185"/>
      <c r="F1" s="185"/>
      <c r="G1" s="185"/>
      <c r="H1" s="185"/>
      <c r="I1" s="185"/>
    </row>
    <row r="2" spans="1:9" s="187" customFormat="1" ht="24.95" customHeight="1">
      <c r="A2" s="400" t="s">
        <v>719</v>
      </c>
      <c r="B2" s="400"/>
      <c r="C2" s="400"/>
      <c r="D2" s="400"/>
      <c r="E2" s="400"/>
      <c r="F2" s="400"/>
      <c r="G2" s="400"/>
      <c r="H2" s="400"/>
      <c r="I2" s="400"/>
    </row>
    <row r="3" spans="1:9" s="188" customFormat="1" ht="26.25" customHeight="1">
      <c r="A3" s="401">
        <v>44500</v>
      </c>
      <c r="B3" s="401"/>
      <c r="C3" s="401"/>
      <c r="D3" s="401"/>
      <c r="E3" s="401"/>
      <c r="F3" s="401"/>
      <c r="G3" s="401"/>
      <c r="H3" s="401"/>
      <c r="I3" s="401"/>
    </row>
    <row r="4" spans="1:9" s="189" customFormat="1" ht="23.25" customHeight="1">
      <c r="A4" s="402" t="s">
        <v>174</v>
      </c>
      <c r="B4" s="402"/>
      <c r="C4" s="402"/>
      <c r="D4" s="402"/>
      <c r="E4" s="402"/>
      <c r="F4" s="402"/>
      <c r="G4" s="402"/>
      <c r="H4" s="402"/>
      <c r="I4" s="402"/>
    </row>
    <row r="5" spans="1:6" ht="21.75" customHeight="1" thickBot="1">
      <c r="A5" s="190"/>
      <c r="B5" s="190"/>
      <c r="C5" s="190"/>
      <c r="D5" s="190"/>
      <c r="E5" s="190"/>
      <c r="F5" s="190"/>
    </row>
    <row r="6" spans="1:32" ht="27" customHeight="1">
      <c r="A6" s="403" t="s">
        <v>164</v>
      </c>
      <c r="B6" s="405" t="s">
        <v>720</v>
      </c>
      <c r="C6" s="405" t="s">
        <v>721</v>
      </c>
      <c r="D6" s="405" t="s">
        <v>722</v>
      </c>
      <c r="E6" s="405" t="s">
        <v>723</v>
      </c>
      <c r="F6" s="405" t="s">
        <v>724</v>
      </c>
      <c r="G6" s="407" t="s">
        <v>725</v>
      </c>
      <c r="H6" s="399" t="s">
        <v>726</v>
      </c>
      <c r="I6" s="399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</row>
    <row r="7" spans="1:32" ht="39" customHeight="1">
      <c r="A7" s="404"/>
      <c r="B7" s="406"/>
      <c r="C7" s="406"/>
      <c r="D7" s="406"/>
      <c r="E7" s="406"/>
      <c r="F7" s="406"/>
      <c r="G7" s="408"/>
      <c r="H7" s="191" t="s">
        <v>727</v>
      </c>
      <c r="I7" s="191" t="s">
        <v>728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</row>
    <row r="8" spans="1:19" s="196" customFormat="1" ht="24" customHeight="1">
      <c r="A8" s="111"/>
      <c r="B8" s="193"/>
      <c r="C8" s="193"/>
      <c r="D8" s="193"/>
      <c r="E8" s="193"/>
      <c r="F8" s="193"/>
      <c r="G8" s="193"/>
      <c r="H8" s="193"/>
      <c r="I8" s="193"/>
      <c r="J8" s="194"/>
      <c r="K8" s="194"/>
      <c r="L8" s="194"/>
      <c r="M8" s="194"/>
      <c r="N8" s="194"/>
      <c r="O8" s="194"/>
      <c r="P8" s="195"/>
      <c r="Q8" s="195"/>
      <c r="R8" s="115"/>
      <c r="S8" s="115"/>
    </row>
    <row r="9" spans="1:19" s="196" customFormat="1" ht="60" customHeight="1">
      <c r="A9" s="111" t="s">
        <v>158</v>
      </c>
      <c r="B9" s="197">
        <v>1092632.32944</v>
      </c>
      <c r="C9" s="197">
        <v>87618.39674</v>
      </c>
      <c r="D9" s="197">
        <v>936502.55965</v>
      </c>
      <c r="E9" s="197">
        <v>14151.75952</v>
      </c>
      <c r="F9" s="197">
        <v>156129.7715</v>
      </c>
      <c r="G9" s="197">
        <v>0</v>
      </c>
      <c r="H9" s="197">
        <v>7102.23417</v>
      </c>
      <c r="I9" s="197">
        <v>0</v>
      </c>
      <c r="J9" s="194"/>
      <c r="K9" s="194"/>
      <c r="L9" s="194"/>
      <c r="M9" s="194"/>
      <c r="N9" s="194"/>
      <c r="O9" s="194"/>
      <c r="P9" s="195"/>
      <c r="Q9" s="195"/>
      <c r="R9" s="115"/>
      <c r="S9" s="115"/>
    </row>
    <row r="10" spans="1:19" s="196" customFormat="1" ht="60" customHeight="1">
      <c r="A10" s="111" t="s">
        <v>152</v>
      </c>
      <c r="B10" s="197">
        <v>15156622.53122</v>
      </c>
      <c r="C10" s="197">
        <v>660065.90709</v>
      </c>
      <c r="D10" s="197">
        <v>8438950.41832</v>
      </c>
      <c r="E10" s="197">
        <v>610117.64992</v>
      </c>
      <c r="F10" s="197">
        <v>6717672.1129</v>
      </c>
      <c r="G10" s="197">
        <v>803860.6673300001</v>
      </c>
      <c r="H10" s="197">
        <v>28036.553949999998</v>
      </c>
      <c r="I10" s="197">
        <v>52099.094039999996</v>
      </c>
      <c r="J10" s="194"/>
      <c r="K10" s="194"/>
      <c r="L10" s="194"/>
      <c r="M10" s="194"/>
      <c r="N10" s="194"/>
      <c r="O10" s="194"/>
      <c r="P10" s="195"/>
      <c r="Q10" s="195"/>
      <c r="R10" s="115"/>
      <c r="S10" s="115"/>
    </row>
    <row r="11" spans="1:19" s="196" customFormat="1" ht="60" customHeight="1">
      <c r="A11" s="111" t="s">
        <v>3</v>
      </c>
      <c r="B11" s="197">
        <v>0</v>
      </c>
      <c r="C11" s="197">
        <v>0</v>
      </c>
      <c r="D11" s="197">
        <v>0</v>
      </c>
      <c r="E11" s="197">
        <v>0</v>
      </c>
      <c r="F11" s="197">
        <v>0</v>
      </c>
      <c r="G11" s="197">
        <v>1473154.25721</v>
      </c>
      <c r="H11" s="197">
        <v>0</v>
      </c>
      <c r="I11" s="197">
        <v>10365.24865</v>
      </c>
      <c r="J11" s="194"/>
      <c r="K11" s="194"/>
      <c r="L11" s="194"/>
      <c r="M11" s="194"/>
      <c r="N11" s="194"/>
      <c r="O11" s="194"/>
      <c r="P11" s="195"/>
      <c r="Q11" s="195"/>
      <c r="R11" s="115"/>
      <c r="S11" s="115"/>
    </row>
    <row r="12" spans="1:19" s="196" customFormat="1" ht="28.5" customHeight="1" thickBot="1">
      <c r="A12" s="198"/>
      <c r="B12" s="199"/>
      <c r="C12" s="199"/>
      <c r="D12" s="199"/>
      <c r="E12" s="199"/>
      <c r="F12" s="199"/>
      <c r="G12" s="199"/>
      <c r="H12" s="199"/>
      <c r="I12" s="199"/>
      <c r="J12" s="194"/>
      <c r="K12" s="194"/>
      <c r="L12" s="194"/>
      <c r="M12" s="194"/>
      <c r="N12" s="194"/>
      <c r="O12" s="194"/>
      <c r="P12" s="195"/>
      <c r="Q12" s="195"/>
      <c r="R12" s="115"/>
      <c r="S12" s="115"/>
    </row>
    <row r="13" spans="2:18" s="106" customFormat="1" ht="6" customHeight="1">
      <c r="B13" s="200"/>
      <c r="C13" s="200"/>
      <c r="D13" s="201"/>
      <c r="E13" s="201"/>
      <c r="F13" s="201"/>
      <c r="G13" s="200"/>
      <c r="H13" s="200"/>
      <c r="I13" s="200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9" s="122" customFormat="1" ht="11.25" customHeight="1">
      <c r="A14" s="203" t="s">
        <v>729</v>
      </c>
      <c r="H14" s="204"/>
      <c r="I14" s="204"/>
    </row>
    <row r="15" spans="9:18" s="106" customFormat="1" ht="15">
      <c r="I15" s="205"/>
      <c r="J15" s="202"/>
      <c r="K15" s="202"/>
      <c r="L15" s="202"/>
      <c r="M15" s="202"/>
      <c r="N15" s="202"/>
      <c r="O15" s="202"/>
      <c r="P15" s="202"/>
      <c r="Q15" s="202"/>
      <c r="R15" s="202"/>
    </row>
    <row r="16" spans="10:18" s="106" customFormat="1" ht="15">
      <c r="J16" s="202"/>
      <c r="K16" s="202"/>
      <c r="L16" s="202"/>
      <c r="M16" s="202"/>
      <c r="N16" s="202"/>
      <c r="O16" s="202"/>
      <c r="P16" s="202"/>
      <c r="Q16" s="202"/>
      <c r="R16" s="202"/>
    </row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8" s="106" customFormat="1" ht="15"/>
    <row r="39" s="106" customFormat="1" ht="15"/>
    <row r="40" s="106" customFormat="1" ht="15"/>
    <row r="41" s="106" customFormat="1" ht="15"/>
    <row r="42" s="106" customFormat="1" ht="15"/>
    <row r="43" s="106" customFormat="1" ht="15"/>
    <row r="44" s="106" customFormat="1" ht="15"/>
    <row r="45" s="106" customFormat="1" ht="15"/>
    <row r="46" s="106" customFormat="1" ht="15"/>
    <row r="47" s="106" customFormat="1" ht="15"/>
    <row r="48" s="106" customFormat="1" ht="15"/>
    <row r="49" s="106" customFormat="1" ht="15"/>
    <row r="50" s="106" customFormat="1" ht="15"/>
    <row r="51" s="106" customFormat="1" ht="15"/>
    <row r="52" s="106" customFormat="1" ht="15"/>
    <row r="53" s="106" customFormat="1" ht="15"/>
    <row r="54" s="106" customFormat="1" ht="15"/>
    <row r="55" s="106" customFormat="1" ht="15"/>
    <row r="56" s="106" customFormat="1" ht="15"/>
    <row r="57" s="106" customFormat="1" ht="15"/>
    <row r="58" s="106" customFormat="1" ht="15"/>
    <row r="59" s="106" customFormat="1" ht="15"/>
    <row r="60" s="106" customFormat="1" ht="15"/>
    <row r="61" s="106" customFormat="1" ht="15"/>
    <row r="62" s="106" customFormat="1" ht="15"/>
    <row r="63" s="106" customFormat="1" ht="15"/>
    <row r="64" s="106" customFormat="1" ht="15"/>
    <row r="65" s="106" customFormat="1" ht="15"/>
    <row r="66" s="106" customFormat="1" ht="15"/>
    <row r="67" s="106" customFormat="1" ht="15"/>
    <row r="68" s="106" customFormat="1" ht="15"/>
    <row r="69" s="106" customFormat="1" ht="15"/>
    <row r="70" s="106" customFormat="1" ht="15"/>
    <row r="71" s="106" customFormat="1" ht="15"/>
    <row r="72" s="106" customFormat="1" ht="15"/>
    <row r="73" s="106" customFormat="1" ht="15"/>
    <row r="74" s="106" customFormat="1" ht="15"/>
    <row r="75" s="106" customFormat="1" ht="15"/>
    <row r="76" s="106" customFormat="1" ht="15"/>
    <row r="77" s="106" customFormat="1" ht="15"/>
    <row r="78" s="106" customFormat="1" ht="15"/>
    <row r="79" s="106" customFormat="1" ht="15"/>
    <row r="80" s="106" customFormat="1" ht="15"/>
    <row r="81" s="106" customFormat="1" ht="15"/>
    <row r="82" s="106" customFormat="1" ht="15"/>
    <row r="83" s="106" customFormat="1" ht="15"/>
    <row r="84" s="106" customFormat="1" ht="15"/>
    <row r="85" s="106" customFormat="1" ht="15"/>
    <row r="86" s="106" customFormat="1" ht="15"/>
    <row r="87" s="106" customFormat="1" ht="15"/>
    <row r="88" s="106" customFormat="1" ht="15"/>
    <row r="89" s="106" customFormat="1" ht="15"/>
    <row r="90" s="106" customFormat="1" ht="15"/>
    <row r="91" s="106" customFormat="1" ht="15"/>
    <row r="92" s="106" customFormat="1" ht="15"/>
    <row r="93" s="106" customFormat="1" ht="15"/>
    <row r="94" s="106" customFormat="1" ht="15"/>
    <row r="95" s="106" customFormat="1" ht="15"/>
    <row r="96" s="106" customFormat="1" ht="15"/>
    <row r="97" s="106" customFormat="1" ht="15"/>
    <row r="98" s="106" customFormat="1" ht="15"/>
    <row r="99" s="106" customFormat="1" ht="15"/>
    <row r="100" s="106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  <row r="120" s="106" customFormat="1" ht="15"/>
    <row r="121" s="106" customFormat="1" ht="15"/>
    <row r="122" s="106" customFormat="1" ht="15"/>
    <row r="123" s="106" customFormat="1" ht="15"/>
    <row r="124" s="106" customFormat="1" ht="15"/>
    <row r="125" s="106" customFormat="1" ht="15"/>
    <row r="126" s="106" customFormat="1" ht="15"/>
    <row r="127" s="106" customFormat="1" ht="15"/>
    <row r="128" s="106" customFormat="1" ht="15"/>
    <row r="129" s="106" customFormat="1" ht="15"/>
    <row r="130" s="106" customFormat="1" ht="15"/>
    <row r="131" s="106" customFormat="1" ht="15"/>
    <row r="132" s="106" customFormat="1" ht="15"/>
    <row r="133" s="106" customFormat="1" ht="15"/>
    <row r="134" s="106" customFormat="1" ht="15"/>
    <row r="135" s="106" customFormat="1" ht="15"/>
    <row r="136" s="106" customFormat="1" ht="15"/>
    <row r="137" s="106" customFormat="1" ht="15"/>
    <row r="138" s="106" customFormat="1" ht="15"/>
    <row r="139" s="106" customFormat="1" ht="15"/>
    <row r="140" s="106" customFormat="1" ht="15"/>
    <row r="141" s="106" customFormat="1" ht="15"/>
    <row r="142" s="106" customFormat="1" ht="15"/>
    <row r="143" s="106" customFormat="1" ht="15"/>
    <row r="144" s="106" customFormat="1" ht="15"/>
    <row r="145" s="106" customFormat="1" ht="15"/>
    <row r="146" s="106" customFormat="1" ht="15"/>
    <row r="147" s="106" customFormat="1" ht="15"/>
    <row r="148" s="106" customFormat="1" ht="15"/>
    <row r="149" s="106" customFormat="1" ht="15"/>
    <row r="150" s="106" customFormat="1" ht="15"/>
    <row r="151" s="106" customFormat="1" ht="15"/>
    <row r="152" s="106" customFormat="1" ht="15"/>
    <row r="153" s="106" customFormat="1" ht="15"/>
    <row r="154" s="106" customFormat="1" ht="15"/>
    <row r="155" s="106" customFormat="1" ht="15"/>
    <row r="156" s="106" customFormat="1" ht="15"/>
    <row r="157" s="106" customFormat="1" ht="15"/>
    <row r="158" s="106" customFormat="1" ht="15"/>
    <row r="159" s="106" customFormat="1" ht="15"/>
    <row r="160" s="106" customFormat="1" ht="15"/>
    <row r="161" s="106" customFormat="1" ht="15"/>
    <row r="162" s="106" customFormat="1" ht="15"/>
    <row r="163" s="106" customFormat="1" ht="15"/>
    <row r="164" s="106" customFormat="1" ht="15"/>
    <row r="165" s="106" customFormat="1" ht="15"/>
    <row r="166" s="106" customFormat="1" ht="15"/>
    <row r="167" s="106" customFormat="1" ht="15"/>
    <row r="168" s="106" customFormat="1" ht="15"/>
    <row r="169" s="106" customFormat="1" ht="15"/>
    <row r="170" s="106" customFormat="1" ht="15"/>
    <row r="171" s="106" customFormat="1" ht="15"/>
    <row r="172" s="106" customFormat="1" ht="15"/>
    <row r="173" s="106" customFormat="1" ht="15"/>
    <row r="174" s="106" customFormat="1" ht="15"/>
    <row r="175" s="106" customFormat="1" ht="15"/>
    <row r="176" s="106" customFormat="1" ht="15"/>
    <row r="177" s="106" customFormat="1" ht="15"/>
    <row r="178" s="106" customFormat="1" ht="15"/>
    <row r="179" s="106" customFormat="1" ht="15"/>
    <row r="180" s="106" customFormat="1" ht="15"/>
    <row r="181" s="106" customFormat="1" ht="15"/>
    <row r="182" s="106" customFormat="1" ht="15"/>
    <row r="183" s="106" customFormat="1" ht="15"/>
    <row r="184" s="106" customFormat="1" ht="15"/>
    <row r="185" s="106" customFormat="1" ht="15"/>
    <row r="186" s="106" customFormat="1" ht="15"/>
    <row r="187" s="106" customFormat="1" ht="15"/>
    <row r="188" s="106" customFormat="1" ht="15"/>
    <row r="189" s="106" customFormat="1" ht="15"/>
    <row r="190" s="106" customFormat="1" ht="15"/>
    <row r="191" s="106" customFormat="1" ht="15"/>
    <row r="192" s="106" customFormat="1" ht="15"/>
    <row r="193" s="106" customFormat="1" ht="15"/>
    <row r="194" s="106" customFormat="1" ht="15"/>
    <row r="195" s="106" customFormat="1" ht="15"/>
    <row r="196" s="106" customFormat="1" ht="15"/>
    <row r="197" s="106" customFormat="1" ht="15"/>
    <row r="198" s="106" customFormat="1" ht="15"/>
    <row r="199" s="106" customFormat="1" ht="15"/>
    <row r="200" s="106" customFormat="1" ht="15"/>
    <row r="201" s="106" customFormat="1" ht="15"/>
    <row r="202" s="106" customFormat="1" ht="15"/>
    <row r="203" s="106" customFormat="1" ht="15"/>
    <row r="204" s="106" customFormat="1" ht="15"/>
    <row r="205" s="106" customFormat="1" ht="15"/>
    <row r="206" s="106" customFormat="1" ht="15"/>
    <row r="207" s="106" customFormat="1" ht="15"/>
    <row r="208" s="106" customFormat="1" ht="15"/>
    <row r="209" s="106" customFormat="1" ht="15"/>
    <row r="210" s="106" customFormat="1" ht="15"/>
    <row r="211" s="106" customFormat="1" ht="15"/>
    <row r="212" s="106" customFormat="1" ht="15"/>
    <row r="213" s="106" customFormat="1" ht="15"/>
    <row r="214" s="106" customFormat="1" ht="15"/>
    <row r="215" s="106" customFormat="1" ht="15"/>
    <row r="216" s="106" customFormat="1" ht="15"/>
    <row r="217" s="106" customFormat="1" ht="15"/>
    <row r="218" s="106" customFormat="1" ht="15"/>
    <row r="219" s="106" customFormat="1" ht="15"/>
    <row r="220" s="106" customFormat="1" ht="15"/>
    <row r="221" s="106" customFormat="1" ht="15"/>
    <row r="222" s="106" customFormat="1" ht="15"/>
    <row r="223" s="106" customFormat="1" ht="15"/>
    <row r="224" s="106" customFormat="1" ht="15"/>
    <row r="225" s="106" customFormat="1" ht="15"/>
    <row r="226" s="106" customFormat="1" ht="15"/>
    <row r="227" s="106" customFormat="1" ht="15"/>
    <row r="228" s="106" customFormat="1" ht="15"/>
    <row r="229" s="106" customFormat="1" ht="15"/>
    <row r="230" s="106" customFormat="1" ht="15"/>
    <row r="231" s="106" customFormat="1" ht="15"/>
    <row r="232" s="106" customFormat="1" ht="15"/>
    <row r="233" s="106" customFormat="1" ht="15"/>
    <row r="234" s="106" customFormat="1" ht="15"/>
    <row r="235" s="106" customFormat="1" ht="15"/>
    <row r="236" s="106" customFormat="1" ht="15"/>
    <row r="237" s="106" customFormat="1" ht="15"/>
    <row r="238" s="106" customFormat="1" ht="15"/>
    <row r="239" s="106" customFormat="1" ht="15"/>
    <row r="240" s="106" customFormat="1" ht="15"/>
    <row r="241" s="106" customFormat="1" ht="15"/>
    <row r="242" s="106" customFormat="1" ht="15"/>
    <row r="243" s="106" customFormat="1" ht="15"/>
    <row r="244" s="106" customFormat="1" ht="15"/>
    <row r="245" s="106" customFormat="1" ht="15"/>
    <row r="246" s="106" customFormat="1" ht="15"/>
    <row r="247" s="106" customFormat="1" ht="15"/>
    <row r="248" s="106" customFormat="1" ht="15"/>
    <row r="249" s="106" customFormat="1" ht="15"/>
    <row r="250" s="106" customFormat="1" ht="15"/>
    <row r="251" s="106" customFormat="1" ht="15"/>
    <row r="252" s="106" customFormat="1" ht="15"/>
    <row r="253" s="106" customFormat="1" ht="15"/>
    <row r="254" s="106" customFormat="1" ht="15"/>
    <row r="255" s="106" customFormat="1" ht="15"/>
    <row r="256" s="106" customFormat="1" ht="15"/>
    <row r="257" s="106" customFormat="1" ht="15"/>
    <row r="258" s="106" customFormat="1" ht="15"/>
    <row r="259" s="106" customFormat="1" ht="15"/>
    <row r="260" s="106" customFormat="1" ht="15"/>
    <row r="261" s="106" customFormat="1" ht="15"/>
    <row r="262" s="106" customFormat="1" ht="15"/>
    <row r="263" s="106" customFormat="1" ht="15"/>
    <row r="264" s="106" customFormat="1" ht="15"/>
    <row r="265" s="106" customFormat="1" ht="15"/>
    <row r="266" s="106" customFormat="1" ht="15"/>
    <row r="267" s="106" customFormat="1" ht="15"/>
    <row r="268" s="106" customFormat="1" ht="15"/>
    <row r="269" s="106" customFormat="1" ht="15"/>
    <row r="270" s="10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9"/>
  <sheetViews>
    <sheetView showGridLines="0" zoomScale="69" zoomScaleNormal="69" workbookViewId="0" topLeftCell="A1"/>
  </sheetViews>
  <sheetFormatPr defaultColWidth="11.421875" defaultRowHeight="15"/>
  <cols>
    <col min="1" max="1" width="13.140625" style="173" bestFit="1" customWidth="1"/>
    <col min="2" max="2" width="13.57421875" style="173" customWidth="1"/>
    <col min="3" max="3" width="22.140625" style="173" bestFit="1" customWidth="1"/>
    <col min="4" max="4" width="27.140625" style="173" bestFit="1" customWidth="1"/>
    <col min="5" max="5" width="14.421875" style="173" customWidth="1"/>
    <col min="6" max="6" width="16.140625" style="173" customWidth="1"/>
    <col min="7" max="7" width="13.8515625" style="173" bestFit="1" customWidth="1"/>
    <col min="8" max="8" width="15.140625" style="173" bestFit="1" customWidth="1"/>
    <col min="9" max="9" width="14.140625" style="173" bestFit="1" customWidth="1"/>
    <col min="10" max="10" width="12.140625" style="173" bestFit="1" customWidth="1"/>
    <col min="11" max="12" width="14.140625" style="173" bestFit="1" customWidth="1"/>
    <col min="13" max="13" width="12.57421875" style="173" bestFit="1" customWidth="1"/>
    <col min="14" max="14" width="14.421875" style="173" bestFit="1" customWidth="1"/>
    <col min="15" max="15" width="14.7109375" style="173" bestFit="1" customWidth="1"/>
    <col min="16" max="16" width="14.8515625" style="173" bestFit="1" customWidth="1"/>
    <col min="17" max="17" width="12.28125" style="173" bestFit="1" customWidth="1"/>
    <col min="18" max="18" width="15.140625" style="173" bestFit="1" customWidth="1"/>
    <col min="19" max="256" width="11.421875" style="173" customWidth="1"/>
    <col min="257" max="257" width="13.140625" style="173" bestFit="1" customWidth="1"/>
    <col min="258" max="258" width="13.57421875" style="173" customWidth="1"/>
    <col min="259" max="259" width="22.140625" style="173" bestFit="1" customWidth="1"/>
    <col min="260" max="260" width="27.140625" style="173" bestFit="1" customWidth="1"/>
    <col min="261" max="261" width="14.421875" style="173" customWidth="1"/>
    <col min="262" max="262" width="16.140625" style="173" customWidth="1"/>
    <col min="263" max="263" width="13.8515625" style="173" bestFit="1" customWidth="1"/>
    <col min="264" max="264" width="15.140625" style="173" bestFit="1" customWidth="1"/>
    <col min="265" max="265" width="14.140625" style="173" bestFit="1" customWidth="1"/>
    <col min="266" max="266" width="12.140625" style="173" bestFit="1" customWidth="1"/>
    <col min="267" max="268" width="14.140625" style="173" bestFit="1" customWidth="1"/>
    <col min="269" max="269" width="12.57421875" style="173" bestFit="1" customWidth="1"/>
    <col min="270" max="270" width="14.421875" style="173" bestFit="1" customWidth="1"/>
    <col min="271" max="271" width="14.7109375" style="173" bestFit="1" customWidth="1"/>
    <col min="272" max="272" width="14.8515625" style="173" bestFit="1" customWidth="1"/>
    <col min="273" max="273" width="12.28125" style="173" bestFit="1" customWidth="1"/>
    <col min="274" max="274" width="15.140625" style="173" bestFit="1" customWidth="1"/>
    <col min="275" max="512" width="11.421875" style="173" customWidth="1"/>
    <col min="513" max="513" width="13.140625" style="173" bestFit="1" customWidth="1"/>
    <col min="514" max="514" width="13.57421875" style="173" customWidth="1"/>
    <col min="515" max="515" width="22.140625" style="173" bestFit="1" customWidth="1"/>
    <col min="516" max="516" width="27.140625" style="173" bestFit="1" customWidth="1"/>
    <col min="517" max="517" width="14.421875" style="173" customWidth="1"/>
    <col min="518" max="518" width="16.140625" style="173" customWidth="1"/>
    <col min="519" max="519" width="13.8515625" style="173" bestFit="1" customWidth="1"/>
    <col min="520" max="520" width="15.140625" style="173" bestFit="1" customWidth="1"/>
    <col min="521" max="521" width="14.140625" style="173" bestFit="1" customWidth="1"/>
    <col min="522" max="522" width="12.140625" style="173" bestFit="1" customWidth="1"/>
    <col min="523" max="524" width="14.140625" style="173" bestFit="1" customWidth="1"/>
    <col min="525" max="525" width="12.57421875" style="173" bestFit="1" customWidth="1"/>
    <col min="526" max="526" width="14.421875" style="173" bestFit="1" customWidth="1"/>
    <col min="527" max="527" width="14.7109375" style="173" bestFit="1" customWidth="1"/>
    <col min="528" max="528" width="14.8515625" style="173" bestFit="1" customWidth="1"/>
    <col min="529" max="529" width="12.28125" style="173" bestFit="1" customWidth="1"/>
    <col min="530" max="530" width="15.140625" style="173" bestFit="1" customWidth="1"/>
    <col min="531" max="768" width="11.421875" style="173" customWidth="1"/>
    <col min="769" max="769" width="13.140625" style="173" bestFit="1" customWidth="1"/>
    <col min="770" max="770" width="13.57421875" style="173" customWidth="1"/>
    <col min="771" max="771" width="22.140625" style="173" bestFit="1" customWidth="1"/>
    <col min="772" max="772" width="27.140625" style="173" bestFit="1" customWidth="1"/>
    <col min="773" max="773" width="14.421875" style="173" customWidth="1"/>
    <col min="774" max="774" width="16.140625" style="173" customWidth="1"/>
    <col min="775" max="775" width="13.8515625" style="173" bestFit="1" customWidth="1"/>
    <col min="776" max="776" width="15.140625" style="173" bestFit="1" customWidth="1"/>
    <col min="777" max="777" width="14.140625" style="173" bestFit="1" customWidth="1"/>
    <col min="778" max="778" width="12.140625" style="173" bestFit="1" customWidth="1"/>
    <col min="779" max="780" width="14.140625" style="173" bestFit="1" customWidth="1"/>
    <col min="781" max="781" width="12.57421875" style="173" bestFit="1" customWidth="1"/>
    <col min="782" max="782" width="14.421875" style="173" bestFit="1" customWidth="1"/>
    <col min="783" max="783" width="14.7109375" style="173" bestFit="1" customWidth="1"/>
    <col min="784" max="784" width="14.8515625" style="173" bestFit="1" customWidth="1"/>
    <col min="785" max="785" width="12.28125" style="173" bestFit="1" customWidth="1"/>
    <col min="786" max="786" width="15.140625" style="173" bestFit="1" customWidth="1"/>
    <col min="787" max="1024" width="11.421875" style="173" customWidth="1"/>
    <col min="1025" max="1025" width="13.140625" style="173" bestFit="1" customWidth="1"/>
    <col min="1026" max="1026" width="13.57421875" style="173" customWidth="1"/>
    <col min="1027" max="1027" width="22.140625" style="173" bestFit="1" customWidth="1"/>
    <col min="1028" max="1028" width="27.140625" style="173" bestFit="1" customWidth="1"/>
    <col min="1029" max="1029" width="14.421875" style="173" customWidth="1"/>
    <col min="1030" max="1030" width="16.140625" style="173" customWidth="1"/>
    <col min="1031" max="1031" width="13.8515625" style="173" bestFit="1" customWidth="1"/>
    <col min="1032" max="1032" width="15.140625" style="173" bestFit="1" customWidth="1"/>
    <col min="1033" max="1033" width="14.140625" style="173" bestFit="1" customWidth="1"/>
    <col min="1034" max="1034" width="12.140625" style="173" bestFit="1" customWidth="1"/>
    <col min="1035" max="1036" width="14.140625" style="173" bestFit="1" customWidth="1"/>
    <col min="1037" max="1037" width="12.57421875" style="173" bestFit="1" customWidth="1"/>
    <col min="1038" max="1038" width="14.421875" style="173" bestFit="1" customWidth="1"/>
    <col min="1039" max="1039" width="14.7109375" style="173" bestFit="1" customWidth="1"/>
    <col min="1040" max="1040" width="14.8515625" style="173" bestFit="1" customWidth="1"/>
    <col min="1041" max="1041" width="12.28125" style="173" bestFit="1" customWidth="1"/>
    <col min="1042" max="1042" width="15.140625" style="173" bestFit="1" customWidth="1"/>
    <col min="1043" max="1280" width="11.421875" style="173" customWidth="1"/>
    <col min="1281" max="1281" width="13.140625" style="173" bestFit="1" customWidth="1"/>
    <col min="1282" max="1282" width="13.57421875" style="173" customWidth="1"/>
    <col min="1283" max="1283" width="22.140625" style="173" bestFit="1" customWidth="1"/>
    <col min="1284" max="1284" width="27.140625" style="173" bestFit="1" customWidth="1"/>
    <col min="1285" max="1285" width="14.421875" style="173" customWidth="1"/>
    <col min="1286" max="1286" width="16.140625" style="173" customWidth="1"/>
    <col min="1287" max="1287" width="13.8515625" style="173" bestFit="1" customWidth="1"/>
    <col min="1288" max="1288" width="15.140625" style="173" bestFit="1" customWidth="1"/>
    <col min="1289" max="1289" width="14.140625" style="173" bestFit="1" customWidth="1"/>
    <col min="1290" max="1290" width="12.140625" style="173" bestFit="1" customWidth="1"/>
    <col min="1291" max="1292" width="14.140625" style="173" bestFit="1" customWidth="1"/>
    <col min="1293" max="1293" width="12.57421875" style="173" bestFit="1" customWidth="1"/>
    <col min="1294" max="1294" width="14.421875" style="173" bestFit="1" customWidth="1"/>
    <col min="1295" max="1295" width="14.7109375" style="173" bestFit="1" customWidth="1"/>
    <col min="1296" max="1296" width="14.8515625" style="173" bestFit="1" customWidth="1"/>
    <col min="1297" max="1297" width="12.28125" style="173" bestFit="1" customWidth="1"/>
    <col min="1298" max="1298" width="15.140625" style="173" bestFit="1" customWidth="1"/>
    <col min="1299" max="1536" width="11.421875" style="173" customWidth="1"/>
    <col min="1537" max="1537" width="13.140625" style="173" bestFit="1" customWidth="1"/>
    <col min="1538" max="1538" width="13.57421875" style="173" customWidth="1"/>
    <col min="1539" max="1539" width="22.140625" style="173" bestFit="1" customWidth="1"/>
    <col min="1540" max="1540" width="27.140625" style="173" bestFit="1" customWidth="1"/>
    <col min="1541" max="1541" width="14.421875" style="173" customWidth="1"/>
    <col min="1542" max="1542" width="16.140625" style="173" customWidth="1"/>
    <col min="1543" max="1543" width="13.8515625" style="173" bestFit="1" customWidth="1"/>
    <col min="1544" max="1544" width="15.140625" style="173" bestFit="1" customWidth="1"/>
    <col min="1545" max="1545" width="14.140625" style="173" bestFit="1" customWidth="1"/>
    <col min="1546" max="1546" width="12.140625" style="173" bestFit="1" customWidth="1"/>
    <col min="1547" max="1548" width="14.140625" style="173" bestFit="1" customWidth="1"/>
    <col min="1549" max="1549" width="12.57421875" style="173" bestFit="1" customWidth="1"/>
    <col min="1550" max="1550" width="14.421875" style="173" bestFit="1" customWidth="1"/>
    <col min="1551" max="1551" width="14.7109375" style="173" bestFit="1" customWidth="1"/>
    <col min="1552" max="1552" width="14.8515625" style="173" bestFit="1" customWidth="1"/>
    <col min="1553" max="1553" width="12.28125" style="173" bestFit="1" customWidth="1"/>
    <col min="1554" max="1554" width="15.140625" style="173" bestFit="1" customWidth="1"/>
    <col min="1555" max="1792" width="11.421875" style="173" customWidth="1"/>
    <col min="1793" max="1793" width="13.140625" style="173" bestFit="1" customWidth="1"/>
    <col min="1794" max="1794" width="13.57421875" style="173" customWidth="1"/>
    <col min="1795" max="1795" width="22.140625" style="173" bestFit="1" customWidth="1"/>
    <col min="1796" max="1796" width="27.140625" style="173" bestFit="1" customWidth="1"/>
    <col min="1797" max="1797" width="14.421875" style="173" customWidth="1"/>
    <col min="1798" max="1798" width="16.140625" style="173" customWidth="1"/>
    <col min="1799" max="1799" width="13.8515625" style="173" bestFit="1" customWidth="1"/>
    <col min="1800" max="1800" width="15.140625" style="173" bestFit="1" customWidth="1"/>
    <col min="1801" max="1801" width="14.140625" style="173" bestFit="1" customWidth="1"/>
    <col min="1802" max="1802" width="12.140625" style="173" bestFit="1" customWidth="1"/>
    <col min="1803" max="1804" width="14.140625" style="173" bestFit="1" customWidth="1"/>
    <col min="1805" max="1805" width="12.57421875" style="173" bestFit="1" customWidth="1"/>
    <col min="1806" max="1806" width="14.421875" style="173" bestFit="1" customWidth="1"/>
    <col min="1807" max="1807" width="14.7109375" style="173" bestFit="1" customWidth="1"/>
    <col min="1808" max="1808" width="14.8515625" style="173" bestFit="1" customWidth="1"/>
    <col min="1809" max="1809" width="12.28125" style="173" bestFit="1" customWidth="1"/>
    <col min="1810" max="1810" width="15.140625" style="173" bestFit="1" customWidth="1"/>
    <col min="1811" max="2048" width="11.421875" style="173" customWidth="1"/>
    <col min="2049" max="2049" width="13.140625" style="173" bestFit="1" customWidth="1"/>
    <col min="2050" max="2050" width="13.57421875" style="173" customWidth="1"/>
    <col min="2051" max="2051" width="22.140625" style="173" bestFit="1" customWidth="1"/>
    <col min="2052" max="2052" width="27.140625" style="173" bestFit="1" customWidth="1"/>
    <col min="2053" max="2053" width="14.421875" style="173" customWidth="1"/>
    <col min="2054" max="2054" width="16.140625" style="173" customWidth="1"/>
    <col min="2055" max="2055" width="13.8515625" style="173" bestFit="1" customWidth="1"/>
    <col min="2056" max="2056" width="15.140625" style="173" bestFit="1" customWidth="1"/>
    <col min="2057" max="2057" width="14.140625" style="173" bestFit="1" customWidth="1"/>
    <col min="2058" max="2058" width="12.140625" style="173" bestFit="1" customWidth="1"/>
    <col min="2059" max="2060" width="14.140625" style="173" bestFit="1" customWidth="1"/>
    <col min="2061" max="2061" width="12.57421875" style="173" bestFit="1" customWidth="1"/>
    <col min="2062" max="2062" width="14.421875" style="173" bestFit="1" customWidth="1"/>
    <col min="2063" max="2063" width="14.7109375" style="173" bestFit="1" customWidth="1"/>
    <col min="2064" max="2064" width="14.8515625" style="173" bestFit="1" customWidth="1"/>
    <col min="2065" max="2065" width="12.28125" style="173" bestFit="1" customWidth="1"/>
    <col min="2066" max="2066" width="15.140625" style="173" bestFit="1" customWidth="1"/>
    <col min="2067" max="2304" width="11.421875" style="173" customWidth="1"/>
    <col min="2305" max="2305" width="13.140625" style="173" bestFit="1" customWidth="1"/>
    <col min="2306" max="2306" width="13.57421875" style="173" customWidth="1"/>
    <col min="2307" max="2307" width="22.140625" style="173" bestFit="1" customWidth="1"/>
    <col min="2308" max="2308" width="27.140625" style="173" bestFit="1" customWidth="1"/>
    <col min="2309" max="2309" width="14.421875" style="173" customWidth="1"/>
    <col min="2310" max="2310" width="16.140625" style="173" customWidth="1"/>
    <col min="2311" max="2311" width="13.8515625" style="173" bestFit="1" customWidth="1"/>
    <col min="2312" max="2312" width="15.140625" style="173" bestFit="1" customWidth="1"/>
    <col min="2313" max="2313" width="14.140625" style="173" bestFit="1" customWidth="1"/>
    <col min="2314" max="2314" width="12.140625" style="173" bestFit="1" customWidth="1"/>
    <col min="2315" max="2316" width="14.140625" style="173" bestFit="1" customWidth="1"/>
    <col min="2317" max="2317" width="12.57421875" style="173" bestFit="1" customWidth="1"/>
    <col min="2318" max="2318" width="14.421875" style="173" bestFit="1" customWidth="1"/>
    <col min="2319" max="2319" width="14.7109375" style="173" bestFit="1" customWidth="1"/>
    <col min="2320" max="2320" width="14.8515625" style="173" bestFit="1" customWidth="1"/>
    <col min="2321" max="2321" width="12.28125" style="173" bestFit="1" customWidth="1"/>
    <col min="2322" max="2322" width="15.140625" style="173" bestFit="1" customWidth="1"/>
    <col min="2323" max="2560" width="11.421875" style="173" customWidth="1"/>
    <col min="2561" max="2561" width="13.140625" style="173" bestFit="1" customWidth="1"/>
    <col min="2562" max="2562" width="13.57421875" style="173" customWidth="1"/>
    <col min="2563" max="2563" width="22.140625" style="173" bestFit="1" customWidth="1"/>
    <col min="2564" max="2564" width="27.140625" style="173" bestFit="1" customWidth="1"/>
    <col min="2565" max="2565" width="14.421875" style="173" customWidth="1"/>
    <col min="2566" max="2566" width="16.140625" style="173" customWidth="1"/>
    <col min="2567" max="2567" width="13.8515625" style="173" bestFit="1" customWidth="1"/>
    <col min="2568" max="2568" width="15.140625" style="173" bestFit="1" customWidth="1"/>
    <col min="2569" max="2569" width="14.140625" style="173" bestFit="1" customWidth="1"/>
    <col min="2570" max="2570" width="12.140625" style="173" bestFit="1" customWidth="1"/>
    <col min="2571" max="2572" width="14.140625" style="173" bestFit="1" customWidth="1"/>
    <col min="2573" max="2573" width="12.57421875" style="173" bestFit="1" customWidth="1"/>
    <col min="2574" max="2574" width="14.421875" style="173" bestFit="1" customWidth="1"/>
    <col min="2575" max="2575" width="14.7109375" style="173" bestFit="1" customWidth="1"/>
    <col min="2576" max="2576" width="14.8515625" style="173" bestFit="1" customWidth="1"/>
    <col min="2577" max="2577" width="12.28125" style="173" bestFit="1" customWidth="1"/>
    <col min="2578" max="2578" width="15.140625" style="173" bestFit="1" customWidth="1"/>
    <col min="2579" max="2816" width="11.421875" style="173" customWidth="1"/>
    <col min="2817" max="2817" width="13.140625" style="173" bestFit="1" customWidth="1"/>
    <col min="2818" max="2818" width="13.57421875" style="173" customWidth="1"/>
    <col min="2819" max="2819" width="22.140625" style="173" bestFit="1" customWidth="1"/>
    <col min="2820" max="2820" width="27.140625" style="173" bestFit="1" customWidth="1"/>
    <col min="2821" max="2821" width="14.421875" style="173" customWidth="1"/>
    <col min="2822" max="2822" width="16.140625" style="173" customWidth="1"/>
    <col min="2823" max="2823" width="13.8515625" style="173" bestFit="1" customWidth="1"/>
    <col min="2824" max="2824" width="15.140625" style="173" bestFit="1" customWidth="1"/>
    <col min="2825" max="2825" width="14.140625" style="173" bestFit="1" customWidth="1"/>
    <col min="2826" max="2826" width="12.140625" style="173" bestFit="1" customWidth="1"/>
    <col min="2827" max="2828" width="14.140625" style="173" bestFit="1" customWidth="1"/>
    <col min="2829" max="2829" width="12.57421875" style="173" bestFit="1" customWidth="1"/>
    <col min="2830" max="2830" width="14.421875" style="173" bestFit="1" customWidth="1"/>
    <col min="2831" max="2831" width="14.7109375" style="173" bestFit="1" customWidth="1"/>
    <col min="2832" max="2832" width="14.8515625" style="173" bestFit="1" customWidth="1"/>
    <col min="2833" max="2833" width="12.28125" style="173" bestFit="1" customWidth="1"/>
    <col min="2834" max="2834" width="15.140625" style="173" bestFit="1" customWidth="1"/>
    <col min="2835" max="3072" width="11.421875" style="173" customWidth="1"/>
    <col min="3073" max="3073" width="13.140625" style="173" bestFit="1" customWidth="1"/>
    <col min="3074" max="3074" width="13.57421875" style="173" customWidth="1"/>
    <col min="3075" max="3075" width="22.140625" style="173" bestFit="1" customWidth="1"/>
    <col min="3076" max="3076" width="27.140625" style="173" bestFit="1" customWidth="1"/>
    <col min="3077" max="3077" width="14.421875" style="173" customWidth="1"/>
    <col min="3078" max="3078" width="16.140625" style="173" customWidth="1"/>
    <col min="3079" max="3079" width="13.8515625" style="173" bestFit="1" customWidth="1"/>
    <col min="3080" max="3080" width="15.140625" style="173" bestFit="1" customWidth="1"/>
    <col min="3081" max="3081" width="14.140625" style="173" bestFit="1" customWidth="1"/>
    <col min="3082" max="3082" width="12.140625" style="173" bestFit="1" customWidth="1"/>
    <col min="3083" max="3084" width="14.140625" style="173" bestFit="1" customWidth="1"/>
    <col min="3085" max="3085" width="12.57421875" style="173" bestFit="1" customWidth="1"/>
    <col min="3086" max="3086" width="14.421875" style="173" bestFit="1" customWidth="1"/>
    <col min="3087" max="3087" width="14.7109375" style="173" bestFit="1" customWidth="1"/>
    <col min="3088" max="3088" width="14.8515625" style="173" bestFit="1" customWidth="1"/>
    <col min="3089" max="3089" width="12.28125" style="173" bestFit="1" customWidth="1"/>
    <col min="3090" max="3090" width="15.140625" style="173" bestFit="1" customWidth="1"/>
    <col min="3091" max="3328" width="11.421875" style="173" customWidth="1"/>
    <col min="3329" max="3329" width="13.140625" style="173" bestFit="1" customWidth="1"/>
    <col min="3330" max="3330" width="13.57421875" style="173" customWidth="1"/>
    <col min="3331" max="3331" width="22.140625" style="173" bestFit="1" customWidth="1"/>
    <col min="3332" max="3332" width="27.140625" style="173" bestFit="1" customWidth="1"/>
    <col min="3333" max="3333" width="14.421875" style="173" customWidth="1"/>
    <col min="3334" max="3334" width="16.140625" style="173" customWidth="1"/>
    <col min="3335" max="3335" width="13.8515625" style="173" bestFit="1" customWidth="1"/>
    <col min="3336" max="3336" width="15.140625" style="173" bestFit="1" customWidth="1"/>
    <col min="3337" max="3337" width="14.140625" style="173" bestFit="1" customWidth="1"/>
    <col min="3338" max="3338" width="12.140625" style="173" bestFit="1" customWidth="1"/>
    <col min="3339" max="3340" width="14.140625" style="173" bestFit="1" customWidth="1"/>
    <col min="3341" max="3341" width="12.57421875" style="173" bestFit="1" customWidth="1"/>
    <col min="3342" max="3342" width="14.421875" style="173" bestFit="1" customWidth="1"/>
    <col min="3343" max="3343" width="14.7109375" style="173" bestFit="1" customWidth="1"/>
    <col min="3344" max="3344" width="14.8515625" style="173" bestFit="1" customWidth="1"/>
    <col min="3345" max="3345" width="12.28125" style="173" bestFit="1" customWidth="1"/>
    <col min="3346" max="3346" width="15.140625" style="173" bestFit="1" customWidth="1"/>
    <col min="3347" max="3584" width="11.421875" style="173" customWidth="1"/>
    <col min="3585" max="3585" width="13.140625" style="173" bestFit="1" customWidth="1"/>
    <col min="3586" max="3586" width="13.57421875" style="173" customWidth="1"/>
    <col min="3587" max="3587" width="22.140625" style="173" bestFit="1" customWidth="1"/>
    <col min="3588" max="3588" width="27.140625" style="173" bestFit="1" customWidth="1"/>
    <col min="3589" max="3589" width="14.421875" style="173" customWidth="1"/>
    <col min="3590" max="3590" width="16.140625" style="173" customWidth="1"/>
    <col min="3591" max="3591" width="13.8515625" style="173" bestFit="1" customWidth="1"/>
    <col min="3592" max="3592" width="15.140625" style="173" bestFit="1" customWidth="1"/>
    <col min="3593" max="3593" width="14.140625" style="173" bestFit="1" customWidth="1"/>
    <col min="3594" max="3594" width="12.140625" style="173" bestFit="1" customWidth="1"/>
    <col min="3595" max="3596" width="14.140625" style="173" bestFit="1" customWidth="1"/>
    <col min="3597" max="3597" width="12.57421875" style="173" bestFit="1" customWidth="1"/>
    <col min="3598" max="3598" width="14.421875" style="173" bestFit="1" customWidth="1"/>
    <col min="3599" max="3599" width="14.7109375" style="173" bestFit="1" customWidth="1"/>
    <col min="3600" max="3600" width="14.8515625" style="173" bestFit="1" customWidth="1"/>
    <col min="3601" max="3601" width="12.28125" style="173" bestFit="1" customWidth="1"/>
    <col min="3602" max="3602" width="15.140625" style="173" bestFit="1" customWidth="1"/>
    <col min="3603" max="3840" width="11.421875" style="173" customWidth="1"/>
    <col min="3841" max="3841" width="13.140625" style="173" bestFit="1" customWidth="1"/>
    <col min="3842" max="3842" width="13.57421875" style="173" customWidth="1"/>
    <col min="3843" max="3843" width="22.140625" style="173" bestFit="1" customWidth="1"/>
    <col min="3844" max="3844" width="27.140625" style="173" bestFit="1" customWidth="1"/>
    <col min="3845" max="3845" width="14.421875" style="173" customWidth="1"/>
    <col min="3846" max="3846" width="16.140625" style="173" customWidth="1"/>
    <col min="3847" max="3847" width="13.8515625" style="173" bestFit="1" customWidth="1"/>
    <col min="3848" max="3848" width="15.140625" style="173" bestFit="1" customWidth="1"/>
    <col min="3849" max="3849" width="14.140625" style="173" bestFit="1" customWidth="1"/>
    <col min="3850" max="3850" width="12.140625" style="173" bestFit="1" customWidth="1"/>
    <col min="3851" max="3852" width="14.140625" style="173" bestFit="1" customWidth="1"/>
    <col min="3853" max="3853" width="12.57421875" style="173" bestFit="1" customWidth="1"/>
    <col min="3854" max="3854" width="14.421875" style="173" bestFit="1" customWidth="1"/>
    <col min="3855" max="3855" width="14.7109375" style="173" bestFit="1" customWidth="1"/>
    <col min="3856" max="3856" width="14.8515625" style="173" bestFit="1" customWidth="1"/>
    <col min="3857" max="3857" width="12.28125" style="173" bestFit="1" customWidth="1"/>
    <col min="3858" max="3858" width="15.140625" style="173" bestFit="1" customWidth="1"/>
    <col min="3859" max="4096" width="11.421875" style="173" customWidth="1"/>
    <col min="4097" max="4097" width="13.140625" style="173" bestFit="1" customWidth="1"/>
    <col min="4098" max="4098" width="13.57421875" style="173" customWidth="1"/>
    <col min="4099" max="4099" width="22.140625" style="173" bestFit="1" customWidth="1"/>
    <col min="4100" max="4100" width="27.140625" style="173" bestFit="1" customWidth="1"/>
    <col min="4101" max="4101" width="14.421875" style="173" customWidth="1"/>
    <col min="4102" max="4102" width="16.140625" style="173" customWidth="1"/>
    <col min="4103" max="4103" width="13.8515625" style="173" bestFit="1" customWidth="1"/>
    <col min="4104" max="4104" width="15.140625" style="173" bestFit="1" customWidth="1"/>
    <col min="4105" max="4105" width="14.140625" style="173" bestFit="1" customWidth="1"/>
    <col min="4106" max="4106" width="12.140625" style="173" bestFit="1" customWidth="1"/>
    <col min="4107" max="4108" width="14.140625" style="173" bestFit="1" customWidth="1"/>
    <col min="4109" max="4109" width="12.57421875" style="173" bestFit="1" customWidth="1"/>
    <col min="4110" max="4110" width="14.421875" style="173" bestFit="1" customWidth="1"/>
    <col min="4111" max="4111" width="14.7109375" style="173" bestFit="1" customWidth="1"/>
    <col min="4112" max="4112" width="14.8515625" style="173" bestFit="1" customWidth="1"/>
    <col min="4113" max="4113" width="12.28125" style="173" bestFit="1" customWidth="1"/>
    <col min="4114" max="4114" width="15.140625" style="173" bestFit="1" customWidth="1"/>
    <col min="4115" max="4352" width="11.421875" style="173" customWidth="1"/>
    <col min="4353" max="4353" width="13.140625" style="173" bestFit="1" customWidth="1"/>
    <col min="4354" max="4354" width="13.57421875" style="173" customWidth="1"/>
    <col min="4355" max="4355" width="22.140625" style="173" bestFit="1" customWidth="1"/>
    <col min="4356" max="4356" width="27.140625" style="173" bestFit="1" customWidth="1"/>
    <col min="4357" max="4357" width="14.421875" style="173" customWidth="1"/>
    <col min="4358" max="4358" width="16.140625" style="173" customWidth="1"/>
    <col min="4359" max="4359" width="13.8515625" style="173" bestFit="1" customWidth="1"/>
    <col min="4360" max="4360" width="15.140625" style="173" bestFit="1" customWidth="1"/>
    <col min="4361" max="4361" width="14.140625" style="173" bestFit="1" customWidth="1"/>
    <col min="4362" max="4362" width="12.140625" style="173" bestFit="1" customWidth="1"/>
    <col min="4363" max="4364" width="14.140625" style="173" bestFit="1" customWidth="1"/>
    <col min="4365" max="4365" width="12.57421875" style="173" bestFit="1" customWidth="1"/>
    <col min="4366" max="4366" width="14.421875" style="173" bestFit="1" customWidth="1"/>
    <col min="4367" max="4367" width="14.7109375" style="173" bestFit="1" customWidth="1"/>
    <col min="4368" max="4368" width="14.8515625" style="173" bestFit="1" customWidth="1"/>
    <col min="4369" max="4369" width="12.28125" style="173" bestFit="1" customWidth="1"/>
    <col min="4370" max="4370" width="15.140625" style="173" bestFit="1" customWidth="1"/>
    <col min="4371" max="4608" width="11.421875" style="173" customWidth="1"/>
    <col min="4609" max="4609" width="13.140625" style="173" bestFit="1" customWidth="1"/>
    <col min="4610" max="4610" width="13.57421875" style="173" customWidth="1"/>
    <col min="4611" max="4611" width="22.140625" style="173" bestFit="1" customWidth="1"/>
    <col min="4612" max="4612" width="27.140625" style="173" bestFit="1" customWidth="1"/>
    <col min="4613" max="4613" width="14.421875" style="173" customWidth="1"/>
    <col min="4614" max="4614" width="16.140625" style="173" customWidth="1"/>
    <col min="4615" max="4615" width="13.8515625" style="173" bestFit="1" customWidth="1"/>
    <col min="4616" max="4616" width="15.140625" style="173" bestFit="1" customWidth="1"/>
    <col min="4617" max="4617" width="14.140625" style="173" bestFit="1" customWidth="1"/>
    <col min="4618" max="4618" width="12.140625" style="173" bestFit="1" customWidth="1"/>
    <col min="4619" max="4620" width="14.140625" style="173" bestFit="1" customWidth="1"/>
    <col min="4621" max="4621" width="12.57421875" style="173" bestFit="1" customWidth="1"/>
    <col min="4622" max="4622" width="14.421875" style="173" bestFit="1" customWidth="1"/>
    <col min="4623" max="4623" width="14.7109375" style="173" bestFit="1" customWidth="1"/>
    <col min="4624" max="4624" width="14.8515625" style="173" bestFit="1" customWidth="1"/>
    <col min="4625" max="4625" width="12.28125" style="173" bestFit="1" customWidth="1"/>
    <col min="4626" max="4626" width="15.140625" style="173" bestFit="1" customWidth="1"/>
    <col min="4627" max="4864" width="11.421875" style="173" customWidth="1"/>
    <col min="4865" max="4865" width="13.140625" style="173" bestFit="1" customWidth="1"/>
    <col min="4866" max="4866" width="13.57421875" style="173" customWidth="1"/>
    <col min="4867" max="4867" width="22.140625" style="173" bestFit="1" customWidth="1"/>
    <col min="4868" max="4868" width="27.140625" style="173" bestFit="1" customWidth="1"/>
    <col min="4869" max="4869" width="14.421875" style="173" customWidth="1"/>
    <col min="4870" max="4870" width="16.140625" style="173" customWidth="1"/>
    <col min="4871" max="4871" width="13.8515625" style="173" bestFit="1" customWidth="1"/>
    <col min="4872" max="4872" width="15.140625" style="173" bestFit="1" customWidth="1"/>
    <col min="4873" max="4873" width="14.140625" style="173" bestFit="1" customWidth="1"/>
    <col min="4874" max="4874" width="12.140625" style="173" bestFit="1" customWidth="1"/>
    <col min="4875" max="4876" width="14.140625" style="173" bestFit="1" customWidth="1"/>
    <col min="4877" max="4877" width="12.57421875" style="173" bestFit="1" customWidth="1"/>
    <col min="4878" max="4878" width="14.421875" style="173" bestFit="1" customWidth="1"/>
    <col min="4879" max="4879" width="14.7109375" style="173" bestFit="1" customWidth="1"/>
    <col min="4880" max="4880" width="14.8515625" style="173" bestFit="1" customWidth="1"/>
    <col min="4881" max="4881" width="12.28125" style="173" bestFit="1" customWidth="1"/>
    <col min="4882" max="4882" width="15.140625" style="173" bestFit="1" customWidth="1"/>
    <col min="4883" max="5120" width="11.421875" style="173" customWidth="1"/>
    <col min="5121" max="5121" width="13.140625" style="173" bestFit="1" customWidth="1"/>
    <col min="5122" max="5122" width="13.57421875" style="173" customWidth="1"/>
    <col min="5123" max="5123" width="22.140625" style="173" bestFit="1" customWidth="1"/>
    <col min="5124" max="5124" width="27.140625" style="173" bestFit="1" customWidth="1"/>
    <col min="5125" max="5125" width="14.421875" style="173" customWidth="1"/>
    <col min="5126" max="5126" width="16.140625" style="173" customWidth="1"/>
    <col min="5127" max="5127" width="13.8515625" style="173" bestFit="1" customWidth="1"/>
    <col min="5128" max="5128" width="15.140625" style="173" bestFit="1" customWidth="1"/>
    <col min="5129" max="5129" width="14.140625" style="173" bestFit="1" customWidth="1"/>
    <col min="5130" max="5130" width="12.140625" style="173" bestFit="1" customWidth="1"/>
    <col min="5131" max="5132" width="14.140625" style="173" bestFit="1" customWidth="1"/>
    <col min="5133" max="5133" width="12.57421875" style="173" bestFit="1" customWidth="1"/>
    <col min="5134" max="5134" width="14.421875" style="173" bestFit="1" customWidth="1"/>
    <col min="5135" max="5135" width="14.7109375" style="173" bestFit="1" customWidth="1"/>
    <col min="5136" max="5136" width="14.8515625" style="173" bestFit="1" customWidth="1"/>
    <col min="5137" max="5137" width="12.28125" style="173" bestFit="1" customWidth="1"/>
    <col min="5138" max="5138" width="15.140625" style="173" bestFit="1" customWidth="1"/>
    <col min="5139" max="5376" width="11.421875" style="173" customWidth="1"/>
    <col min="5377" max="5377" width="13.140625" style="173" bestFit="1" customWidth="1"/>
    <col min="5378" max="5378" width="13.57421875" style="173" customWidth="1"/>
    <col min="5379" max="5379" width="22.140625" style="173" bestFit="1" customWidth="1"/>
    <col min="5380" max="5380" width="27.140625" style="173" bestFit="1" customWidth="1"/>
    <col min="5381" max="5381" width="14.421875" style="173" customWidth="1"/>
    <col min="5382" max="5382" width="16.140625" style="173" customWidth="1"/>
    <col min="5383" max="5383" width="13.8515625" style="173" bestFit="1" customWidth="1"/>
    <col min="5384" max="5384" width="15.140625" style="173" bestFit="1" customWidth="1"/>
    <col min="5385" max="5385" width="14.140625" style="173" bestFit="1" customWidth="1"/>
    <col min="5386" max="5386" width="12.140625" style="173" bestFit="1" customWidth="1"/>
    <col min="5387" max="5388" width="14.140625" style="173" bestFit="1" customWidth="1"/>
    <col min="5389" max="5389" width="12.57421875" style="173" bestFit="1" customWidth="1"/>
    <col min="5390" max="5390" width="14.421875" style="173" bestFit="1" customWidth="1"/>
    <col min="5391" max="5391" width="14.7109375" style="173" bestFit="1" customWidth="1"/>
    <col min="5392" max="5392" width="14.8515625" style="173" bestFit="1" customWidth="1"/>
    <col min="5393" max="5393" width="12.28125" style="173" bestFit="1" customWidth="1"/>
    <col min="5394" max="5394" width="15.140625" style="173" bestFit="1" customWidth="1"/>
    <col min="5395" max="5632" width="11.421875" style="173" customWidth="1"/>
    <col min="5633" max="5633" width="13.140625" style="173" bestFit="1" customWidth="1"/>
    <col min="5634" max="5634" width="13.57421875" style="173" customWidth="1"/>
    <col min="5635" max="5635" width="22.140625" style="173" bestFit="1" customWidth="1"/>
    <col min="5636" max="5636" width="27.140625" style="173" bestFit="1" customWidth="1"/>
    <col min="5637" max="5637" width="14.421875" style="173" customWidth="1"/>
    <col min="5638" max="5638" width="16.140625" style="173" customWidth="1"/>
    <col min="5639" max="5639" width="13.8515625" style="173" bestFit="1" customWidth="1"/>
    <col min="5640" max="5640" width="15.140625" style="173" bestFit="1" customWidth="1"/>
    <col min="5641" max="5641" width="14.140625" style="173" bestFit="1" customWidth="1"/>
    <col min="5642" max="5642" width="12.140625" style="173" bestFit="1" customWidth="1"/>
    <col min="5643" max="5644" width="14.140625" style="173" bestFit="1" customWidth="1"/>
    <col min="5645" max="5645" width="12.57421875" style="173" bestFit="1" customWidth="1"/>
    <col min="5646" max="5646" width="14.421875" style="173" bestFit="1" customWidth="1"/>
    <col min="5647" max="5647" width="14.7109375" style="173" bestFit="1" customWidth="1"/>
    <col min="5648" max="5648" width="14.8515625" style="173" bestFit="1" customWidth="1"/>
    <col min="5649" max="5649" width="12.28125" style="173" bestFit="1" customWidth="1"/>
    <col min="5650" max="5650" width="15.140625" style="173" bestFit="1" customWidth="1"/>
    <col min="5651" max="5888" width="11.421875" style="173" customWidth="1"/>
    <col min="5889" max="5889" width="13.140625" style="173" bestFit="1" customWidth="1"/>
    <col min="5890" max="5890" width="13.57421875" style="173" customWidth="1"/>
    <col min="5891" max="5891" width="22.140625" style="173" bestFit="1" customWidth="1"/>
    <col min="5892" max="5892" width="27.140625" style="173" bestFit="1" customWidth="1"/>
    <col min="5893" max="5893" width="14.421875" style="173" customWidth="1"/>
    <col min="5894" max="5894" width="16.140625" style="173" customWidth="1"/>
    <col min="5895" max="5895" width="13.8515625" style="173" bestFit="1" customWidth="1"/>
    <col min="5896" max="5896" width="15.140625" style="173" bestFit="1" customWidth="1"/>
    <col min="5897" max="5897" width="14.140625" style="173" bestFit="1" customWidth="1"/>
    <col min="5898" max="5898" width="12.140625" style="173" bestFit="1" customWidth="1"/>
    <col min="5899" max="5900" width="14.140625" style="173" bestFit="1" customWidth="1"/>
    <col min="5901" max="5901" width="12.57421875" style="173" bestFit="1" customWidth="1"/>
    <col min="5902" max="5902" width="14.421875" style="173" bestFit="1" customWidth="1"/>
    <col min="5903" max="5903" width="14.7109375" style="173" bestFit="1" customWidth="1"/>
    <col min="5904" max="5904" width="14.8515625" style="173" bestFit="1" customWidth="1"/>
    <col min="5905" max="5905" width="12.28125" style="173" bestFit="1" customWidth="1"/>
    <col min="5906" max="5906" width="15.140625" style="173" bestFit="1" customWidth="1"/>
    <col min="5907" max="6144" width="11.421875" style="173" customWidth="1"/>
    <col min="6145" max="6145" width="13.140625" style="173" bestFit="1" customWidth="1"/>
    <col min="6146" max="6146" width="13.57421875" style="173" customWidth="1"/>
    <col min="6147" max="6147" width="22.140625" style="173" bestFit="1" customWidth="1"/>
    <col min="6148" max="6148" width="27.140625" style="173" bestFit="1" customWidth="1"/>
    <col min="6149" max="6149" width="14.421875" style="173" customWidth="1"/>
    <col min="6150" max="6150" width="16.140625" style="173" customWidth="1"/>
    <col min="6151" max="6151" width="13.8515625" style="173" bestFit="1" customWidth="1"/>
    <col min="6152" max="6152" width="15.140625" style="173" bestFit="1" customWidth="1"/>
    <col min="6153" max="6153" width="14.140625" style="173" bestFit="1" customWidth="1"/>
    <col min="6154" max="6154" width="12.140625" style="173" bestFit="1" customWidth="1"/>
    <col min="6155" max="6156" width="14.140625" style="173" bestFit="1" customWidth="1"/>
    <col min="6157" max="6157" width="12.57421875" style="173" bestFit="1" customWidth="1"/>
    <col min="6158" max="6158" width="14.421875" style="173" bestFit="1" customWidth="1"/>
    <col min="6159" max="6159" width="14.7109375" style="173" bestFit="1" customWidth="1"/>
    <col min="6160" max="6160" width="14.8515625" style="173" bestFit="1" customWidth="1"/>
    <col min="6161" max="6161" width="12.28125" style="173" bestFit="1" customWidth="1"/>
    <col min="6162" max="6162" width="15.140625" style="173" bestFit="1" customWidth="1"/>
    <col min="6163" max="6400" width="11.421875" style="173" customWidth="1"/>
    <col min="6401" max="6401" width="13.140625" style="173" bestFit="1" customWidth="1"/>
    <col min="6402" max="6402" width="13.57421875" style="173" customWidth="1"/>
    <col min="6403" max="6403" width="22.140625" style="173" bestFit="1" customWidth="1"/>
    <col min="6404" max="6404" width="27.140625" style="173" bestFit="1" customWidth="1"/>
    <col min="6405" max="6405" width="14.421875" style="173" customWidth="1"/>
    <col min="6406" max="6406" width="16.140625" style="173" customWidth="1"/>
    <col min="6407" max="6407" width="13.8515625" style="173" bestFit="1" customWidth="1"/>
    <col min="6408" max="6408" width="15.140625" style="173" bestFit="1" customWidth="1"/>
    <col min="6409" max="6409" width="14.140625" style="173" bestFit="1" customWidth="1"/>
    <col min="6410" max="6410" width="12.140625" style="173" bestFit="1" customWidth="1"/>
    <col min="6411" max="6412" width="14.140625" style="173" bestFit="1" customWidth="1"/>
    <col min="6413" max="6413" width="12.57421875" style="173" bestFit="1" customWidth="1"/>
    <col min="6414" max="6414" width="14.421875" style="173" bestFit="1" customWidth="1"/>
    <col min="6415" max="6415" width="14.7109375" style="173" bestFit="1" customWidth="1"/>
    <col min="6416" max="6416" width="14.8515625" style="173" bestFit="1" customWidth="1"/>
    <col min="6417" max="6417" width="12.28125" style="173" bestFit="1" customWidth="1"/>
    <col min="6418" max="6418" width="15.140625" style="173" bestFit="1" customWidth="1"/>
    <col min="6419" max="6656" width="11.421875" style="173" customWidth="1"/>
    <col min="6657" max="6657" width="13.140625" style="173" bestFit="1" customWidth="1"/>
    <col min="6658" max="6658" width="13.57421875" style="173" customWidth="1"/>
    <col min="6659" max="6659" width="22.140625" style="173" bestFit="1" customWidth="1"/>
    <col min="6660" max="6660" width="27.140625" style="173" bestFit="1" customWidth="1"/>
    <col min="6661" max="6661" width="14.421875" style="173" customWidth="1"/>
    <col min="6662" max="6662" width="16.140625" style="173" customWidth="1"/>
    <col min="6663" max="6663" width="13.8515625" style="173" bestFit="1" customWidth="1"/>
    <col min="6664" max="6664" width="15.140625" style="173" bestFit="1" customWidth="1"/>
    <col min="6665" max="6665" width="14.140625" style="173" bestFit="1" customWidth="1"/>
    <col min="6666" max="6666" width="12.140625" style="173" bestFit="1" customWidth="1"/>
    <col min="6667" max="6668" width="14.140625" style="173" bestFit="1" customWidth="1"/>
    <col min="6669" max="6669" width="12.57421875" style="173" bestFit="1" customWidth="1"/>
    <col min="6670" max="6670" width="14.421875" style="173" bestFit="1" customWidth="1"/>
    <col min="6671" max="6671" width="14.7109375" style="173" bestFit="1" customWidth="1"/>
    <col min="6672" max="6672" width="14.8515625" style="173" bestFit="1" customWidth="1"/>
    <col min="6673" max="6673" width="12.28125" style="173" bestFit="1" customWidth="1"/>
    <col min="6674" max="6674" width="15.140625" style="173" bestFit="1" customWidth="1"/>
    <col min="6675" max="6912" width="11.421875" style="173" customWidth="1"/>
    <col min="6913" max="6913" width="13.140625" style="173" bestFit="1" customWidth="1"/>
    <col min="6914" max="6914" width="13.57421875" style="173" customWidth="1"/>
    <col min="6915" max="6915" width="22.140625" style="173" bestFit="1" customWidth="1"/>
    <col min="6916" max="6916" width="27.140625" style="173" bestFit="1" customWidth="1"/>
    <col min="6917" max="6917" width="14.421875" style="173" customWidth="1"/>
    <col min="6918" max="6918" width="16.140625" style="173" customWidth="1"/>
    <col min="6919" max="6919" width="13.8515625" style="173" bestFit="1" customWidth="1"/>
    <col min="6920" max="6920" width="15.140625" style="173" bestFit="1" customWidth="1"/>
    <col min="6921" max="6921" width="14.140625" style="173" bestFit="1" customWidth="1"/>
    <col min="6922" max="6922" width="12.140625" style="173" bestFit="1" customWidth="1"/>
    <col min="6923" max="6924" width="14.140625" style="173" bestFit="1" customWidth="1"/>
    <col min="6925" max="6925" width="12.57421875" style="173" bestFit="1" customWidth="1"/>
    <col min="6926" max="6926" width="14.421875" style="173" bestFit="1" customWidth="1"/>
    <col min="6927" max="6927" width="14.7109375" style="173" bestFit="1" customWidth="1"/>
    <col min="6928" max="6928" width="14.8515625" style="173" bestFit="1" customWidth="1"/>
    <col min="6929" max="6929" width="12.28125" style="173" bestFit="1" customWidth="1"/>
    <col min="6930" max="6930" width="15.140625" style="173" bestFit="1" customWidth="1"/>
    <col min="6931" max="7168" width="11.421875" style="173" customWidth="1"/>
    <col min="7169" max="7169" width="13.140625" style="173" bestFit="1" customWidth="1"/>
    <col min="7170" max="7170" width="13.57421875" style="173" customWidth="1"/>
    <col min="7171" max="7171" width="22.140625" style="173" bestFit="1" customWidth="1"/>
    <col min="7172" max="7172" width="27.140625" style="173" bestFit="1" customWidth="1"/>
    <col min="7173" max="7173" width="14.421875" style="173" customWidth="1"/>
    <col min="7174" max="7174" width="16.140625" style="173" customWidth="1"/>
    <col min="7175" max="7175" width="13.8515625" style="173" bestFit="1" customWidth="1"/>
    <col min="7176" max="7176" width="15.140625" style="173" bestFit="1" customWidth="1"/>
    <col min="7177" max="7177" width="14.140625" style="173" bestFit="1" customWidth="1"/>
    <col min="7178" max="7178" width="12.140625" style="173" bestFit="1" customWidth="1"/>
    <col min="7179" max="7180" width="14.140625" style="173" bestFit="1" customWidth="1"/>
    <col min="7181" max="7181" width="12.57421875" style="173" bestFit="1" customWidth="1"/>
    <col min="7182" max="7182" width="14.421875" style="173" bestFit="1" customWidth="1"/>
    <col min="7183" max="7183" width="14.7109375" style="173" bestFit="1" customWidth="1"/>
    <col min="7184" max="7184" width="14.8515625" style="173" bestFit="1" customWidth="1"/>
    <col min="7185" max="7185" width="12.28125" style="173" bestFit="1" customWidth="1"/>
    <col min="7186" max="7186" width="15.140625" style="173" bestFit="1" customWidth="1"/>
    <col min="7187" max="7424" width="11.421875" style="173" customWidth="1"/>
    <col min="7425" max="7425" width="13.140625" style="173" bestFit="1" customWidth="1"/>
    <col min="7426" max="7426" width="13.57421875" style="173" customWidth="1"/>
    <col min="7427" max="7427" width="22.140625" style="173" bestFit="1" customWidth="1"/>
    <col min="7428" max="7428" width="27.140625" style="173" bestFit="1" customWidth="1"/>
    <col min="7429" max="7429" width="14.421875" style="173" customWidth="1"/>
    <col min="7430" max="7430" width="16.140625" style="173" customWidth="1"/>
    <col min="7431" max="7431" width="13.8515625" style="173" bestFit="1" customWidth="1"/>
    <col min="7432" max="7432" width="15.140625" style="173" bestFit="1" customWidth="1"/>
    <col min="7433" max="7433" width="14.140625" style="173" bestFit="1" customWidth="1"/>
    <col min="7434" max="7434" width="12.140625" style="173" bestFit="1" customWidth="1"/>
    <col min="7435" max="7436" width="14.140625" style="173" bestFit="1" customWidth="1"/>
    <col min="7437" max="7437" width="12.57421875" style="173" bestFit="1" customWidth="1"/>
    <col min="7438" max="7438" width="14.421875" style="173" bestFit="1" customWidth="1"/>
    <col min="7439" max="7439" width="14.7109375" style="173" bestFit="1" customWidth="1"/>
    <col min="7440" max="7440" width="14.8515625" style="173" bestFit="1" customWidth="1"/>
    <col min="7441" max="7441" width="12.28125" style="173" bestFit="1" customWidth="1"/>
    <col min="7442" max="7442" width="15.140625" style="173" bestFit="1" customWidth="1"/>
    <col min="7443" max="7680" width="11.421875" style="173" customWidth="1"/>
    <col min="7681" max="7681" width="13.140625" style="173" bestFit="1" customWidth="1"/>
    <col min="7682" max="7682" width="13.57421875" style="173" customWidth="1"/>
    <col min="7683" max="7683" width="22.140625" style="173" bestFit="1" customWidth="1"/>
    <col min="7684" max="7684" width="27.140625" style="173" bestFit="1" customWidth="1"/>
    <col min="7685" max="7685" width="14.421875" style="173" customWidth="1"/>
    <col min="7686" max="7686" width="16.140625" style="173" customWidth="1"/>
    <col min="7687" max="7687" width="13.8515625" style="173" bestFit="1" customWidth="1"/>
    <col min="7688" max="7688" width="15.140625" style="173" bestFit="1" customWidth="1"/>
    <col min="7689" max="7689" width="14.140625" style="173" bestFit="1" customWidth="1"/>
    <col min="7690" max="7690" width="12.140625" style="173" bestFit="1" customWidth="1"/>
    <col min="7691" max="7692" width="14.140625" style="173" bestFit="1" customWidth="1"/>
    <col min="7693" max="7693" width="12.57421875" style="173" bestFit="1" customWidth="1"/>
    <col min="7694" max="7694" width="14.421875" style="173" bestFit="1" customWidth="1"/>
    <col min="7695" max="7695" width="14.7109375" style="173" bestFit="1" customWidth="1"/>
    <col min="7696" max="7696" width="14.8515625" style="173" bestFit="1" customWidth="1"/>
    <col min="7697" max="7697" width="12.28125" style="173" bestFit="1" customWidth="1"/>
    <col min="7698" max="7698" width="15.140625" style="173" bestFit="1" customWidth="1"/>
    <col min="7699" max="7936" width="11.421875" style="173" customWidth="1"/>
    <col min="7937" max="7937" width="13.140625" style="173" bestFit="1" customWidth="1"/>
    <col min="7938" max="7938" width="13.57421875" style="173" customWidth="1"/>
    <col min="7939" max="7939" width="22.140625" style="173" bestFit="1" customWidth="1"/>
    <col min="7940" max="7940" width="27.140625" style="173" bestFit="1" customWidth="1"/>
    <col min="7941" max="7941" width="14.421875" style="173" customWidth="1"/>
    <col min="7942" max="7942" width="16.140625" style="173" customWidth="1"/>
    <col min="7943" max="7943" width="13.8515625" style="173" bestFit="1" customWidth="1"/>
    <col min="7944" max="7944" width="15.140625" style="173" bestFit="1" customWidth="1"/>
    <col min="7945" max="7945" width="14.140625" style="173" bestFit="1" customWidth="1"/>
    <col min="7946" max="7946" width="12.140625" style="173" bestFit="1" customWidth="1"/>
    <col min="7947" max="7948" width="14.140625" style="173" bestFit="1" customWidth="1"/>
    <col min="7949" max="7949" width="12.57421875" style="173" bestFit="1" customWidth="1"/>
    <col min="7950" max="7950" width="14.421875" style="173" bestFit="1" customWidth="1"/>
    <col min="7951" max="7951" width="14.7109375" style="173" bestFit="1" customWidth="1"/>
    <col min="7952" max="7952" width="14.8515625" style="173" bestFit="1" customWidth="1"/>
    <col min="7953" max="7953" width="12.28125" style="173" bestFit="1" customWidth="1"/>
    <col min="7954" max="7954" width="15.140625" style="173" bestFit="1" customWidth="1"/>
    <col min="7955" max="8192" width="11.421875" style="173" customWidth="1"/>
    <col min="8193" max="8193" width="13.140625" style="173" bestFit="1" customWidth="1"/>
    <col min="8194" max="8194" width="13.57421875" style="173" customWidth="1"/>
    <col min="8195" max="8195" width="22.140625" style="173" bestFit="1" customWidth="1"/>
    <col min="8196" max="8196" width="27.140625" style="173" bestFit="1" customWidth="1"/>
    <col min="8197" max="8197" width="14.421875" style="173" customWidth="1"/>
    <col min="8198" max="8198" width="16.140625" style="173" customWidth="1"/>
    <col min="8199" max="8199" width="13.8515625" style="173" bestFit="1" customWidth="1"/>
    <col min="8200" max="8200" width="15.140625" style="173" bestFit="1" customWidth="1"/>
    <col min="8201" max="8201" width="14.140625" style="173" bestFit="1" customWidth="1"/>
    <col min="8202" max="8202" width="12.140625" style="173" bestFit="1" customWidth="1"/>
    <col min="8203" max="8204" width="14.140625" style="173" bestFit="1" customWidth="1"/>
    <col min="8205" max="8205" width="12.57421875" style="173" bestFit="1" customWidth="1"/>
    <col min="8206" max="8206" width="14.421875" style="173" bestFit="1" customWidth="1"/>
    <col min="8207" max="8207" width="14.7109375" style="173" bestFit="1" customWidth="1"/>
    <col min="8208" max="8208" width="14.8515625" style="173" bestFit="1" customWidth="1"/>
    <col min="8209" max="8209" width="12.28125" style="173" bestFit="1" customWidth="1"/>
    <col min="8210" max="8210" width="15.140625" style="173" bestFit="1" customWidth="1"/>
    <col min="8211" max="8448" width="11.421875" style="173" customWidth="1"/>
    <col min="8449" max="8449" width="13.140625" style="173" bestFit="1" customWidth="1"/>
    <col min="8450" max="8450" width="13.57421875" style="173" customWidth="1"/>
    <col min="8451" max="8451" width="22.140625" style="173" bestFit="1" customWidth="1"/>
    <col min="8452" max="8452" width="27.140625" style="173" bestFit="1" customWidth="1"/>
    <col min="8453" max="8453" width="14.421875" style="173" customWidth="1"/>
    <col min="8454" max="8454" width="16.140625" style="173" customWidth="1"/>
    <col min="8455" max="8455" width="13.8515625" style="173" bestFit="1" customWidth="1"/>
    <col min="8456" max="8456" width="15.140625" style="173" bestFit="1" customWidth="1"/>
    <col min="8457" max="8457" width="14.140625" style="173" bestFit="1" customWidth="1"/>
    <col min="8458" max="8458" width="12.140625" style="173" bestFit="1" customWidth="1"/>
    <col min="8459" max="8460" width="14.140625" style="173" bestFit="1" customWidth="1"/>
    <col min="8461" max="8461" width="12.57421875" style="173" bestFit="1" customWidth="1"/>
    <col min="8462" max="8462" width="14.421875" style="173" bestFit="1" customWidth="1"/>
    <col min="8463" max="8463" width="14.7109375" style="173" bestFit="1" customWidth="1"/>
    <col min="8464" max="8464" width="14.8515625" style="173" bestFit="1" customWidth="1"/>
    <col min="8465" max="8465" width="12.28125" style="173" bestFit="1" customWidth="1"/>
    <col min="8466" max="8466" width="15.140625" style="173" bestFit="1" customWidth="1"/>
    <col min="8467" max="8704" width="11.421875" style="173" customWidth="1"/>
    <col min="8705" max="8705" width="13.140625" style="173" bestFit="1" customWidth="1"/>
    <col min="8706" max="8706" width="13.57421875" style="173" customWidth="1"/>
    <col min="8707" max="8707" width="22.140625" style="173" bestFit="1" customWidth="1"/>
    <col min="8708" max="8708" width="27.140625" style="173" bestFit="1" customWidth="1"/>
    <col min="8709" max="8709" width="14.421875" style="173" customWidth="1"/>
    <col min="8710" max="8710" width="16.140625" style="173" customWidth="1"/>
    <col min="8711" max="8711" width="13.8515625" style="173" bestFit="1" customWidth="1"/>
    <col min="8712" max="8712" width="15.140625" style="173" bestFit="1" customWidth="1"/>
    <col min="8713" max="8713" width="14.140625" style="173" bestFit="1" customWidth="1"/>
    <col min="8714" max="8714" width="12.140625" style="173" bestFit="1" customWidth="1"/>
    <col min="8715" max="8716" width="14.140625" style="173" bestFit="1" customWidth="1"/>
    <col min="8717" max="8717" width="12.57421875" style="173" bestFit="1" customWidth="1"/>
    <col min="8718" max="8718" width="14.421875" style="173" bestFit="1" customWidth="1"/>
    <col min="8719" max="8719" width="14.7109375" style="173" bestFit="1" customWidth="1"/>
    <col min="8720" max="8720" width="14.8515625" style="173" bestFit="1" customWidth="1"/>
    <col min="8721" max="8721" width="12.28125" style="173" bestFit="1" customWidth="1"/>
    <col min="8722" max="8722" width="15.140625" style="173" bestFit="1" customWidth="1"/>
    <col min="8723" max="8960" width="11.421875" style="173" customWidth="1"/>
    <col min="8961" max="8961" width="13.140625" style="173" bestFit="1" customWidth="1"/>
    <col min="8962" max="8962" width="13.57421875" style="173" customWidth="1"/>
    <col min="8963" max="8963" width="22.140625" style="173" bestFit="1" customWidth="1"/>
    <col min="8964" max="8964" width="27.140625" style="173" bestFit="1" customWidth="1"/>
    <col min="8965" max="8965" width="14.421875" style="173" customWidth="1"/>
    <col min="8966" max="8966" width="16.140625" style="173" customWidth="1"/>
    <col min="8967" max="8967" width="13.8515625" style="173" bestFit="1" customWidth="1"/>
    <col min="8968" max="8968" width="15.140625" style="173" bestFit="1" customWidth="1"/>
    <col min="8969" max="8969" width="14.140625" style="173" bestFit="1" customWidth="1"/>
    <col min="8970" max="8970" width="12.140625" style="173" bestFit="1" customWidth="1"/>
    <col min="8971" max="8972" width="14.140625" style="173" bestFit="1" customWidth="1"/>
    <col min="8973" max="8973" width="12.57421875" style="173" bestFit="1" customWidth="1"/>
    <col min="8974" max="8974" width="14.421875" style="173" bestFit="1" customWidth="1"/>
    <col min="8975" max="8975" width="14.7109375" style="173" bestFit="1" customWidth="1"/>
    <col min="8976" max="8976" width="14.8515625" style="173" bestFit="1" customWidth="1"/>
    <col min="8977" max="8977" width="12.28125" style="173" bestFit="1" customWidth="1"/>
    <col min="8978" max="8978" width="15.140625" style="173" bestFit="1" customWidth="1"/>
    <col min="8979" max="9216" width="11.421875" style="173" customWidth="1"/>
    <col min="9217" max="9217" width="13.140625" style="173" bestFit="1" customWidth="1"/>
    <col min="9218" max="9218" width="13.57421875" style="173" customWidth="1"/>
    <col min="9219" max="9219" width="22.140625" style="173" bestFit="1" customWidth="1"/>
    <col min="9220" max="9220" width="27.140625" style="173" bestFit="1" customWidth="1"/>
    <col min="9221" max="9221" width="14.421875" style="173" customWidth="1"/>
    <col min="9222" max="9222" width="16.140625" style="173" customWidth="1"/>
    <col min="9223" max="9223" width="13.8515625" style="173" bestFit="1" customWidth="1"/>
    <col min="9224" max="9224" width="15.140625" style="173" bestFit="1" customWidth="1"/>
    <col min="9225" max="9225" width="14.140625" style="173" bestFit="1" customWidth="1"/>
    <col min="9226" max="9226" width="12.140625" style="173" bestFit="1" customWidth="1"/>
    <col min="9227" max="9228" width="14.140625" style="173" bestFit="1" customWidth="1"/>
    <col min="9229" max="9229" width="12.57421875" style="173" bestFit="1" customWidth="1"/>
    <col min="9230" max="9230" width="14.421875" style="173" bestFit="1" customWidth="1"/>
    <col min="9231" max="9231" width="14.7109375" style="173" bestFit="1" customWidth="1"/>
    <col min="9232" max="9232" width="14.8515625" style="173" bestFit="1" customWidth="1"/>
    <col min="9233" max="9233" width="12.28125" style="173" bestFit="1" customWidth="1"/>
    <col min="9234" max="9234" width="15.140625" style="173" bestFit="1" customWidth="1"/>
    <col min="9235" max="9472" width="11.421875" style="173" customWidth="1"/>
    <col min="9473" max="9473" width="13.140625" style="173" bestFit="1" customWidth="1"/>
    <col min="9474" max="9474" width="13.57421875" style="173" customWidth="1"/>
    <col min="9475" max="9475" width="22.140625" style="173" bestFit="1" customWidth="1"/>
    <col min="9476" max="9476" width="27.140625" style="173" bestFit="1" customWidth="1"/>
    <col min="9477" max="9477" width="14.421875" style="173" customWidth="1"/>
    <col min="9478" max="9478" width="16.140625" style="173" customWidth="1"/>
    <col min="9479" max="9479" width="13.8515625" style="173" bestFit="1" customWidth="1"/>
    <col min="9480" max="9480" width="15.140625" style="173" bestFit="1" customWidth="1"/>
    <col min="9481" max="9481" width="14.140625" style="173" bestFit="1" customWidth="1"/>
    <col min="9482" max="9482" width="12.140625" style="173" bestFit="1" customWidth="1"/>
    <col min="9483" max="9484" width="14.140625" style="173" bestFit="1" customWidth="1"/>
    <col min="9485" max="9485" width="12.57421875" style="173" bestFit="1" customWidth="1"/>
    <col min="9486" max="9486" width="14.421875" style="173" bestFit="1" customWidth="1"/>
    <col min="9487" max="9487" width="14.7109375" style="173" bestFit="1" customWidth="1"/>
    <col min="9488" max="9488" width="14.8515625" style="173" bestFit="1" customWidth="1"/>
    <col min="9489" max="9489" width="12.28125" style="173" bestFit="1" customWidth="1"/>
    <col min="9490" max="9490" width="15.140625" style="173" bestFit="1" customWidth="1"/>
    <col min="9491" max="9728" width="11.421875" style="173" customWidth="1"/>
    <col min="9729" max="9729" width="13.140625" style="173" bestFit="1" customWidth="1"/>
    <col min="9730" max="9730" width="13.57421875" style="173" customWidth="1"/>
    <col min="9731" max="9731" width="22.140625" style="173" bestFit="1" customWidth="1"/>
    <col min="9732" max="9732" width="27.140625" style="173" bestFit="1" customWidth="1"/>
    <col min="9733" max="9733" width="14.421875" style="173" customWidth="1"/>
    <col min="9734" max="9734" width="16.140625" style="173" customWidth="1"/>
    <col min="9735" max="9735" width="13.8515625" style="173" bestFit="1" customWidth="1"/>
    <col min="9736" max="9736" width="15.140625" style="173" bestFit="1" customWidth="1"/>
    <col min="9737" max="9737" width="14.140625" style="173" bestFit="1" customWidth="1"/>
    <col min="9738" max="9738" width="12.140625" style="173" bestFit="1" customWidth="1"/>
    <col min="9739" max="9740" width="14.140625" style="173" bestFit="1" customWidth="1"/>
    <col min="9741" max="9741" width="12.57421875" style="173" bestFit="1" customWidth="1"/>
    <col min="9742" max="9742" width="14.421875" style="173" bestFit="1" customWidth="1"/>
    <col min="9743" max="9743" width="14.7109375" style="173" bestFit="1" customWidth="1"/>
    <col min="9744" max="9744" width="14.8515625" style="173" bestFit="1" customWidth="1"/>
    <col min="9745" max="9745" width="12.28125" style="173" bestFit="1" customWidth="1"/>
    <col min="9746" max="9746" width="15.140625" style="173" bestFit="1" customWidth="1"/>
    <col min="9747" max="9984" width="11.421875" style="173" customWidth="1"/>
    <col min="9985" max="9985" width="13.140625" style="173" bestFit="1" customWidth="1"/>
    <col min="9986" max="9986" width="13.57421875" style="173" customWidth="1"/>
    <col min="9987" max="9987" width="22.140625" style="173" bestFit="1" customWidth="1"/>
    <col min="9988" max="9988" width="27.140625" style="173" bestFit="1" customWidth="1"/>
    <col min="9989" max="9989" width="14.421875" style="173" customWidth="1"/>
    <col min="9990" max="9990" width="16.140625" style="173" customWidth="1"/>
    <col min="9991" max="9991" width="13.8515625" style="173" bestFit="1" customWidth="1"/>
    <col min="9992" max="9992" width="15.140625" style="173" bestFit="1" customWidth="1"/>
    <col min="9993" max="9993" width="14.140625" style="173" bestFit="1" customWidth="1"/>
    <col min="9994" max="9994" width="12.140625" style="173" bestFit="1" customWidth="1"/>
    <col min="9995" max="9996" width="14.140625" style="173" bestFit="1" customWidth="1"/>
    <col min="9997" max="9997" width="12.57421875" style="173" bestFit="1" customWidth="1"/>
    <col min="9998" max="9998" width="14.421875" style="173" bestFit="1" customWidth="1"/>
    <col min="9999" max="9999" width="14.7109375" style="173" bestFit="1" customWidth="1"/>
    <col min="10000" max="10000" width="14.8515625" style="173" bestFit="1" customWidth="1"/>
    <col min="10001" max="10001" width="12.28125" style="173" bestFit="1" customWidth="1"/>
    <col min="10002" max="10002" width="15.140625" style="173" bestFit="1" customWidth="1"/>
    <col min="10003" max="10240" width="11.421875" style="173" customWidth="1"/>
    <col min="10241" max="10241" width="13.140625" style="173" bestFit="1" customWidth="1"/>
    <col min="10242" max="10242" width="13.57421875" style="173" customWidth="1"/>
    <col min="10243" max="10243" width="22.140625" style="173" bestFit="1" customWidth="1"/>
    <col min="10244" max="10244" width="27.140625" style="173" bestFit="1" customWidth="1"/>
    <col min="10245" max="10245" width="14.421875" style="173" customWidth="1"/>
    <col min="10246" max="10246" width="16.140625" style="173" customWidth="1"/>
    <col min="10247" max="10247" width="13.8515625" style="173" bestFit="1" customWidth="1"/>
    <col min="10248" max="10248" width="15.140625" style="173" bestFit="1" customWidth="1"/>
    <col min="10249" max="10249" width="14.140625" style="173" bestFit="1" customWidth="1"/>
    <col min="10250" max="10250" width="12.140625" style="173" bestFit="1" customWidth="1"/>
    <col min="10251" max="10252" width="14.140625" style="173" bestFit="1" customWidth="1"/>
    <col min="10253" max="10253" width="12.57421875" style="173" bestFit="1" customWidth="1"/>
    <col min="10254" max="10254" width="14.421875" style="173" bestFit="1" customWidth="1"/>
    <col min="10255" max="10255" width="14.7109375" style="173" bestFit="1" customWidth="1"/>
    <col min="10256" max="10256" width="14.8515625" style="173" bestFit="1" customWidth="1"/>
    <col min="10257" max="10257" width="12.28125" style="173" bestFit="1" customWidth="1"/>
    <col min="10258" max="10258" width="15.140625" style="173" bestFit="1" customWidth="1"/>
    <col min="10259" max="10496" width="11.421875" style="173" customWidth="1"/>
    <col min="10497" max="10497" width="13.140625" style="173" bestFit="1" customWidth="1"/>
    <col min="10498" max="10498" width="13.57421875" style="173" customWidth="1"/>
    <col min="10499" max="10499" width="22.140625" style="173" bestFit="1" customWidth="1"/>
    <col min="10500" max="10500" width="27.140625" style="173" bestFit="1" customWidth="1"/>
    <col min="10501" max="10501" width="14.421875" style="173" customWidth="1"/>
    <col min="10502" max="10502" width="16.140625" style="173" customWidth="1"/>
    <col min="10503" max="10503" width="13.8515625" style="173" bestFit="1" customWidth="1"/>
    <col min="10504" max="10504" width="15.140625" style="173" bestFit="1" customWidth="1"/>
    <col min="10505" max="10505" width="14.140625" style="173" bestFit="1" customWidth="1"/>
    <col min="10506" max="10506" width="12.140625" style="173" bestFit="1" customWidth="1"/>
    <col min="10507" max="10508" width="14.140625" style="173" bestFit="1" customWidth="1"/>
    <col min="10509" max="10509" width="12.57421875" style="173" bestFit="1" customWidth="1"/>
    <col min="10510" max="10510" width="14.421875" style="173" bestFit="1" customWidth="1"/>
    <col min="10511" max="10511" width="14.7109375" style="173" bestFit="1" customWidth="1"/>
    <col min="10512" max="10512" width="14.8515625" style="173" bestFit="1" customWidth="1"/>
    <col min="10513" max="10513" width="12.28125" style="173" bestFit="1" customWidth="1"/>
    <col min="10514" max="10514" width="15.140625" style="173" bestFit="1" customWidth="1"/>
    <col min="10515" max="10752" width="11.421875" style="173" customWidth="1"/>
    <col min="10753" max="10753" width="13.140625" style="173" bestFit="1" customWidth="1"/>
    <col min="10754" max="10754" width="13.57421875" style="173" customWidth="1"/>
    <col min="10755" max="10755" width="22.140625" style="173" bestFit="1" customWidth="1"/>
    <col min="10756" max="10756" width="27.140625" style="173" bestFit="1" customWidth="1"/>
    <col min="10757" max="10757" width="14.421875" style="173" customWidth="1"/>
    <col min="10758" max="10758" width="16.140625" style="173" customWidth="1"/>
    <col min="10759" max="10759" width="13.8515625" style="173" bestFit="1" customWidth="1"/>
    <col min="10760" max="10760" width="15.140625" style="173" bestFit="1" customWidth="1"/>
    <col min="10761" max="10761" width="14.140625" style="173" bestFit="1" customWidth="1"/>
    <col min="10762" max="10762" width="12.140625" style="173" bestFit="1" customWidth="1"/>
    <col min="10763" max="10764" width="14.140625" style="173" bestFit="1" customWidth="1"/>
    <col min="10765" max="10765" width="12.57421875" style="173" bestFit="1" customWidth="1"/>
    <col min="10766" max="10766" width="14.421875" style="173" bestFit="1" customWidth="1"/>
    <col min="10767" max="10767" width="14.7109375" style="173" bestFit="1" customWidth="1"/>
    <col min="10768" max="10768" width="14.8515625" style="173" bestFit="1" customWidth="1"/>
    <col min="10769" max="10769" width="12.28125" style="173" bestFit="1" customWidth="1"/>
    <col min="10770" max="10770" width="15.140625" style="173" bestFit="1" customWidth="1"/>
    <col min="10771" max="11008" width="11.421875" style="173" customWidth="1"/>
    <col min="11009" max="11009" width="13.140625" style="173" bestFit="1" customWidth="1"/>
    <col min="11010" max="11010" width="13.57421875" style="173" customWidth="1"/>
    <col min="11011" max="11011" width="22.140625" style="173" bestFit="1" customWidth="1"/>
    <col min="11012" max="11012" width="27.140625" style="173" bestFit="1" customWidth="1"/>
    <col min="11013" max="11013" width="14.421875" style="173" customWidth="1"/>
    <col min="11014" max="11014" width="16.140625" style="173" customWidth="1"/>
    <col min="11015" max="11015" width="13.8515625" style="173" bestFit="1" customWidth="1"/>
    <col min="11016" max="11016" width="15.140625" style="173" bestFit="1" customWidth="1"/>
    <col min="11017" max="11017" width="14.140625" style="173" bestFit="1" customWidth="1"/>
    <col min="11018" max="11018" width="12.140625" style="173" bestFit="1" customWidth="1"/>
    <col min="11019" max="11020" width="14.140625" style="173" bestFit="1" customWidth="1"/>
    <col min="11021" max="11021" width="12.57421875" style="173" bestFit="1" customWidth="1"/>
    <col min="11022" max="11022" width="14.421875" style="173" bestFit="1" customWidth="1"/>
    <col min="11023" max="11023" width="14.7109375" style="173" bestFit="1" customWidth="1"/>
    <col min="11024" max="11024" width="14.8515625" style="173" bestFit="1" customWidth="1"/>
    <col min="11025" max="11025" width="12.28125" style="173" bestFit="1" customWidth="1"/>
    <col min="11026" max="11026" width="15.140625" style="173" bestFit="1" customWidth="1"/>
    <col min="11027" max="11264" width="11.421875" style="173" customWidth="1"/>
    <col min="11265" max="11265" width="13.140625" style="173" bestFit="1" customWidth="1"/>
    <col min="11266" max="11266" width="13.57421875" style="173" customWidth="1"/>
    <col min="11267" max="11267" width="22.140625" style="173" bestFit="1" customWidth="1"/>
    <col min="11268" max="11268" width="27.140625" style="173" bestFit="1" customWidth="1"/>
    <col min="11269" max="11269" width="14.421875" style="173" customWidth="1"/>
    <col min="11270" max="11270" width="16.140625" style="173" customWidth="1"/>
    <col min="11271" max="11271" width="13.8515625" style="173" bestFit="1" customWidth="1"/>
    <col min="11272" max="11272" width="15.140625" style="173" bestFit="1" customWidth="1"/>
    <col min="11273" max="11273" width="14.140625" style="173" bestFit="1" customWidth="1"/>
    <col min="11274" max="11274" width="12.140625" style="173" bestFit="1" customWidth="1"/>
    <col min="11275" max="11276" width="14.140625" style="173" bestFit="1" customWidth="1"/>
    <col min="11277" max="11277" width="12.57421875" style="173" bestFit="1" customWidth="1"/>
    <col min="11278" max="11278" width="14.421875" style="173" bestFit="1" customWidth="1"/>
    <col min="11279" max="11279" width="14.7109375" style="173" bestFit="1" customWidth="1"/>
    <col min="11280" max="11280" width="14.8515625" style="173" bestFit="1" customWidth="1"/>
    <col min="11281" max="11281" width="12.28125" style="173" bestFit="1" customWidth="1"/>
    <col min="11282" max="11282" width="15.140625" style="173" bestFit="1" customWidth="1"/>
    <col min="11283" max="11520" width="11.421875" style="173" customWidth="1"/>
    <col min="11521" max="11521" width="13.140625" style="173" bestFit="1" customWidth="1"/>
    <col min="11522" max="11522" width="13.57421875" style="173" customWidth="1"/>
    <col min="11523" max="11523" width="22.140625" style="173" bestFit="1" customWidth="1"/>
    <col min="11524" max="11524" width="27.140625" style="173" bestFit="1" customWidth="1"/>
    <col min="11525" max="11525" width="14.421875" style="173" customWidth="1"/>
    <col min="11526" max="11526" width="16.140625" style="173" customWidth="1"/>
    <col min="11527" max="11527" width="13.8515625" style="173" bestFit="1" customWidth="1"/>
    <col min="11528" max="11528" width="15.140625" style="173" bestFit="1" customWidth="1"/>
    <col min="11529" max="11529" width="14.140625" style="173" bestFit="1" customWidth="1"/>
    <col min="11530" max="11530" width="12.140625" style="173" bestFit="1" customWidth="1"/>
    <col min="11531" max="11532" width="14.140625" style="173" bestFit="1" customWidth="1"/>
    <col min="11533" max="11533" width="12.57421875" style="173" bestFit="1" customWidth="1"/>
    <col min="11534" max="11534" width="14.421875" style="173" bestFit="1" customWidth="1"/>
    <col min="11535" max="11535" width="14.7109375" style="173" bestFit="1" customWidth="1"/>
    <col min="11536" max="11536" width="14.8515625" style="173" bestFit="1" customWidth="1"/>
    <col min="11537" max="11537" width="12.28125" style="173" bestFit="1" customWidth="1"/>
    <col min="11538" max="11538" width="15.140625" style="173" bestFit="1" customWidth="1"/>
    <col min="11539" max="11776" width="11.421875" style="173" customWidth="1"/>
    <col min="11777" max="11777" width="13.140625" style="173" bestFit="1" customWidth="1"/>
    <col min="11778" max="11778" width="13.57421875" style="173" customWidth="1"/>
    <col min="11779" max="11779" width="22.140625" style="173" bestFit="1" customWidth="1"/>
    <col min="11780" max="11780" width="27.140625" style="173" bestFit="1" customWidth="1"/>
    <col min="11781" max="11781" width="14.421875" style="173" customWidth="1"/>
    <col min="11782" max="11782" width="16.140625" style="173" customWidth="1"/>
    <col min="11783" max="11783" width="13.8515625" style="173" bestFit="1" customWidth="1"/>
    <col min="11784" max="11784" width="15.140625" style="173" bestFit="1" customWidth="1"/>
    <col min="11785" max="11785" width="14.140625" style="173" bestFit="1" customWidth="1"/>
    <col min="11786" max="11786" width="12.140625" style="173" bestFit="1" customWidth="1"/>
    <col min="11787" max="11788" width="14.140625" style="173" bestFit="1" customWidth="1"/>
    <col min="11789" max="11789" width="12.57421875" style="173" bestFit="1" customWidth="1"/>
    <col min="11790" max="11790" width="14.421875" style="173" bestFit="1" customWidth="1"/>
    <col min="11791" max="11791" width="14.7109375" style="173" bestFit="1" customWidth="1"/>
    <col min="11792" max="11792" width="14.8515625" style="173" bestFit="1" customWidth="1"/>
    <col min="11793" max="11793" width="12.28125" style="173" bestFit="1" customWidth="1"/>
    <col min="11794" max="11794" width="15.140625" style="173" bestFit="1" customWidth="1"/>
    <col min="11795" max="12032" width="11.421875" style="173" customWidth="1"/>
    <col min="12033" max="12033" width="13.140625" style="173" bestFit="1" customWidth="1"/>
    <col min="12034" max="12034" width="13.57421875" style="173" customWidth="1"/>
    <col min="12035" max="12035" width="22.140625" style="173" bestFit="1" customWidth="1"/>
    <col min="12036" max="12036" width="27.140625" style="173" bestFit="1" customWidth="1"/>
    <col min="12037" max="12037" width="14.421875" style="173" customWidth="1"/>
    <col min="12038" max="12038" width="16.140625" style="173" customWidth="1"/>
    <col min="12039" max="12039" width="13.8515625" style="173" bestFit="1" customWidth="1"/>
    <col min="12040" max="12040" width="15.140625" style="173" bestFit="1" customWidth="1"/>
    <col min="12041" max="12041" width="14.140625" style="173" bestFit="1" customWidth="1"/>
    <col min="12042" max="12042" width="12.140625" style="173" bestFit="1" customWidth="1"/>
    <col min="12043" max="12044" width="14.140625" style="173" bestFit="1" customWidth="1"/>
    <col min="12045" max="12045" width="12.57421875" style="173" bestFit="1" customWidth="1"/>
    <col min="12046" max="12046" width="14.421875" style="173" bestFit="1" customWidth="1"/>
    <col min="12047" max="12047" width="14.7109375" style="173" bestFit="1" customWidth="1"/>
    <col min="12048" max="12048" width="14.8515625" style="173" bestFit="1" customWidth="1"/>
    <col min="12049" max="12049" width="12.28125" style="173" bestFit="1" customWidth="1"/>
    <col min="12050" max="12050" width="15.140625" style="173" bestFit="1" customWidth="1"/>
    <col min="12051" max="12288" width="11.421875" style="173" customWidth="1"/>
    <col min="12289" max="12289" width="13.140625" style="173" bestFit="1" customWidth="1"/>
    <col min="12290" max="12290" width="13.57421875" style="173" customWidth="1"/>
    <col min="12291" max="12291" width="22.140625" style="173" bestFit="1" customWidth="1"/>
    <col min="12292" max="12292" width="27.140625" style="173" bestFit="1" customWidth="1"/>
    <col min="12293" max="12293" width="14.421875" style="173" customWidth="1"/>
    <col min="12294" max="12294" width="16.140625" style="173" customWidth="1"/>
    <col min="12295" max="12295" width="13.8515625" style="173" bestFit="1" customWidth="1"/>
    <col min="12296" max="12296" width="15.140625" style="173" bestFit="1" customWidth="1"/>
    <col min="12297" max="12297" width="14.140625" style="173" bestFit="1" customWidth="1"/>
    <col min="12298" max="12298" width="12.140625" style="173" bestFit="1" customWidth="1"/>
    <col min="12299" max="12300" width="14.140625" style="173" bestFit="1" customWidth="1"/>
    <col min="12301" max="12301" width="12.57421875" style="173" bestFit="1" customWidth="1"/>
    <col min="12302" max="12302" width="14.421875" style="173" bestFit="1" customWidth="1"/>
    <col min="12303" max="12303" width="14.7109375" style="173" bestFit="1" customWidth="1"/>
    <col min="12304" max="12304" width="14.8515625" style="173" bestFit="1" customWidth="1"/>
    <col min="12305" max="12305" width="12.28125" style="173" bestFit="1" customWidth="1"/>
    <col min="12306" max="12306" width="15.140625" style="173" bestFit="1" customWidth="1"/>
    <col min="12307" max="12544" width="11.421875" style="173" customWidth="1"/>
    <col min="12545" max="12545" width="13.140625" style="173" bestFit="1" customWidth="1"/>
    <col min="12546" max="12546" width="13.57421875" style="173" customWidth="1"/>
    <col min="12547" max="12547" width="22.140625" style="173" bestFit="1" customWidth="1"/>
    <col min="12548" max="12548" width="27.140625" style="173" bestFit="1" customWidth="1"/>
    <col min="12549" max="12549" width="14.421875" style="173" customWidth="1"/>
    <col min="12550" max="12550" width="16.140625" style="173" customWidth="1"/>
    <col min="12551" max="12551" width="13.8515625" style="173" bestFit="1" customWidth="1"/>
    <col min="12552" max="12552" width="15.140625" style="173" bestFit="1" customWidth="1"/>
    <col min="12553" max="12553" width="14.140625" style="173" bestFit="1" customWidth="1"/>
    <col min="12554" max="12554" width="12.140625" style="173" bestFit="1" customWidth="1"/>
    <col min="12555" max="12556" width="14.140625" style="173" bestFit="1" customWidth="1"/>
    <col min="12557" max="12557" width="12.57421875" style="173" bestFit="1" customWidth="1"/>
    <col min="12558" max="12558" width="14.421875" style="173" bestFit="1" customWidth="1"/>
    <col min="12559" max="12559" width="14.7109375" style="173" bestFit="1" customWidth="1"/>
    <col min="12560" max="12560" width="14.8515625" style="173" bestFit="1" customWidth="1"/>
    <col min="12561" max="12561" width="12.28125" style="173" bestFit="1" customWidth="1"/>
    <col min="12562" max="12562" width="15.140625" style="173" bestFit="1" customWidth="1"/>
    <col min="12563" max="12800" width="11.421875" style="173" customWidth="1"/>
    <col min="12801" max="12801" width="13.140625" style="173" bestFit="1" customWidth="1"/>
    <col min="12802" max="12802" width="13.57421875" style="173" customWidth="1"/>
    <col min="12803" max="12803" width="22.140625" style="173" bestFit="1" customWidth="1"/>
    <col min="12804" max="12804" width="27.140625" style="173" bestFit="1" customWidth="1"/>
    <col min="12805" max="12805" width="14.421875" style="173" customWidth="1"/>
    <col min="12806" max="12806" width="16.140625" style="173" customWidth="1"/>
    <col min="12807" max="12807" width="13.8515625" style="173" bestFit="1" customWidth="1"/>
    <col min="12808" max="12808" width="15.140625" style="173" bestFit="1" customWidth="1"/>
    <col min="12809" max="12809" width="14.140625" style="173" bestFit="1" customWidth="1"/>
    <col min="12810" max="12810" width="12.140625" style="173" bestFit="1" customWidth="1"/>
    <col min="12811" max="12812" width="14.140625" style="173" bestFit="1" customWidth="1"/>
    <col min="12813" max="12813" width="12.57421875" style="173" bestFit="1" customWidth="1"/>
    <col min="12814" max="12814" width="14.421875" style="173" bestFit="1" customWidth="1"/>
    <col min="12815" max="12815" width="14.7109375" style="173" bestFit="1" customWidth="1"/>
    <col min="12816" max="12816" width="14.8515625" style="173" bestFit="1" customWidth="1"/>
    <col min="12817" max="12817" width="12.28125" style="173" bestFit="1" customWidth="1"/>
    <col min="12818" max="12818" width="15.140625" style="173" bestFit="1" customWidth="1"/>
    <col min="12819" max="13056" width="11.421875" style="173" customWidth="1"/>
    <col min="13057" max="13057" width="13.140625" style="173" bestFit="1" customWidth="1"/>
    <col min="13058" max="13058" width="13.57421875" style="173" customWidth="1"/>
    <col min="13059" max="13059" width="22.140625" style="173" bestFit="1" customWidth="1"/>
    <col min="13060" max="13060" width="27.140625" style="173" bestFit="1" customWidth="1"/>
    <col min="13061" max="13061" width="14.421875" style="173" customWidth="1"/>
    <col min="13062" max="13062" width="16.140625" style="173" customWidth="1"/>
    <col min="13063" max="13063" width="13.8515625" style="173" bestFit="1" customWidth="1"/>
    <col min="13064" max="13064" width="15.140625" style="173" bestFit="1" customWidth="1"/>
    <col min="13065" max="13065" width="14.140625" style="173" bestFit="1" customWidth="1"/>
    <col min="13066" max="13066" width="12.140625" style="173" bestFit="1" customWidth="1"/>
    <col min="13067" max="13068" width="14.140625" style="173" bestFit="1" customWidth="1"/>
    <col min="13069" max="13069" width="12.57421875" style="173" bestFit="1" customWidth="1"/>
    <col min="13070" max="13070" width="14.421875" style="173" bestFit="1" customWidth="1"/>
    <col min="13071" max="13071" width="14.7109375" style="173" bestFit="1" customWidth="1"/>
    <col min="13072" max="13072" width="14.8515625" style="173" bestFit="1" customWidth="1"/>
    <col min="13073" max="13073" width="12.28125" style="173" bestFit="1" customWidth="1"/>
    <col min="13074" max="13074" width="15.140625" style="173" bestFit="1" customWidth="1"/>
    <col min="13075" max="13312" width="11.421875" style="173" customWidth="1"/>
    <col min="13313" max="13313" width="13.140625" style="173" bestFit="1" customWidth="1"/>
    <col min="13314" max="13314" width="13.57421875" style="173" customWidth="1"/>
    <col min="13315" max="13315" width="22.140625" style="173" bestFit="1" customWidth="1"/>
    <col min="13316" max="13316" width="27.140625" style="173" bestFit="1" customWidth="1"/>
    <col min="13317" max="13317" width="14.421875" style="173" customWidth="1"/>
    <col min="13318" max="13318" width="16.140625" style="173" customWidth="1"/>
    <col min="13319" max="13319" width="13.8515625" style="173" bestFit="1" customWidth="1"/>
    <col min="13320" max="13320" width="15.140625" style="173" bestFit="1" customWidth="1"/>
    <col min="13321" max="13321" width="14.140625" style="173" bestFit="1" customWidth="1"/>
    <col min="13322" max="13322" width="12.140625" style="173" bestFit="1" customWidth="1"/>
    <col min="13323" max="13324" width="14.140625" style="173" bestFit="1" customWidth="1"/>
    <col min="13325" max="13325" width="12.57421875" style="173" bestFit="1" customWidth="1"/>
    <col min="13326" max="13326" width="14.421875" style="173" bestFit="1" customWidth="1"/>
    <col min="13327" max="13327" width="14.7109375" style="173" bestFit="1" customWidth="1"/>
    <col min="13328" max="13328" width="14.8515625" style="173" bestFit="1" customWidth="1"/>
    <col min="13329" max="13329" width="12.28125" style="173" bestFit="1" customWidth="1"/>
    <col min="13330" max="13330" width="15.140625" style="173" bestFit="1" customWidth="1"/>
    <col min="13331" max="13568" width="11.421875" style="173" customWidth="1"/>
    <col min="13569" max="13569" width="13.140625" style="173" bestFit="1" customWidth="1"/>
    <col min="13570" max="13570" width="13.57421875" style="173" customWidth="1"/>
    <col min="13571" max="13571" width="22.140625" style="173" bestFit="1" customWidth="1"/>
    <col min="13572" max="13572" width="27.140625" style="173" bestFit="1" customWidth="1"/>
    <col min="13573" max="13573" width="14.421875" style="173" customWidth="1"/>
    <col min="13574" max="13574" width="16.140625" style="173" customWidth="1"/>
    <col min="13575" max="13575" width="13.8515625" style="173" bestFit="1" customWidth="1"/>
    <col min="13576" max="13576" width="15.140625" style="173" bestFit="1" customWidth="1"/>
    <col min="13577" max="13577" width="14.140625" style="173" bestFit="1" customWidth="1"/>
    <col min="13578" max="13578" width="12.140625" style="173" bestFit="1" customWidth="1"/>
    <col min="13579" max="13580" width="14.140625" style="173" bestFit="1" customWidth="1"/>
    <col min="13581" max="13581" width="12.57421875" style="173" bestFit="1" customWidth="1"/>
    <col min="13582" max="13582" width="14.421875" style="173" bestFit="1" customWidth="1"/>
    <col min="13583" max="13583" width="14.7109375" style="173" bestFit="1" customWidth="1"/>
    <col min="13584" max="13584" width="14.8515625" style="173" bestFit="1" customWidth="1"/>
    <col min="13585" max="13585" width="12.28125" style="173" bestFit="1" customWidth="1"/>
    <col min="13586" max="13586" width="15.140625" style="173" bestFit="1" customWidth="1"/>
    <col min="13587" max="13824" width="11.421875" style="173" customWidth="1"/>
    <col min="13825" max="13825" width="13.140625" style="173" bestFit="1" customWidth="1"/>
    <col min="13826" max="13826" width="13.57421875" style="173" customWidth="1"/>
    <col min="13827" max="13827" width="22.140625" style="173" bestFit="1" customWidth="1"/>
    <col min="13828" max="13828" width="27.140625" style="173" bestFit="1" customWidth="1"/>
    <col min="13829" max="13829" width="14.421875" style="173" customWidth="1"/>
    <col min="13830" max="13830" width="16.140625" style="173" customWidth="1"/>
    <col min="13831" max="13831" width="13.8515625" style="173" bestFit="1" customWidth="1"/>
    <col min="13832" max="13832" width="15.140625" style="173" bestFit="1" customWidth="1"/>
    <col min="13833" max="13833" width="14.140625" style="173" bestFit="1" customWidth="1"/>
    <col min="13834" max="13834" width="12.140625" style="173" bestFit="1" customWidth="1"/>
    <col min="13835" max="13836" width="14.140625" style="173" bestFit="1" customWidth="1"/>
    <col min="13837" max="13837" width="12.57421875" style="173" bestFit="1" customWidth="1"/>
    <col min="13838" max="13838" width="14.421875" style="173" bestFit="1" customWidth="1"/>
    <col min="13839" max="13839" width="14.7109375" style="173" bestFit="1" customWidth="1"/>
    <col min="13840" max="13840" width="14.8515625" style="173" bestFit="1" customWidth="1"/>
    <col min="13841" max="13841" width="12.28125" style="173" bestFit="1" customWidth="1"/>
    <col min="13842" max="13842" width="15.140625" style="173" bestFit="1" customWidth="1"/>
    <col min="13843" max="14080" width="11.421875" style="173" customWidth="1"/>
    <col min="14081" max="14081" width="13.140625" style="173" bestFit="1" customWidth="1"/>
    <col min="14082" max="14082" width="13.57421875" style="173" customWidth="1"/>
    <col min="14083" max="14083" width="22.140625" style="173" bestFit="1" customWidth="1"/>
    <col min="14084" max="14084" width="27.140625" style="173" bestFit="1" customWidth="1"/>
    <col min="14085" max="14085" width="14.421875" style="173" customWidth="1"/>
    <col min="14086" max="14086" width="16.140625" style="173" customWidth="1"/>
    <col min="14087" max="14087" width="13.8515625" style="173" bestFit="1" customWidth="1"/>
    <col min="14088" max="14088" width="15.140625" style="173" bestFit="1" customWidth="1"/>
    <col min="14089" max="14089" width="14.140625" style="173" bestFit="1" customWidth="1"/>
    <col min="14090" max="14090" width="12.140625" style="173" bestFit="1" customWidth="1"/>
    <col min="14091" max="14092" width="14.140625" style="173" bestFit="1" customWidth="1"/>
    <col min="14093" max="14093" width="12.57421875" style="173" bestFit="1" customWidth="1"/>
    <col min="14094" max="14094" width="14.421875" style="173" bestFit="1" customWidth="1"/>
    <col min="14095" max="14095" width="14.7109375" style="173" bestFit="1" customWidth="1"/>
    <col min="14096" max="14096" width="14.8515625" style="173" bestFit="1" customWidth="1"/>
    <col min="14097" max="14097" width="12.28125" style="173" bestFit="1" customWidth="1"/>
    <col min="14098" max="14098" width="15.140625" style="173" bestFit="1" customWidth="1"/>
    <col min="14099" max="14336" width="11.421875" style="173" customWidth="1"/>
    <col min="14337" max="14337" width="13.140625" style="173" bestFit="1" customWidth="1"/>
    <col min="14338" max="14338" width="13.57421875" style="173" customWidth="1"/>
    <col min="14339" max="14339" width="22.140625" style="173" bestFit="1" customWidth="1"/>
    <col min="14340" max="14340" width="27.140625" style="173" bestFit="1" customWidth="1"/>
    <col min="14341" max="14341" width="14.421875" style="173" customWidth="1"/>
    <col min="14342" max="14342" width="16.140625" style="173" customWidth="1"/>
    <col min="14343" max="14343" width="13.8515625" style="173" bestFit="1" customWidth="1"/>
    <col min="14344" max="14344" width="15.140625" style="173" bestFit="1" customWidth="1"/>
    <col min="14345" max="14345" width="14.140625" style="173" bestFit="1" customWidth="1"/>
    <col min="14346" max="14346" width="12.140625" style="173" bestFit="1" customWidth="1"/>
    <col min="14347" max="14348" width="14.140625" style="173" bestFit="1" customWidth="1"/>
    <col min="14349" max="14349" width="12.57421875" style="173" bestFit="1" customWidth="1"/>
    <col min="14350" max="14350" width="14.421875" style="173" bestFit="1" customWidth="1"/>
    <col min="14351" max="14351" width="14.7109375" style="173" bestFit="1" customWidth="1"/>
    <col min="14352" max="14352" width="14.8515625" style="173" bestFit="1" customWidth="1"/>
    <col min="14353" max="14353" width="12.28125" style="173" bestFit="1" customWidth="1"/>
    <col min="14354" max="14354" width="15.140625" style="173" bestFit="1" customWidth="1"/>
    <col min="14355" max="14592" width="11.421875" style="173" customWidth="1"/>
    <col min="14593" max="14593" width="13.140625" style="173" bestFit="1" customWidth="1"/>
    <col min="14594" max="14594" width="13.57421875" style="173" customWidth="1"/>
    <col min="14595" max="14595" width="22.140625" style="173" bestFit="1" customWidth="1"/>
    <col min="14596" max="14596" width="27.140625" style="173" bestFit="1" customWidth="1"/>
    <col min="14597" max="14597" width="14.421875" style="173" customWidth="1"/>
    <col min="14598" max="14598" width="16.140625" style="173" customWidth="1"/>
    <col min="14599" max="14599" width="13.8515625" style="173" bestFit="1" customWidth="1"/>
    <col min="14600" max="14600" width="15.140625" style="173" bestFit="1" customWidth="1"/>
    <col min="14601" max="14601" width="14.140625" style="173" bestFit="1" customWidth="1"/>
    <col min="14602" max="14602" width="12.140625" style="173" bestFit="1" customWidth="1"/>
    <col min="14603" max="14604" width="14.140625" style="173" bestFit="1" customWidth="1"/>
    <col min="14605" max="14605" width="12.57421875" style="173" bestFit="1" customWidth="1"/>
    <col min="14606" max="14606" width="14.421875" style="173" bestFit="1" customWidth="1"/>
    <col min="14607" max="14607" width="14.7109375" style="173" bestFit="1" customWidth="1"/>
    <col min="14608" max="14608" width="14.8515625" style="173" bestFit="1" customWidth="1"/>
    <col min="14609" max="14609" width="12.28125" style="173" bestFit="1" customWidth="1"/>
    <col min="14610" max="14610" width="15.140625" style="173" bestFit="1" customWidth="1"/>
    <col min="14611" max="14848" width="11.421875" style="173" customWidth="1"/>
    <col min="14849" max="14849" width="13.140625" style="173" bestFit="1" customWidth="1"/>
    <col min="14850" max="14850" width="13.57421875" style="173" customWidth="1"/>
    <col min="14851" max="14851" width="22.140625" style="173" bestFit="1" customWidth="1"/>
    <col min="14852" max="14852" width="27.140625" style="173" bestFit="1" customWidth="1"/>
    <col min="14853" max="14853" width="14.421875" style="173" customWidth="1"/>
    <col min="14854" max="14854" width="16.140625" style="173" customWidth="1"/>
    <col min="14855" max="14855" width="13.8515625" style="173" bestFit="1" customWidth="1"/>
    <col min="14856" max="14856" width="15.140625" style="173" bestFit="1" customWidth="1"/>
    <col min="14857" max="14857" width="14.140625" style="173" bestFit="1" customWidth="1"/>
    <col min="14858" max="14858" width="12.140625" style="173" bestFit="1" customWidth="1"/>
    <col min="14859" max="14860" width="14.140625" style="173" bestFit="1" customWidth="1"/>
    <col min="14861" max="14861" width="12.57421875" style="173" bestFit="1" customWidth="1"/>
    <col min="14862" max="14862" width="14.421875" style="173" bestFit="1" customWidth="1"/>
    <col min="14863" max="14863" width="14.7109375" style="173" bestFit="1" customWidth="1"/>
    <col min="14864" max="14864" width="14.8515625" style="173" bestFit="1" customWidth="1"/>
    <col min="14865" max="14865" width="12.28125" style="173" bestFit="1" customWidth="1"/>
    <col min="14866" max="14866" width="15.140625" style="173" bestFit="1" customWidth="1"/>
    <col min="14867" max="15104" width="11.421875" style="173" customWidth="1"/>
    <col min="15105" max="15105" width="13.140625" style="173" bestFit="1" customWidth="1"/>
    <col min="15106" max="15106" width="13.57421875" style="173" customWidth="1"/>
    <col min="15107" max="15107" width="22.140625" style="173" bestFit="1" customWidth="1"/>
    <col min="15108" max="15108" width="27.140625" style="173" bestFit="1" customWidth="1"/>
    <col min="15109" max="15109" width="14.421875" style="173" customWidth="1"/>
    <col min="15110" max="15110" width="16.140625" style="173" customWidth="1"/>
    <col min="15111" max="15111" width="13.8515625" style="173" bestFit="1" customWidth="1"/>
    <col min="15112" max="15112" width="15.140625" style="173" bestFit="1" customWidth="1"/>
    <col min="15113" max="15113" width="14.140625" style="173" bestFit="1" customWidth="1"/>
    <col min="15114" max="15114" width="12.140625" style="173" bestFit="1" customWidth="1"/>
    <col min="15115" max="15116" width="14.140625" style="173" bestFit="1" customWidth="1"/>
    <col min="15117" max="15117" width="12.57421875" style="173" bestFit="1" customWidth="1"/>
    <col min="15118" max="15118" width="14.421875" style="173" bestFit="1" customWidth="1"/>
    <col min="15119" max="15119" width="14.7109375" style="173" bestFit="1" customWidth="1"/>
    <col min="15120" max="15120" width="14.8515625" style="173" bestFit="1" customWidth="1"/>
    <col min="15121" max="15121" width="12.28125" style="173" bestFit="1" customWidth="1"/>
    <col min="15122" max="15122" width="15.140625" style="173" bestFit="1" customWidth="1"/>
    <col min="15123" max="15360" width="11.421875" style="173" customWidth="1"/>
    <col min="15361" max="15361" width="13.140625" style="173" bestFit="1" customWidth="1"/>
    <col min="15362" max="15362" width="13.57421875" style="173" customWidth="1"/>
    <col min="15363" max="15363" width="22.140625" style="173" bestFit="1" customWidth="1"/>
    <col min="15364" max="15364" width="27.140625" style="173" bestFit="1" customWidth="1"/>
    <col min="15365" max="15365" width="14.421875" style="173" customWidth="1"/>
    <col min="15366" max="15366" width="16.140625" style="173" customWidth="1"/>
    <col min="15367" max="15367" width="13.8515625" style="173" bestFit="1" customWidth="1"/>
    <col min="15368" max="15368" width="15.140625" style="173" bestFit="1" customWidth="1"/>
    <col min="15369" max="15369" width="14.140625" style="173" bestFit="1" customWidth="1"/>
    <col min="15370" max="15370" width="12.140625" style="173" bestFit="1" customWidth="1"/>
    <col min="15371" max="15372" width="14.140625" style="173" bestFit="1" customWidth="1"/>
    <col min="15373" max="15373" width="12.57421875" style="173" bestFit="1" customWidth="1"/>
    <col min="15374" max="15374" width="14.421875" style="173" bestFit="1" customWidth="1"/>
    <col min="15375" max="15375" width="14.7109375" style="173" bestFit="1" customWidth="1"/>
    <col min="15376" max="15376" width="14.8515625" style="173" bestFit="1" customWidth="1"/>
    <col min="15377" max="15377" width="12.28125" style="173" bestFit="1" customWidth="1"/>
    <col min="15378" max="15378" width="15.140625" style="173" bestFit="1" customWidth="1"/>
    <col min="15379" max="15616" width="11.421875" style="173" customWidth="1"/>
    <col min="15617" max="15617" width="13.140625" style="173" bestFit="1" customWidth="1"/>
    <col min="15618" max="15618" width="13.57421875" style="173" customWidth="1"/>
    <col min="15619" max="15619" width="22.140625" style="173" bestFit="1" customWidth="1"/>
    <col min="15620" max="15620" width="27.140625" style="173" bestFit="1" customWidth="1"/>
    <col min="15621" max="15621" width="14.421875" style="173" customWidth="1"/>
    <col min="15622" max="15622" width="16.140625" style="173" customWidth="1"/>
    <col min="15623" max="15623" width="13.8515625" style="173" bestFit="1" customWidth="1"/>
    <col min="15624" max="15624" width="15.140625" style="173" bestFit="1" customWidth="1"/>
    <col min="15625" max="15625" width="14.140625" style="173" bestFit="1" customWidth="1"/>
    <col min="15626" max="15626" width="12.140625" style="173" bestFit="1" customWidth="1"/>
    <col min="15627" max="15628" width="14.140625" style="173" bestFit="1" customWidth="1"/>
    <col min="15629" max="15629" width="12.57421875" style="173" bestFit="1" customWidth="1"/>
    <col min="15630" max="15630" width="14.421875" style="173" bestFit="1" customWidth="1"/>
    <col min="15631" max="15631" width="14.7109375" style="173" bestFit="1" customWidth="1"/>
    <col min="15632" max="15632" width="14.8515625" style="173" bestFit="1" customWidth="1"/>
    <col min="15633" max="15633" width="12.28125" style="173" bestFit="1" customWidth="1"/>
    <col min="15634" max="15634" width="15.140625" style="173" bestFit="1" customWidth="1"/>
    <col min="15635" max="15872" width="11.421875" style="173" customWidth="1"/>
    <col min="15873" max="15873" width="13.140625" style="173" bestFit="1" customWidth="1"/>
    <col min="15874" max="15874" width="13.57421875" style="173" customWidth="1"/>
    <col min="15875" max="15875" width="22.140625" style="173" bestFit="1" customWidth="1"/>
    <col min="15876" max="15876" width="27.140625" style="173" bestFit="1" customWidth="1"/>
    <col min="15877" max="15877" width="14.421875" style="173" customWidth="1"/>
    <col min="15878" max="15878" width="16.140625" style="173" customWidth="1"/>
    <col min="15879" max="15879" width="13.8515625" style="173" bestFit="1" customWidth="1"/>
    <col min="15880" max="15880" width="15.140625" style="173" bestFit="1" customWidth="1"/>
    <col min="15881" max="15881" width="14.140625" style="173" bestFit="1" customWidth="1"/>
    <col min="15882" max="15882" width="12.140625" style="173" bestFit="1" customWidth="1"/>
    <col min="15883" max="15884" width="14.140625" style="173" bestFit="1" customWidth="1"/>
    <col min="15885" max="15885" width="12.57421875" style="173" bestFit="1" customWidth="1"/>
    <col min="15886" max="15886" width="14.421875" style="173" bestFit="1" customWidth="1"/>
    <col min="15887" max="15887" width="14.7109375" style="173" bestFit="1" customWidth="1"/>
    <col min="15888" max="15888" width="14.8515625" style="173" bestFit="1" customWidth="1"/>
    <col min="15889" max="15889" width="12.28125" style="173" bestFit="1" customWidth="1"/>
    <col min="15890" max="15890" width="15.140625" style="173" bestFit="1" customWidth="1"/>
    <col min="15891" max="16128" width="11.421875" style="173" customWidth="1"/>
    <col min="16129" max="16129" width="13.140625" style="173" bestFit="1" customWidth="1"/>
    <col min="16130" max="16130" width="13.57421875" style="173" customWidth="1"/>
    <col min="16131" max="16131" width="22.140625" style="173" bestFit="1" customWidth="1"/>
    <col min="16132" max="16132" width="27.140625" style="173" bestFit="1" customWidth="1"/>
    <col min="16133" max="16133" width="14.421875" style="173" customWidth="1"/>
    <col min="16134" max="16134" width="16.140625" style="173" customWidth="1"/>
    <col min="16135" max="16135" width="13.8515625" style="173" bestFit="1" customWidth="1"/>
    <col min="16136" max="16136" width="15.140625" style="173" bestFit="1" customWidth="1"/>
    <col min="16137" max="16137" width="14.140625" style="173" bestFit="1" customWidth="1"/>
    <col min="16138" max="16138" width="12.140625" style="173" bestFit="1" customWidth="1"/>
    <col min="16139" max="16140" width="14.140625" style="173" bestFit="1" customWidth="1"/>
    <col min="16141" max="16141" width="12.57421875" style="173" bestFit="1" customWidth="1"/>
    <col min="16142" max="16142" width="14.421875" style="173" bestFit="1" customWidth="1"/>
    <col min="16143" max="16143" width="14.7109375" style="173" bestFit="1" customWidth="1"/>
    <col min="16144" max="16144" width="14.8515625" style="173" bestFit="1" customWidth="1"/>
    <col min="16145" max="16145" width="12.28125" style="173" bestFit="1" customWidth="1"/>
    <col min="16146" max="16146" width="15.140625" style="173" bestFit="1" customWidth="1"/>
    <col min="16147" max="16384" width="11.421875" style="173" customWidth="1"/>
  </cols>
  <sheetData>
    <row r="1" spans="1:24" s="158" customFormat="1" ht="15">
      <c r="A1" s="286" t="s">
        <v>796</v>
      </c>
      <c r="T1" s="159"/>
      <c r="U1" s="159"/>
      <c r="V1" s="159"/>
      <c r="W1" s="160"/>
      <c r="X1" s="160"/>
    </row>
    <row r="2" spans="1:18" s="161" customFormat="1" ht="27.75" customHeight="1">
      <c r="A2" s="413" t="s">
        <v>192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</row>
    <row r="3" spans="1:18" s="161" customFormat="1" ht="18.75">
      <c r="A3" s="414">
        <v>44500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</row>
    <row r="4" spans="1:18" s="162" customFormat="1" ht="15">
      <c r="A4" s="415" t="s">
        <v>193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</row>
    <row r="5" spans="1:18" s="161" customFormat="1" ht="15">
      <c r="A5" s="163"/>
      <c r="B5" s="163"/>
      <c r="C5" s="163"/>
      <c r="D5" s="164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3"/>
      <c r="P5" s="164"/>
      <c r="Q5" s="164"/>
      <c r="R5" s="163"/>
    </row>
    <row r="6" spans="1:18" s="161" customFormat="1" ht="13.5" customHeight="1">
      <c r="A6" s="416" t="s">
        <v>194</v>
      </c>
      <c r="B6" s="418" t="s">
        <v>195</v>
      </c>
      <c r="C6" s="419"/>
      <c r="D6" s="420"/>
      <c r="E6" s="421" t="s">
        <v>196</v>
      </c>
      <c r="F6" s="418" t="s">
        <v>197</v>
      </c>
      <c r="G6" s="419"/>
      <c r="H6" s="420"/>
      <c r="I6" s="418" t="s">
        <v>198</v>
      </c>
      <c r="J6" s="419"/>
      <c r="K6" s="420"/>
      <c r="L6" s="418" t="s">
        <v>199</v>
      </c>
      <c r="M6" s="419"/>
      <c r="N6" s="420"/>
      <c r="O6" s="411" t="s">
        <v>200</v>
      </c>
      <c r="P6" s="409" t="s">
        <v>201</v>
      </c>
      <c r="Q6" s="410"/>
      <c r="R6" s="411" t="s">
        <v>202</v>
      </c>
    </row>
    <row r="7" spans="1:18" s="161" customFormat="1" ht="12.75">
      <c r="A7" s="417"/>
      <c r="B7" s="165" t="s">
        <v>203</v>
      </c>
      <c r="C7" s="165" t="s">
        <v>204</v>
      </c>
      <c r="D7" s="166" t="s">
        <v>205</v>
      </c>
      <c r="E7" s="422"/>
      <c r="F7" s="167" t="s">
        <v>206</v>
      </c>
      <c r="G7" s="165" t="s">
        <v>207</v>
      </c>
      <c r="H7" s="165" t="s">
        <v>208</v>
      </c>
      <c r="I7" s="165" t="s">
        <v>206</v>
      </c>
      <c r="J7" s="165" t="s">
        <v>207</v>
      </c>
      <c r="K7" s="165" t="s">
        <v>208</v>
      </c>
      <c r="L7" s="165" t="s">
        <v>206</v>
      </c>
      <c r="M7" s="165" t="s">
        <v>207</v>
      </c>
      <c r="N7" s="165" t="s">
        <v>208</v>
      </c>
      <c r="O7" s="412"/>
      <c r="P7" s="165" t="s">
        <v>206</v>
      </c>
      <c r="Q7" s="165" t="s">
        <v>207</v>
      </c>
      <c r="R7" s="412"/>
    </row>
    <row r="8" spans="1:18" ht="15">
      <c r="A8" s="168" t="s">
        <v>209</v>
      </c>
      <c r="B8" s="168" t="s">
        <v>210</v>
      </c>
      <c r="C8" s="168" t="s">
        <v>211</v>
      </c>
      <c r="D8" s="168" t="s">
        <v>211</v>
      </c>
      <c r="E8" s="169">
        <v>3</v>
      </c>
      <c r="F8" s="170">
        <v>14816.999740000001</v>
      </c>
      <c r="G8" s="171">
        <v>0</v>
      </c>
      <c r="H8" s="171">
        <v>14816.999740000001</v>
      </c>
      <c r="I8" s="171">
        <v>52627.728729999995</v>
      </c>
      <c r="J8" s="171">
        <v>337.5123</v>
      </c>
      <c r="K8" s="171">
        <v>52965.241030000005</v>
      </c>
      <c r="L8" s="171">
        <v>2345.35769</v>
      </c>
      <c r="M8" s="171">
        <v>5.113300000000001</v>
      </c>
      <c r="N8" s="171">
        <v>2350.4709900000003</v>
      </c>
      <c r="O8" s="171">
        <v>70132.71176</v>
      </c>
      <c r="P8" s="171">
        <v>24859.59737</v>
      </c>
      <c r="Q8" s="171">
        <v>0</v>
      </c>
      <c r="R8" s="172">
        <v>24859.59737</v>
      </c>
    </row>
    <row r="9" spans="1:18" ht="15">
      <c r="A9" s="174"/>
      <c r="B9" s="174"/>
      <c r="C9" s="174"/>
      <c r="D9" s="168" t="s">
        <v>212</v>
      </c>
      <c r="E9" s="169">
        <v>618</v>
      </c>
      <c r="F9" s="170">
        <v>5455.74954</v>
      </c>
      <c r="G9" s="171">
        <v>0</v>
      </c>
      <c r="H9" s="171">
        <v>5455.74954</v>
      </c>
      <c r="I9" s="171">
        <v>2081.24085</v>
      </c>
      <c r="J9" s="171">
        <v>0</v>
      </c>
      <c r="K9" s="171">
        <v>2081.24085</v>
      </c>
      <c r="L9" s="171">
        <v>71.38059</v>
      </c>
      <c r="M9" s="171">
        <v>0</v>
      </c>
      <c r="N9" s="171">
        <v>71.38059</v>
      </c>
      <c r="O9" s="171">
        <v>7608.370980000001</v>
      </c>
      <c r="P9" s="171">
        <v>15925.51555</v>
      </c>
      <c r="Q9" s="171">
        <v>0</v>
      </c>
      <c r="R9" s="172">
        <v>15925.51555</v>
      </c>
    </row>
    <row r="10" spans="1:18" ht="15">
      <c r="A10" s="174"/>
      <c r="B10" s="174"/>
      <c r="C10" s="168" t="s">
        <v>213</v>
      </c>
      <c r="D10" s="168" t="s">
        <v>213</v>
      </c>
      <c r="E10" s="169">
        <v>1</v>
      </c>
      <c r="F10" s="170">
        <v>74005.09678</v>
      </c>
      <c r="G10" s="171">
        <v>0</v>
      </c>
      <c r="H10" s="171">
        <v>74005.09678</v>
      </c>
      <c r="I10" s="171">
        <v>59007.53754</v>
      </c>
      <c r="J10" s="171">
        <v>654.7855699999999</v>
      </c>
      <c r="K10" s="171">
        <v>59662.32311</v>
      </c>
      <c r="L10" s="171">
        <v>2290.36868</v>
      </c>
      <c r="M10" s="171">
        <v>0.84966</v>
      </c>
      <c r="N10" s="171">
        <v>2291.21834</v>
      </c>
      <c r="O10" s="171">
        <v>135958.63822999998</v>
      </c>
      <c r="P10" s="171">
        <v>31141.40372</v>
      </c>
      <c r="Q10" s="171">
        <v>0</v>
      </c>
      <c r="R10" s="172">
        <v>31141.40372</v>
      </c>
    </row>
    <row r="11" spans="1:18" ht="15">
      <c r="A11" s="174"/>
      <c r="B11" s="174"/>
      <c r="C11" s="168" t="s">
        <v>214</v>
      </c>
      <c r="D11" s="168" t="s">
        <v>215</v>
      </c>
      <c r="E11" s="169">
        <v>8</v>
      </c>
      <c r="F11" s="170">
        <v>16098.89042</v>
      </c>
      <c r="G11" s="171">
        <v>0</v>
      </c>
      <c r="H11" s="171">
        <v>16098.89042</v>
      </c>
      <c r="I11" s="171">
        <v>15905.24546</v>
      </c>
      <c r="J11" s="171">
        <v>51.00259</v>
      </c>
      <c r="K11" s="171">
        <v>15956.24805</v>
      </c>
      <c r="L11" s="171">
        <v>2318.24138</v>
      </c>
      <c r="M11" s="171">
        <v>61.37136</v>
      </c>
      <c r="N11" s="171">
        <v>2379.61274</v>
      </c>
      <c r="O11" s="171">
        <v>34434.75121</v>
      </c>
      <c r="P11" s="171">
        <v>15539.27542</v>
      </c>
      <c r="Q11" s="171">
        <v>0</v>
      </c>
      <c r="R11" s="172">
        <v>15539.27542</v>
      </c>
    </row>
    <row r="12" spans="1:18" ht="15">
      <c r="A12" s="174"/>
      <c r="B12" s="174"/>
      <c r="C12" s="174"/>
      <c r="D12" s="168" t="s">
        <v>216</v>
      </c>
      <c r="E12" s="169">
        <v>542</v>
      </c>
      <c r="F12" s="170">
        <v>1237.7781100000002</v>
      </c>
      <c r="G12" s="171">
        <v>0</v>
      </c>
      <c r="H12" s="171">
        <v>1237.7781100000002</v>
      </c>
      <c r="I12" s="171">
        <v>5499.66314</v>
      </c>
      <c r="J12" s="171">
        <v>0</v>
      </c>
      <c r="K12" s="171">
        <v>5499.66314</v>
      </c>
      <c r="L12" s="171">
        <v>47.43674</v>
      </c>
      <c r="M12" s="171">
        <v>0</v>
      </c>
      <c r="N12" s="171">
        <v>47.43674</v>
      </c>
      <c r="O12" s="171">
        <v>6784.87799</v>
      </c>
      <c r="P12" s="171">
        <v>1374.51754</v>
      </c>
      <c r="Q12" s="171">
        <v>0</v>
      </c>
      <c r="R12" s="172">
        <v>1374.51754</v>
      </c>
    </row>
    <row r="13" spans="1:18" ht="15">
      <c r="A13" s="174"/>
      <c r="B13" s="174"/>
      <c r="C13" s="174"/>
      <c r="D13" s="168" t="s">
        <v>217</v>
      </c>
      <c r="E13" s="169">
        <v>9</v>
      </c>
      <c r="F13" s="170">
        <v>73.54755</v>
      </c>
      <c r="G13" s="171">
        <v>0</v>
      </c>
      <c r="H13" s="171">
        <v>73.54755</v>
      </c>
      <c r="I13" s="171">
        <v>5512.526809999999</v>
      </c>
      <c r="J13" s="171">
        <v>0.55826</v>
      </c>
      <c r="K13" s="171">
        <v>5513.08507</v>
      </c>
      <c r="L13" s="171">
        <v>28.59225</v>
      </c>
      <c r="M13" s="171">
        <v>0</v>
      </c>
      <c r="N13" s="171">
        <v>28.59225</v>
      </c>
      <c r="O13" s="171">
        <v>5615.22487</v>
      </c>
      <c r="P13" s="171">
        <v>1443.40957</v>
      </c>
      <c r="Q13" s="171">
        <v>0</v>
      </c>
      <c r="R13" s="172">
        <v>1443.40957</v>
      </c>
    </row>
    <row r="14" spans="1:18" ht="15">
      <c r="A14" s="174"/>
      <c r="B14" s="174"/>
      <c r="C14" s="168" t="s">
        <v>218</v>
      </c>
      <c r="D14" s="168" t="s">
        <v>219</v>
      </c>
      <c r="E14" s="169">
        <v>7</v>
      </c>
      <c r="F14" s="170">
        <v>7811.884730000001</v>
      </c>
      <c r="G14" s="171">
        <v>0</v>
      </c>
      <c r="H14" s="171">
        <v>7811.884730000001</v>
      </c>
      <c r="I14" s="171">
        <v>17519.26436</v>
      </c>
      <c r="J14" s="171">
        <v>140.81948</v>
      </c>
      <c r="K14" s="171">
        <v>17660.08384</v>
      </c>
      <c r="L14" s="171">
        <v>397.26603</v>
      </c>
      <c r="M14" s="171">
        <v>0</v>
      </c>
      <c r="N14" s="171">
        <v>397.26603</v>
      </c>
      <c r="O14" s="171">
        <v>25869.2346</v>
      </c>
      <c r="P14" s="171">
        <v>4109.31773</v>
      </c>
      <c r="Q14" s="171">
        <v>0</v>
      </c>
      <c r="R14" s="172">
        <v>4109.31773</v>
      </c>
    </row>
    <row r="15" spans="1:18" ht="15">
      <c r="A15" s="174"/>
      <c r="B15" s="174"/>
      <c r="C15" s="168" t="s">
        <v>220</v>
      </c>
      <c r="D15" s="168" t="s">
        <v>221</v>
      </c>
      <c r="E15" s="169">
        <v>5</v>
      </c>
      <c r="F15" s="170">
        <v>5394.20009</v>
      </c>
      <c r="G15" s="171">
        <v>0</v>
      </c>
      <c r="H15" s="171">
        <v>5394.20009</v>
      </c>
      <c r="I15" s="171">
        <v>12730.72976</v>
      </c>
      <c r="J15" s="171">
        <v>0.08952</v>
      </c>
      <c r="K15" s="171">
        <v>12730.81928</v>
      </c>
      <c r="L15" s="171">
        <v>284.18957</v>
      </c>
      <c r="M15" s="171">
        <v>0</v>
      </c>
      <c r="N15" s="171">
        <v>284.18957</v>
      </c>
      <c r="O15" s="171">
        <v>18409.20894</v>
      </c>
      <c r="P15" s="171">
        <v>4494.638440000001</v>
      </c>
      <c r="Q15" s="171">
        <v>0</v>
      </c>
      <c r="R15" s="172">
        <v>4494.638440000001</v>
      </c>
    </row>
    <row r="16" spans="1:18" ht="15">
      <c r="A16" s="174"/>
      <c r="B16" s="174"/>
      <c r="C16" s="174"/>
      <c r="D16" s="168" t="s">
        <v>222</v>
      </c>
      <c r="E16" s="169">
        <v>443</v>
      </c>
      <c r="F16" s="170">
        <v>914.4401700000001</v>
      </c>
      <c r="G16" s="171">
        <v>0</v>
      </c>
      <c r="H16" s="171">
        <v>914.4401700000001</v>
      </c>
      <c r="I16" s="171">
        <v>4524.21782</v>
      </c>
      <c r="J16" s="171">
        <v>6.614439999999999</v>
      </c>
      <c r="K16" s="171">
        <v>4530.83226</v>
      </c>
      <c r="L16" s="171">
        <v>143.0164</v>
      </c>
      <c r="M16" s="171">
        <v>0</v>
      </c>
      <c r="N16" s="171">
        <v>143.0164</v>
      </c>
      <c r="O16" s="171">
        <v>5588.28883</v>
      </c>
      <c r="P16" s="171">
        <v>880.4210899999999</v>
      </c>
      <c r="Q16" s="171">
        <v>0</v>
      </c>
      <c r="R16" s="172">
        <v>880.4210899999999</v>
      </c>
    </row>
    <row r="17" spans="1:18" ht="15">
      <c r="A17" s="174"/>
      <c r="B17" s="174"/>
      <c r="C17" s="168" t="s">
        <v>223</v>
      </c>
      <c r="D17" s="168" t="s">
        <v>224</v>
      </c>
      <c r="E17" s="169">
        <v>455</v>
      </c>
      <c r="F17" s="170">
        <v>47893.43511</v>
      </c>
      <c r="G17" s="171">
        <v>0</v>
      </c>
      <c r="H17" s="171">
        <v>47893.43511</v>
      </c>
      <c r="I17" s="171">
        <v>10204.305460000001</v>
      </c>
      <c r="J17" s="171">
        <v>0.20097</v>
      </c>
      <c r="K17" s="171">
        <v>10204.50643</v>
      </c>
      <c r="L17" s="171">
        <v>174.39862</v>
      </c>
      <c r="M17" s="171">
        <v>0</v>
      </c>
      <c r="N17" s="171">
        <v>174.39862</v>
      </c>
      <c r="O17" s="171">
        <v>58272.34016</v>
      </c>
      <c r="P17" s="171">
        <v>11563.710529999998</v>
      </c>
      <c r="Q17" s="171">
        <v>0</v>
      </c>
      <c r="R17" s="172">
        <v>11563.710529999998</v>
      </c>
    </row>
    <row r="18" spans="1:18" ht="15">
      <c r="A18" s="174"/>
      <c r="B18" s="174"/>
      <c r="C18" s="168" t="s">
        <v>225</v>
      </c>
      <c r="D18" s="168" t="s">
        <v>226</v>
      </c>
      <c r="E18" s="169">
        <v>502</v>
      </c>
      <c r="F18" s="170">
        <v>7948.1524</v>
      </c>
      <c r="G18" s="171">
        <v>0</v>
      </c>
      <c r="H18" s="171">
        <v>7948.1524</v>
      </c>
      <c r="I18" s="171">
        <v>15322.855160000001</v>
      </c>
      <c r="J18" s="171">
        <v>0.02282</v>
      </c>
      <c r="K18" s="171">
        <v>15322.877980000001</v>
      </c>
      <c r="L18" s="171">
        <v>223.68251</v>
      </c>
      <c r="M18" s="171">
        <v>0</v>
      </c>
      <c r="N18" s="171">
        <v>223.68251</v>
      </c>
      <c r="O18" s="171">
        <v>23494.71289</v>
      </c>
      <c r="P18" s="171">
        <v>2662.8295200000002</v>
      </c>
      <c r="Q18" s="171">
        <v>0</v>
      </c>
      <c r="R18" s="172">
        <v>2662.8295200000002</v>
      </c>
    </row>
    <row r="19" spans="1:18" ht="15">
      <c r="A19" s="174"/>
      <c r="B19" s="174"/>
      <c r="C19" s="174"/>
      <c r="D19" s="168" t="s">
        <v>227</v>
      </c>
      <c r="E19" s="169">
        <v>665</v>
      </c>
      <c r="F19" s="170">
        <v>27.149720000000002</v>
      </c>
      <c r="G19" s="171">
        <v>0</v>
      </c>
      <c r="H19" s="171">
        <v>27.149720000000002</v>
      </c>
      <c r="I19" s="171">
        <v>3691.4110299999998</v>
      </c>
      <c r="J19" s="171">
        <v>0</v>
      </c>
      <c r="K19" s="171">
        <v>3691.4110299999998</v>
      </c>
      <c r="L19" s="171">
        <v>9.0085</v>
      </c>
      <c r="M19" s="171">
        <v>0</v>
      </c>
      <c r="N19" s="171">
        <v>9.0085</v>
      </c>
      <c r="O19" s="171">
        <v>3727.56925</v>
      </c>
      <c r="P19" s="171">
        <v>1272.81457</v>
      </c>
      <c r="Q19" s="171">
        <v>0</v>
      </c>
      <c r="R19" s="172">
        <v>1272.81457</v>
      </c>
    </row>
    <row r="20" spans="1:18" ht="15">
      <c r="A20" s="174"/>
      <c r="B20" s="168" t="s">
        <v>228</v>
      </c>
      <c r="C20" s="168" t="s">
        <v>229</v>
      </c>
      <c r="D20" s="168" t="s">
        <v>229</v>
      </c>
      <c r="E20" s="169">
        <v>106</v>
      </c>
      <c r="F20" s="170">
        <v>14011.44775</v>
      </c>
      <c r="G20" s="171">
        <v>0</v>
      </c>
      <c r="H20" s="171">
        <v>14011.44775</v>
      </c>
      <c r="I20" s="171">
        <v>4174.7887599999995</v>
      </c>
      <c r="J20" s="171">
        <v>33.321870000000004</v>
      </c>
      <c r="K20" s="171">
        <v>4208.11063</v>
      </c>
      <c r="L20" s="171">
        <v>1645.12275</v>
      </c>
      <c r="M20" s="171">
        <v>373.02296</v>
      </c>
      <c r="N20" s="171">
        <v>2018.14571</v>
      </c>
      <c r="O20" s="171">
        <v>20237.70409</v>
      </c>
      <c r="P20" s="171">
        <v>2981.78205</v>
      </c>
      <c r="Q20" s="171">
        <v>0</v>
      </c>
      <c r="R20" s="172">
        <v>2981.78205</v>
      </c>
    </row>
    <row r="21" spans="1:18" ht="15">
      <c r="A21" s="174"/>
      <c r="B21" s="174"/>
      <c r="C21" s="168" t="s">
        <v>230</v>
      </c>
      <c r="D21" s="168" t="s">
        <v>230</v>
      </c>
      <c r="E21" s="169">
        <v>99</v>
      </c>
      <c r="F21" s="170">
        <v>75687.10655</v>
      </c>
      <c r="G21" s="171">
        <v>0</v>
      </c>
      <c r="H21" s="171">
        <v>75687.10655</v>
      </c>
      <c r="I21" s="171">
        <v>143117.51938999997</v>
      </c>
      <c r="J21" s="171">
        <v>713.2871</v>
      </c>
      <c r="K21" s="171">
        <v>143830.80649000002</v>
      </c>
      <c r="L21" s="171">
        <v>19470.682679999998</v>
      </c>
      <c r="M21" s="171">
        <v>4446.82918</v>
      </c>
      <c r="N21" s="171">
        <v>23917.51186</v>
      </c>
      <c r="O21" s="171">
        <v>243435.4249</v>
      </c>
      <c r="P21" s="171">
        <v>38528.88993</v>
      </c>
      <c r="Q21" s="171">
        <v>0</v>
      </c>
      <c r="R21" s="172">
        <v>38528.88993</v>
      </c>
    </row>
    <row r="22" spans="1:18" ht="15">
      <c r="A22" s="174"/>
      <c r="B22" s="174"/>
      <c r="C22" s="174"/>
      <c r="D22" s="168" t="s">
        <v>231</v>
      </c>
      <c r="E22" s="169">
        <v>632</v>
      </c>
      <c r="F22" s="170">
        <v>3630.11443</v>
      </c>
      <c r="G22" s="171">
        <v>0</v>
      </c>
      <c r="H22" s="171">
        <v>3630.11443</v>
      </c>
      <c r="I22" s="171">
        <v>29031.886629999997</v>
      </c>
      <c r="J22" s="171">
        <v>0</v>
      </c>
      <c r="K22" s="171">
        <v>29031.886629999997</v>
      </c>
      <c r="L22" s="171">
        <v>2158.35273</v>
      </c>
      <c r="M22" s="171">
        <v>0.20743</v>
      </c>
      <c r="N22" s="171">
        <v>2158.56016</v>
      </c>
      <c r="O22" s="171">
        <v>34820.561219999996</v>
      </c>
      <c r="P22" s="171">
        <v>1572.2245</v>
      </c>
      <c r="Q22" s="171">
        <v>0</v>
      </c>
      <c r="R22" s="172">
        <v>1572.2245</v>
      </c>
    </row>
    <row r="23" spans="1:18" ht="15">
      <c r="A23" s="174"/>
      <c r="B23" s="174"/>
      <c r="C23" s="168" t="s">
        <v>232</v>
      </c>
      <c r="D23" s="168" t="s">
        <v>232</v>
      </c>
      <c r="E23" s="169">
        <v>127</v>
      </c>
      <c r="F23" s="170">
        <v>7729.2108</v>
      </c>
      <c r="G23" s="171">
        <v>0</v>
      </c>
      <c r="H23" s="171">
        <v>7729.2108</v>
      </c>
      <c r="I23" s="171">
        <v>17666.42607</v>
      </c>
      <c r="J23" s="171">
        <v>59.41816</v>
      </c>
      <c r="K23" s="171">
        <v>17725.84423</v>
      </c>
      <c r="L23" s="171">
        <v>831.21177</v>
      </c>
      <c r="M23" s="171">
        <v>15.82077</v>
      </c>
      <c r="N23" s="171">
        <v>847.03254</v>
      </c>
      <c r="O23" s="171">
        <v>26302.08757</v>
      </c>
      <c r="P23" s="171">
        <v>2728.22094</v>
      </c>
      <c r="Q23" s="171">
        <v>0</v>
      </c>
      <c r="R23" s="172">
        <v>2728.22094</v>
      </c>
    </row>
    <row r="24" spans="1:18" ht="15">
      <c r="A24" s="174"/>
      <c r="B24" s="174"/>
      <c r="C24" s="168" t="s">
        <v>233</v>
      </c>
      <c r="D24" s="168" t="s">
        <v>234</v>
      </c>
      <c r="E24" s="169">
        <v>107</v>
      </c>
      <c r="F24" s="170">
        <v>10897.13449</v>
      </c>
      <c r="G24" s="171">
        <v>0</v>
      </c>
      <c r="H24" s="171">
        <v>10897.13449</v>
      </c>
      <c r="I24" s="171">
        <v>41115.77457</v>
      </c>
      <c r="J24" s="171">
        <v>382.72369</v>
      </c>
      <c r="K24" s="171">
        <v>41498.49826</v>
      </c>
      <c r="L24" s="171">
        <v>1086.6792</v>
      </c>
      <c r="M24" s="171">
        <v>216.81682999999998</v>
      </c>
      <c r="N24" s="171">
        <v>1303.49603</v>
      </c>
      <c r="O24" s="171">
        <v>53699.12878</v>
      </c>
      <c r="P24" s="171">
        <v>10021.8565</v>
      </c>
      <c r="Q24" s="171">
        <v>0</v>
      </c>
      <c r="R24" s="172">
        <v>10021.8565</v>
      </c>
    </row>
    <row r="25" spans="1:18" ht="15">
      <c r="A25" s="174"/>
      <c r="B25" s="174"/>
      <c r="C25" s="174"/>
      <c r="D25" s="168" t="s">
        <v>233</v>
      </c>
      <c r="E25" s="169">
        <v>109</v>
      </c>
      <c r="F25" s="170">
        <v>69.44105</v>
      </c>
      <c r="G25" s="171">
        <v>0</v>
      </c>
      <c r="H25" s="171">
        <v>69.44105</v>
      </c>
      <c r="I25" s="171">
        <v>2796.1060899999998</v>
      </c>
      <c r="J25" s="171">
        <v>0.06545999999999999</v>
      </c>
      <c r="K25" s="171">
        <v>2796.17155</v>
      </c>
      <c r="L25" s="171">
        <v>7.05</v>
      </c>
      <c r="M25" s="171">
        <v>0</v>
      </c>
      <c r="N25" s="171">
        <v>7.05</v>
      </c>
      <c r="O25" s="171">
        <v>2872.6626</v>
      </c>
      <c r="P25" s="171">
        <v>190.08496</v>
      </c>
      <c r="Q25" s="171">
        <v>0</v>
      </c>
      <c r="R25" s="172">
        <v>190.08496</v>
      </c>
    </row>
    <row r="26" spans="1:18" ht="15">
      <c r="A26" s="174"/>
      <c r="B26" s="174"/>
      <c r="C26" s="168" t="s">
        <v>235</v>
      </c>
      <c r="D26" s="168" t="s">
        <v>236</v>
      </c>
      <c r="E26" s="169">
        <v>116</v>
      </c>
      <c r="F26" s="170">
        <v>61547.66525</v>
      </c>
      <c r="G26" s="171">
        <v>0</v>
      </c>
      <c r="H26" s="171">
        <v>61547.66525</v>
      </c>
      <c r="I26" s="171">
        <v>86142.71251000001</v>
      </c>
      <c r="J26" s="171">
        <v>2175.02461</v>
      </c>
      <c r="K26" s="171">
        <v>88317.73712</v>
      </c>
      <c r="L26" s="171">
        <v>49606.469939999995</v>
      </c>
      <c r="M26" s="171">
        <v>5459.98859</v>
      </c>
      <c r="N26" s="171">
        <v>55066.45853</v>
      </c>
      <c r="O26" s="171">
        <v>204931.8609</v>
      </c>
      <c r="P26" s="171">
        <v>65944.07663</v>
      </c>
      <c r="Q26" s="171">
        <v>0</v>
      </c>
      <c r="R26" s="172">
        <v>65944.07663</v>
      </c>
    </row>
    <row r="27" spans="1:18" ht="15">
      <c r="A27" s="174"/>
      <c r="B27" s="174"/>
      <c r="C27" s="174"/>
      <c r="D27" s="168" t="s">
        <v>237</v>
      </c>
      <c r="E27" s="169">
        <v>564</v>
      </c>
      <c r="F27" s="170">
        <v>9383.73877</v>
      </c>
      <c r="G27" s="171">
        <v>0</v>
      </c>
      <c r="H27" s="171">
        <v>9383.73877</v>
      </c>
      <c r="I27" s="171">
        <v>39520.72804</v>
      </c>
      <c r="J27" s="171">
        <v>0</v>
      </c>
      <c r="K27" s="171">
        <v>39520.72804</v>
      </c>
      <c r="L27" s="171">
        <v>5007.71078</v>
      </c>
      <c r="M27" s="171">
        <v>426.12796000000003</v>
      </c>
      <c r="N27" s="171">
        <v>5433.83874</v>
      </c>
      <c r="O27" s="171">
        <v>54338.30555</v>
      </c>
      <c r="P27" s="171">
        <v>11998.68933</v>
      </c>
      <c r="Q27" s="171">
        <v>0</v>
      </c>
      <c r="R27" s="172">
        <v>11998.68933</v>
      </c>
    </row>
    <row r="28" spans="1:18" ht="15">
      <c r="A28" s="174"/>
      <c r="B28" s="174"/>
      <c r="C28" s="174"/>
      <c r="D28" s="168" t="s">
        <v>235</v>
      </c>
      <c r="E28" s="169">
        <v>494</v>
      </c>
      <c r="F28" s="170">
        <v>1190.44725</v>
      </c>
      <c r="G28" s="171">
        <v>0</v>
      </c>
      <c r="H28" s="171">
        <v>1190.44725</v>
      </c>
      <c r="I28" s="171">
        <v>14319.69911</v>
      </c>
      <c r="J28" s="171">
        <v>22.58329</v>
      </c>
      <c r="K28" s="171">
        <v>14342.2824</v>
      </c>
      <c r="L28" s="171">
        <v>1039.03776</v>
      </c>
      <c r="M28" s="171">
        <v>53.62014</v>
      </c>
      <c r="N28" s="171">
        <v>1092.6579</v>
      </c>
      <c r="O28" s="171">
        <v>16625.38755</v>
      </c>
      <c r="P28" s="171">
        <v>1155.2733799999999</v>
      </c>
      <c r="Q28" s="171">
        <v>0</v>
      </c>
      <c r="R28" s="172">
        <v>1155.2733799999999</v>
      </c>
    </row>
    <row r="29" spans="1:18" ht="15">
      <c r="A29" s="174"/>
      <c r="B29" s="174"/>
      <c r="C29" s="174"/>
      <c r="D29" s="168" t="s">
        <v>238</v>
      </c>
      <c r="E29" s="169">
        <v>119</v>
      </c>
      <c r="F29" s="170">
        <v>5014.303980000001</v>
      </c>
      <c r="G29" s="171">
        <v>0</v>
      </c>
      <c r="H29" s="171">
        <v>5014.303980000001</v>
      </c>
      <c r="I29" s="171">
        <v>5056.63689</v>
      </c>
      <c r="J29" s="171">
        <v>1.36309</v>
      </c>
      <c r="K29" s="171">
        <v>5057.9999800000005</v>
      </c>
      <c r="L29" s="171">
        <v>629.99937</v>
      </c>
      <c r="M29" s="171">
        <v>0</v>
      </c>
      <c r="N29" s="171">
        <v>629.99937</v>
      </c>
      <c r="O29" s="171">
        <v>10702.30333</v>
      </c>
      <c r="P29" s="171">
        <v>1298.76082</v>
      </c>
      <c r="Q29" s="171">
        <v>0</v>
      </c>
      <c r="R29" s="172">
        <v>1298.76082</v>
      </c>
    </row>
    <row r="30" spans="1:18" ht="15">
      <c r="A30" s="174"/>
      <c r="B30" s="174"/>
      <c r="C30" s="174"/>
      <c r="D30" s="168" t="s">
        <v>239</v>
      </c>
      <c r="E30" s="169">
        <v>117</v>
      </c>
      <c r="F30" s="170">
        <v>2335.7989199999997</v>
      </c>
      <c r="G30" s="171">
        <v>0</v>
      </c>
      <c r="H30" s="171">
        <v>2335.7989199999997</v>
      </c>
      <c r="I30" s="171">
        <v>5843.16992</v>
      </c>
      <c r="J30" s="171">
        <v>0.34198</v>
      </c>
      <c r="K30" s="171">
        <v>5843.5119</v>
      </c>
      <c r="L30" s="171">
        <v>189.90673</v>
      </c>
      <c r="M30" s="171">
        <v>0</v>
      </c>
      <c r="N30" s="171">
        <v>189.90673</v>
      </c>
      <c r="O30" s="171">
        <v>8369.21755</v>
      </c>
      <c r="P30" s="171">
        <v>5171.943139999999</v>
      </c>
      <c r="Q30" s="171">
        <v>0</v>
      </c>
      <c r="R30" s="172">
        <v>5171.943139999999</v>
      </c>
    </row>
    <row r="31" spans="1:18" ht="15">
      <c r="A31" s="174"/>
      <c r="B31" s="174"/>
      <c r="C31" s="168" t="s">
        <v>240</v>
      </c>
      <c r="D31" s="168" t="s">
        <v>240</v>
      </c>
      <c r="E31" s="169">
        <v>104</v>
      </c>
      <c r="F31" s="170">
        <v>18969.55355</v>
      </c>
      <c r="G31" s="171">
        <v>0</v>
      </c>
      <c r="H31" s="171">
        <v>18969.55355</v>
      </c>
      <c r="I31" s="171">
        <v>22039.886160000002</v>
      </c>
      <c r="J31" s="171">
        <v>4.2094</v>
      </c>
      <c r="K31" s="171">
        <v>22044.095559999998</v>
      </c>
      <c r="L31" s="171">
        <v>580.57718</v>
      </c>
      <c r="M31" s="171">
        <v>0</v>
      </c>
      <c r="N31" s="171">
        <v>580.57718</v>
      </c>
      <c r="O31" s="171">
        <v>41594.22629</v>
      </c>
      <c r="P31" s="171">
        <v>2280.7066600000003</v>
      </c>
      <c r="Q31" s="171">
        <v>0</v>
      </c>
      <c r="R31" s="172">
        <v>2280.7066600000003</v>
      </c>
    </row>
    <row r="32" spans="1:18" ht="15">
      <c r="A32" s="174"/>
      <c r="B32" s="174"/>
      <c r="C32" s="174"/>
      <c r="D32" s="168" t="s">
        <v>241</v>
      </c>
      <c r="E32" s="169">
        <v>105</v>
      </c>
      <c r="F32" s="170">
        <v>14789.07252</v>
      </c>
      <c r="G32" s="171">
        <v>0</v>
      </c>
      <c r="H32" s="171">
        <v>14789.07252</v>
      </c>
      <c r="I32" s="171">
        <v>7298.072190000001</v>
      </c>
      <c r="J32" s="171">
        <v>0</v>
      </c>
      <c r="K32" s="171">
        <v>7298.072190000001</v>
      </c>
      <c r="L32" s="171">
        <v>320.50726000000003</v>
      </c>
      <c r="M32" s="171">
        <v>0.3989</v>
      </c>
      <c r="N32" s="171">
        <v>320.90616</v>
      </c>
      <c r="O32" s="171">
        <v>22408.050870000003</v>
      </c>
      <c r="P32" s="171">
        <v>302.23955</v>
      </c>
      <c r="Q32" s="171">
        <v>0</v>
      </c>
      <c r="R32" s="172">
        <v>302.23955</v>
      </c>
    </row>
    <row r="33" spans="1:18" ht="15">
      <c r="A33" s="174"/>
      <c r="B33" s="174"/>
      <c r="C33" s="174"/>
      <c r="D33" s="168" t="s">
        <v>242</v>
      </c>
      <c r="E33" s="169">
        <v>586</v>
      </c>
      <c r="F33" s="170">
        <v>3847.60117</v>
      </c>
      <c r="G33" s="171">
        <v>0</v>
      </c>
      <c r="H33" s="171">
        <v>3847.60117</v>
      </c>
      <c r="I33" s="171">
        <v>3107.41179</v>
      </c>
      <c r="J33" s="171">
        <v>0</v>
      </c>
      <c r="K33" s="171">
        <v>3107.41179</v>
      </c>
      <c r="L33" s="171">
        <v>57.32876</v>
      </c>
      <c r="M33" s="171">
        <v>0</v>
      </c>
      <c r="N33" s="171">
        <v>57.32876</v>
      </c>
      <c r="O33" s="171">
        <v>7012.341719999999</v>
      </c>
      <c r="P33" s="171">
        <v>427.84448</v>
      </c>
      <c r="Q33" s="171">
        <v>0</v>
      </c>
      <c r="R33" s="172">
        <v>427.84448</v>
      </c>
    </row>
    <row r="34" spans="1:18" ht="15">
      <c r="A34" s="174"/>
      <c r="B34" s="174"/>
      <c r="C34" s="174"/>
      <c r="D34" s="168" t="s">
        <v>243</v>
      </c>
      <c r="E34" s="169">
        <v>613</v>
      </c>
      <c r="F34" s="170">
        <v>525.7919300000001</v>
      </c>
      <c r="G34" s="171">
        <v>0</v>
      </c>
      <c r="H34" s="171">
        <v>525.7919300000001</v>
      </c>
      <c r="I34" s="171">
        <v>1864.67755</v>
      </c>
      <c r="J34" s="171">
        <v>0</v>
      </c>
      <c r="K34" s="171">
        <v>1864.67755</v>
      </c>
      <c r="L34" s="171">
        <v>6.172</v>
      </c>
      <c r="M34" s="171">
        <v>0</v>
      </c>
      <c r="N34" s="171">
        <v>6.172</v>
      </c>
      <c r="O34" s="171">
        <v>2396.64148</v>
      </c>
      <c r="P34" s="171">
        <v>490.34165</v>
      </c>
      <c r="Q34" s="171">
        <v>0</v>
      </c>
      <c r="R34" s="172">
        <v>490.34165</v>
      </c>
    </row>
    <row r="35" spans="1:18" ht="15">
      <c r="A35" s="174"/>
      <c r="B35" s="174"/>
      <c r="C35" s="168" t="s">
        <v>244</v>
      </c>
      <c r="D35" s="168" t="s">
        <v>244</v>
      </c>
      <c r="E35" s="169">
        <v>102</v>
      </c>
      <c r="F35" s="170">
        <v>6748.1068</v>
      </c>
      <c r="G35" s="171">
        <v>0</v>
      </c>
      <c r="H35" s="171">
        <v>6748.1068</v>
      </c>
      <c r="I35" s="171">
        <v>18279.55672</v>
      </c>
      <c r="J35" s="171">
        <v>0.0029100000000000003</v>
      </c>
      <c r="K35" s="171">
        <v>18279.55963</v>
      </c>
      <c r="L35" s="171">
        <v>844.6461800000001</v>
      </c>
      <c r="M35" s="171">
        <v>0.19945</v>
      </c>
      <c r="N35" s="171">
        <v>844.84563</v>
      </c>
      <c r="O35" s="171">
        <v>25872.512059999997</v>
      </c>
      <c r="P35" s="171">
        <v>944.62419</v>
      </c>
      <c r="Q35" s="171">
        <v>0</v>
      </c>
      <c r="R35" s="172">
        <v>944.62419</v>
      </c>
    </row>
    <row r="36" spans="1:18" ht="15">
      <c r="A36" s="174"/>
      <c r="B36" s="174"/>
      <c r="C36" s="168" t="s">
        <v>245</v>
      </c>
      <c r="D36" s="168" t="s">
        <v>245</v>
      </c>
      <c r="E36" s="169">
        <v>121</v>
      </c>
      <c r="F36" s="170">
        <v>6419.71204</v>
      </c>
      <c r="G36" s="171">
        <v>0</v>
      </c>
      <c r="H36" s="171">
        <v>6419.71204</v>
      </c>
      <c r="I36" s="171">
        <v>29600.074210000002</v>
      </c>
      <c r="J36" s="171">
        <v>36.93873000000001</v>
      </c>
      <c r="K36" s="171">
        <v>29637.01294</v>
      </c>
      <c r="L36" s="171">
        <v>409.67224</v>
      </c>
      <c r="M36" s="171">
        <v>11.967</v>
      </c>
      <c r="N36" s="171">
        <v>421.63924</v>
      </c>
      <c r="O36" s="171">
        <v>36478.364219999996</v>
      </c>
      <c r="P36" s="171">
        <v>2037.64888</v>
      </c>
      <c r="Q36" s="171">
        <v>0</v>
      </c>
      <c r="R36" s="172">
        <v>2037.64888</v>
      </c>
    </row>
    <row r="37" spans="1:18" ht="15">
      <c r="A37" s="174"/>
      <c r="B37" s="174"/>
      <c r="C37" s="168" t="s">
        <v>246</v>
      </c>
      <c r="D37" s="168" t="s">
        <v>246</v>
      </c>
      <c r="E37" s="169">
        <v>115</v>
      </c>
      <c r="F37" s="170">
        <v>7045.8894</v>
      </c>
      <c r="G37" s="171">
        <v>0</v>
      </c>
      <c r="H37" s="171">
        <v>7045.8894</v>
      </c>
      <c r="I37" s="171">
        <v>13635.95719</v>
      </c>
      <c r="J37" s="171">
        <v>2.39145</v>
      </c>
      <c r="K37" s="171">
        <v>13638.34864</v>
      </c>
      <c r="L37" s="171">
        <v>319.71177</v>
      </c>
      <c r="M37" s="171">
        <v>0.20743</v>
      </c>
      <c r="N37" s="171">
        <v>319.9192</v>
      </c>
      <c r="O37" s="171">
        <v>21004.157239999997</v>
      </c>
      <c r="P37" s="171">
        <v>803.13644</v>
      </c>
      <c r="Q37" s="171">
        <v>0</v>
      </c>
      <c r="R37" s="172">
        <v>803.13644</v>
      </c>
    </row>
    <row r="38" spans="1:18" ht="15">
      <c r="A38" s="174"/>
      <c r="B38" s="174"/>
      <c r="C38" s="168" t="s">
        <v>247</v>
      </c>
      <c r="D38" s="168" t="s">
        <v>247</v>
      </c>
      <c r="E38" s="169">
        <v>123</v>
      </c>
      <c r="F38" s="170">
        <v>4767.5222</v>
      </c>
      <c r="G38" s="171">
        <v>0</v>
      </c>
      <c r="H38" s="171">
        <v>4767.5222</v>
      </c>
      <c r="I38" s="171">
        <v>14753.638130000001</v>
      </c>
      <c r="J38" s="171">
        <v>0.3058</v>
      </c>
      <c r="K38" s="171">
        <v>14753.94393</v>
      </c>
      <c r="L38" s="171">
        <v>115.81823</v>
      </c>
      <c r="M38" s="171">
        <v>0</v>
      </c>
      <c r="N38" s="171">
        <v>115.81823</v>
      </c>
      <c r="O38" s="171">
        <v>19637.284359999998</v>
      </c>
      <c r="P38" s="171">
        <v>1656.436</v>
      </c>
      <c r="Q38" s="171">
        <v>0</v>
      </c>
      <c r="R38" s="172">
        <v>1656.436</v>
      </c>
    </row>
    <row r="39" spans="1:18" ht="15">
      <c r="A39" s="174"/>
      <c r="B39" s="174"/>
      <c r="C39" s="168" t="s">
        <v>248</v>
      </c>
      <c r="D39" s="168" t="s">
        <v>249</v>
      </c>
      <c r="E39" s="169">
        <v>489</v>
      </c>
      <c r="F39" s="170">
        <v>4675.71661</v>
      </c>
      <c r="G39" s="171">
        <v>0</v>
      </c>
      <c r="H39" s="171">
        <v>4675.71661</v>
      </c>
      <c r="I39" s="171">
        <v>9567.15639</v>
      </c>
      <c r="J39" s="171">
        <v>2.2200900000000003</v>
      </c>
      <c r="K39" s="171">
        <v>9569.37648</v>
      </c>
      <c r="L39" s="171">
        <v>367.65877</v>
      </c>
      <c r="M39" s="171">
        <v>0</v>
      </c>
      <c r="N39" s="171">
        <v>367.65877</v>
      </c>
      <c r="O39" s="171">
        <v>14612.75186</v>
      </c>
      <c r="P39" s="171">
        <v>1360.8520800000001</v>
      </c>
      <c r="Q39" s="171">
        <v>0</v>
      </c>
      <c r="R39" s="172">
        <v>1360.8520800000001</v>
      </c>
    </row>
    <row r="40" spans="1:18" ht="15">
      <c r="A40" s="174"/>
      <c r="B40" s="174"/>
      <c r="C40" s="174"/>
      <c r="D40" s="168" t="s">
        <v>250</v>
      </c>
      <c r="E40" s="169">
        <v>491</v>
      </c>
      <c r="F40" s="170">
        <v>1511.95896</v>
      </c>
      <c r="G40" s="171">
        <v>0</v>
      </c>
      <c r="H40" s="171">
        <v>1511.95896</v>
      </c>
      <c r="I40" s="171">
        <v>4269.2209</v>
      </c>
      <c r="J40" s="171">
        <v>0.03087</v>
      </c>
      <c r="K40" s="171">
        <v>4269.25177</v>
      </c>
      <c r="L40" s="171">
        <v>24.791990000000002</v>
      </c>
      <c r="M40" s="171">
        <v>0</v>
      </c>
      <c r="N40" s="171">
        <v>24.791990000000002</v>
      </c>
      <c r="O40" s="171">
        <v>5806.0027199999995</v>
      </c>
      <c r="P40" s="171">
        <v>425.47577</v>
      </c>
      <c r="Q40" s="171">
        <v>0</v>
      </c>
      <c r="R40" s="172">
        <v>425.47577</v>
      </c>
    </row>
    <row r="41" spans="1:18" ht="15">
      <c r="A41" s="174"/>
      <c r="B41" s="174"/>
      <c r="C41" s="168" t="s">
        <v>251</v>
      </c>
      <c r="D41" s="168" t="s">
        <v>251</v>
      </c>
      <c r="E41" s="169">
        <v>114</v>
      </c>
      <c r="F41" s="170">
        <v>8371.38862</v>
      </c>
      <c r="G41" s="171">
        <v>0</v>
      </c>
      <c r="H41" s="171">
        <v>8371.38862</v>
      </c>
      <c r="I41" s="171">
        <v>43782.65283</v>
      </c>
      <c r="J41" s="171">
        <v>13.4977</v>
      </c>
      <c r="K41" s="171">
        <v>43796.15053</v>
      </c>
      <c r="L41" s="171">
        <v>218.24818</v>
      </c>
      <c r="M41" s="171">
        <v>2.31362</v>
      </c>
      <c r="N41" s="171">
        <v>220.56179999999998</v>
      </c>
      <c r="O41" s="171">
        <v>52388.10095</v>
      </c>
      <c r="P41" s="171">
        <v>3008.64817</v>
      </c>
      <c r="Q41" s="171">
        <v>0</v>
      </c>
      <c r="R41" s="172">
        <v>3008.64817</v>
      </c>
    </row>
    <row r="42" spans="1:18" ht="15">
      <c r="A42" s="174"/>
      <c r="B42" s="174"/>
      <c r="C42" s="168" t="s">
        <v>252</v>
      </c>
      <c r="D42" s="168" t="s">
        <v>252</v>
      </c>
      <c r="E42" s="169">
        <v>510</v>
      </c>
      <c r="F42" s="170">
        <v>3802.6303399999997</v>
      </c>
      <c r="G42" s="171">
        <v>0</v>
      </c>
      <c r="H42" s="171">
        <v>3802.6303399999997</v>
      </c>
      <c r="I42" s="171">
        <v>4143.73425</v>
      </c>
      <c r="J42" s="171">
        <v>0.03606</v>
      </c>
      <c r="K42" s="171">
        <v>4143.77031</v>
      </c>
      <c r="L42" s="171">
        <v>42.61584</v>
      </c>
      <c r="M42" s="171">
        <v>0</v>
      </c>
      <c r="N42" s="171">
        <v>42.61584</v>
      </c>
      <c r="O42" s="171">
        <v>7989.01649</v>
      </c>
      <c r="P42" s="171">
        <v>683.38533</v>
      </c>
      <c r="Q42" s="171">
        <v>0</v>
      </c>
      <c r="R42" s="172">
        <v>683.38533</v>
      </c>
    </row>
    <row r="43" spans="1:18" ht="15">
      <c r="A43" s="174"/>
      <c r="B43" s="174"/>
      <c r="C43" s="168" t="s">
        <v>253</v>
      </c>
      <c r="D43" s="168" t="s">
        <v>254</v>
      </c>
      <c r="E43" s="169">
        <v>492</v>
      </c>
      <c r="F43" s="170">
        <v>1807.32665</v>
      </c>
      <c r="G43" s="171">
        <v>0</v>
      </c>
      <c r="H43" s="171">
        <v>1807.32665</v>
      </c>
      <c r="I43" s="171">
        <v>10368.851349999999</v>
      </c>
      <c r="J43" s="171">
        <v>0.1963</v>
      </c>
      <c r="K43" s="171">
        <v>10369.04765</v>
      </c>
      <c r="L43" s="171">
        <v>91.18041000000001</v>
      </c>
      <c r="M43" s="171">
        <v>0</v>
      </c>
      <c r="N43" s="171">
        <v>91.18041000000001</v>
      </c>
      <c r="O43" s="171">
        <v>12267.55471</v>
      </c>
      <c r="P43" s="171">
        <v>657.80422</v>
      </c>
      <c r="Q43" s="171">
        <v>0</v>
      </c>
      <c r="R43" s="172">
        <v>657.80422</v>
      </c>
    </row>
    <row r="44" spans="1:18" ht="15">
      <c r="A44" s="174"/>
      <c r="B44" s="174"/>
      <c r="C44" s="168" t="s">
        <v>255</v>
      </c>
      <c r="D44" s="168" t="s">
        <v>256</v>
      </c>
      <c r="E44" s="169">
        <v>126</v>
      </c>
      <c r="F44" s="170">
        <v>1407.65757</v>
      </c>
      <c r="G44" s="171">
        <v>0</v>
      </c>
      <c r="H44" s="171">
        <v>1407.65757</v>
      </c>
      <c r="I44" s="171">
        <v>7775.3153</v>
      </c>
      <c r="J44" s="171">
        <v>0</v>
      </c>
      <c r="K44" s="171">
        <v>7775.3153</v>
      </c>
      <c r="L44" s="171">
        <v>83.32538000000001</v>
      </c>
      <c r="M44" s="171">
        <v>0</v>
      </c>
      <c r="N44" s="171">
        <v>83.32538000000001</v>
      </c>
      <c r="O44" s="171">
        <v>9266.29825</v>
      </c>
      <c r="P44" s="171">
        <v>941.39764</v>
      </c>
      <c r="Q44" s="171">
        <v>0</v>
      </c>
      <c r="R44" s="172">
        <v>941.39764</v>
      </c>
    </row>
    <row r="45" spans="1:18" ht="15">
      <c r="A45" s="174"/>
      <c r="B45" s="174"/>
      <c r="C45" s="168" t="s">
        <v>257</v>
      </c>
      <c r="D45" s="168" t="s">
        <v>258</v>
      </c>
      <c r="E45" s="169">
        <v>125</v>
      </c>
      <c r="F45" s="170">
        <v>3209.20656</v>
      </c>
      <c r="G45" s="171">
        <v>0</v>
      </c>
      <c r="H45" s="171">
        <v>3209.20656</v>
      </c>
      <c r="I45" s="171">
        <v>11538.66848</v>
      </c>
      <c r="J45" s="171">
        <v>0</v>
      </c>
      <c r="K45" s="171">
        <v>11538.66848</v>
      </c>
      <c r="L45" s="171">
        <v>83.48869</v>
      </c>
      <c r="M45" s="171">
        <v>0</v>
      </c>
      <c r="N45" s="171">
        <v>83.48869</v>
      </c>
      <c r="O45" s="171">
        <v>14831.363730000001</v>
      </c>
      <c r="P45" s="171">
        <v>945.9405300000001</v>
      </c>
      <c r="Q45" s="171">
        <v>0</v>
      </c>
      <c r="R45" s="172">
        <v>945.9405300000001</v>
      </c>
    </row>
    <row r="46" spans="1:18" ht="15">
      <c r="A46" s="174"/>
      <c r="B46" s="174"/>
      <c r="C46" s="168" t="s">
        <v>259</v>
      </c>
      <c r="D46" s="168" t="s">
        <v>259</v>
      </c>
      <c r="E46" s="169">
        <v>103</v>
      </c>
      <c r="F46" s="170">
        <v>3750.45844</v>
      </c>
      <c r="G46" s="171">
        <v>0</v>
      </c>
      <c r="H46" s="171">
        <v>3750.45844</v>
      </c>
      <c r="I46" s="171">
        <v>5207.25843</v>
      </c>
      <c r="J46" s="171">
        <v>0.03842</v>
      </c>
      <c r="K46" s="171">
        <v>5207.29685</v>
      </c>
      <c r="L46" s="171">
        <v>108.15209</v>
      </c>
      <c r="M46" s="171">
        <v>0</v>
      </c>
      <c r="N46" s="171">
        <v>108.15209</v>
      </c>
      <c r="O46" s="171">
        <v>9065.90738</v>
      </c>
      <c r="P46" s="171">
        <v>629.51301</v>
      </c>
      <c r="Q46" s="171">
        <v>0</v>
      </c>
      <c r="R46" s="172">
        <v>629.51301</v>
      </c>
    </row>
    <row r="47" spans="1:18" ht="15">
      <c r="A47" s="174"/>
      <c r="B47" s="174"/>
      <c r="C47" s="168" t="s">
        <v>260</v>
      </c>
      <c r="D47" s="168" t="s">
        <v>261</v>
      </c>
      <c r="E47" s="169">
        <v>122</v>
      </c>
      <c r="F47" s="170">
        <v>5302.71992</v>
      </c>
      <c r="G47" s="171">
        <v>0</v>
      </c>
      <c r="H47" s="171">
        <v>5302.71992</v>
      </c>
      <c r="I47" s="171">
        <v>5415.74485</v>
      </c>
      <c r="J47" s="171">
        <v>3.76438</v>
      </c>
      <c r="K47" s="171">
        <v>5419.509230000001</v>
      </c>
      <c r="L47" s="171">
        <v>66.2315</v>
      </c>
      <c r="M47" s="171">
        <v>0</v>
      </c>
      <c r="N47" s="171">
        <v>66.2315</v>
      </c>
      <c r="O47" s="171">
        <v>10788.46065</v>
      </c>
      <c r="P47" s="171">
        <v>2556.67467</v>
      </c>
      <c r="Q47" s="171">
        <v>0</v>
      </c>
      <c r="R47" s="172">
        <v>2556.67467</v>
      </c>
    </row>
    <row r="48" spans="1:18" ht="15">
      <c r="A48" s="174"/>
      <c r="B48" s="174"/>
      <c r="C48" s="168" t="s">
        <v>262</v>
      </c>
      <c r="D48" s="168" t="s">
        <v>262</v>
      </c>
      <c r="E48" s="169">
        <v>493</v>
      </c>
      <c r="F48" s="170">
        <v>2462.90643</v>
      </c>
      <c r="G48" s="171">
        <v>0</v>
      </c>
      <c r="H48" s="171">
        <v>2462.90643</v>
      </c>
      <c r="I48" s="171">
        <v>1542.21228</v>
      </c>
      <c r="J48" s="171">
        <v>0.01476</v>
      </c>
      <c r="K48" s="171">
        <v>1542.22704</v>
      </c>
      <c r="L48" s="171">
        <v>80.55708</v>
      </c>
      <c r="M48" s="171">
        <v>0</v>
      </c>
      <c r="N48" s="171">
        <v>80.55708</v>
      </c>
      <c r="O48" s="171">
        <v>4085.69055</v>
      </c>
      <c r="P48" s="171">
        <v>419.94428999999997</v>
      </c>
      <c r="Q48" s="171">
        <v>0</v>
      </c>
      <c r="R48" s="172">
        <v>419.94428999999997</v>
      </c>
    </row>
    <row r="49" spans="1:18" ht="15">
      <c r="A49" s="174"/>
      <c r="B49" s="174"/>
      <c r="C49" s="168" t="s">
        <v>263</v>
      </c>
      <c r="D49" s="168" t="s">
        <v>264</v>
      </c>
      <c r="E49" s="169">
        <v>110</v>
      </c>
      <c r="F49" s="170">
        <v>1989.1498700000002</v>
      </c>
      <c r="G49" s="171">
        <v>0</v>
      </c>
      <c r="H49" s="171">
        <v>1989.1498700000002</v>
      </c>
      <c r="I49" s="171">
        <v>13498.52393</v>
      </c>
      <c r="J49" s="171">
        <v>44.32374</v>
      </c>
      <c r="K49" s="171">
        <v>13542.84767</v>
      </c>
      <c r="L49" s="171">
        <v>148.33597</v>
      </c>
      <c r="M49" s="171">
        <v>0</v>
      </c>
      <c r="N49" s="171">
        <v>148.33597</v>
      </c>
      <c r="O49" s="171">
        <v>15680.33351</v>
      </c>
      <c r="P49" s="171">
        <v>1833.4195</v>
      </c>
      <c r="Q49" s="171">
        <v>0</v>
      </c>
      <c r="R49" s="172">
        <v>1833.4195</v>
      </c>
    </row>
    <row r="50" spans="1:18" ht="15">
      <c r="A50" s="174"/>
      <c r="B50" s="174"/>
      <c r="C50" s="174"/>
      <c r="D50" s="168" t="s">
        <v>265</v>
      </c>
      <c r="E50" s="169">
        <v>614</v>
      </c>
      <c r="F50" s="170">
        <v>746.00112</v>
      </c>
      <c r="G50" s="171">
        <v>0</v>
      </c>
      <c r="H50" s="171">
        <v>746.00112</v>
      </c>
      <c r="I50" s="171">
        <v>1825.43464</v>
      </c>
      <c r="J50" s="171">
        <v>0</v>
      </c>
      <c r="K50" s="171">
        <v>1825.43464</v>
      </c>
      <c r="L50" s="171">
        <v>5.47933</v>
      </c>
      <c r="M50" s="171">
        <v>0</v>
      </c>
      <c r="N50" s="171">
        <v>5.47933</v>
      </c>
      <c r="O50" s="171">
        <v>2576.91509</v>
      </c>
      <c r="P50" s="171">
        <v>543.54751</v>
      </c>
      <c r="Q50" s="171">
        <v>0</v>
      </c>
      <c r="R50" s="172">
        <v>543.54751</v>
      </c>
    </row>
    <row r="51" spans="1:18" ht="15">
      <c r="A51" s="174"/>
      <c r="B51" s="174"/>
      <c r="C51" s="174"/>
      <c r="D51" s="168" t="s">
        <v>266</v>
      </c>
      <c r="E51" s="169">
        <v>111</v>
      </c>
      <c r="F51" s="170">
        <v>806.6976500000001</v>
      </c>
      <c r="G51" s="171">
        <v>0</v>
      </c>
      <c r="H51" s="171">
        <v>806.6976500000001</v>
      </c>
      <c r="I51" s="171">
        <v>4389.59575</v>
      </c>
      <c r="J51" s="171">
        <v>0.007940000000000001</v>
      </c>
      <c r="K51" s="171">
        <v>4389.603690000001</v>
      </c>
      <c r="L51" s="171">
        <v>64.98972</v>
      </c>
      <c r="M51" s="171">
        <v>0</v>
      </c>
      <c r="N51" s="171">
        <v>64.98972</v>
      </c>
      <c r="O51" s="171">
        <v>5261.29106</v>
      </c>
      <c r="P51" s="171">
        <v>697.23626</v>
      </c>
      <c r="Q51" s="171">
        <v>0</v>
      </c>
      <c r="R51" s="172">
        <v>697.23626</v>
      </c>
    </row>
    <row r="52" spans="1:18" ht="15">
      <c r="A52" s="174"/>
      <c r="B52" s="174"/>
      <c r="C52" s="174"/>
      <c r="D52" s="168" t="s">
        <v>263</v>
      </c>
      <c r="E52" s="169">
        <v>668</v>
      </c>
      <c r="F52" s="170">
        <v>75.68082000000001</v>
      </c>
      <c r="G52" s="171">
        <v>0</v>
      </c>
      <c r="H52" s="171">
        <v>75.68082000000001</v>
      </c>
      <c r="I52" s="171">
        <v>4429.51977</v>
      </c>
      <c r="J52" s="171">
        <v>0</v>
      </c>
      <c r="K52" s="171">
        <v>4429.51977</v>
      </c>
      <c r="L52" s="171">
        <v>4.6895</v>
      </c>
      <c r="M52" s="171">
        <v>0</v>
      </c>
      <c r="N52" s="171">
        <v>4.6895</v>
      </c>
      <c r="O52" s="171">
        <v>4509.89009</v>
      </c>
      <c r="P52" s="171">
        <v>441.44417</v>
      </c>
      <c r="Q52" s="171">
        <v>0</v>
      </c>
      <c r="R52" s="172">
        <v>441.44417</v>
      </c>
    </row>
    <row r="53" spans="1:18" ht="15">
      <c r="A53" s="174"/>
      <c r="B53" s="168" t="s">
        <v>267</v>
      </c>
      <c r="C53" s="168" t="s">
        <v>268</v>
      </c>
      <c r="D53" s="168" t="s">
        <v>268</v>
      </c>
      <c r="E53" s="169">
        <v>279</v>
      </c>
      <c r="F53" s="170">
        <v>59414.25463</v>
      </c>
      <c r="G53" s="171">
        <v>0</v>
      </c>
      <c r="H53" s="171">
        <v>59414.25463</v>
      </c>
      <c r="I53" s="171">
        <v>121461.98359</v>
      </c>
      <c r="J53" s="171">
        <v>817.6273</v>
      </c>
      <c r="K53" s="171">
        <v>122279.61089</v>
      </c>
      <c r="L53" s="171">
        <v>4989.0544500000005</v>
      </c>
      <c r="M53" s="171">
        <v>740.46164</v>
      </c>
      <c r="N53" s="171">
        <v>5729.51609</v>
      </c>
      <c r="O53" s="171">
        <v>187423.38161</v>
      </c>
      <c r="P53" s="171">
        <v>34262.14134</v>
      </c>
      <c r="Q53" s="171">
        <v>0</v>
      </c>
      <c r="R53" s="172">
        <v>34262.14134</v>
      </c>
    </row>
    <row r="54" spans="1:18" ht="15">
      <c r="A54" s="174"/>
      <c r="B54" s="174"/>
      <c r="C54" s="174"/>
      <c r="D54" s="168" t="s">
        <v>269</v>
      </c>
      <c r="E54" s="169">
        <v>280</v>
      </c>
      <c r="F54" s="170">
        <v>1692.23128</v>
      </c>
      <c r="G54" s="171">
        <v>0</v>
      </c>
      <c r="H54" s="171">
        <v>1692.23128</v>
      </c>
      <c r="I54" s="171">
        <v>6722.56621</v>
      </c>
      <c r="J54" s="171">
        <v>40.85701</v>
      </c>
      <c r="K54" s="171">
        <v>6763.42322</v>
      </c>
      <c r="L54" s="171">
        <v>596.76915</v>
      </c>
      <c r="M54" s="171">
        <v>0</v>
      </c>
      <c r="N54" s="171">
        <v>596.76915</v>
      </c>
      <c r="O54" s="171">
        <v>9052.42365</v>
      </c>
      <c r="P54" s="171">
        <v>1219.58409</v>
      </c>
      <c r="Q54" s="171">
        <v>0</v>
      </c>
      <c r="R54" s="172">
        <v>1219.58409</v>
      </c>
    </row>
    <row r="55" spans="1:18" ht="15">
      <c r="A55" s="174"/>
      <c r="B55" s="174"/>
      <c r="C55" s="168" t="s">
        <v>270</v>
      </c>
      <c r="D55" s="168" t="s">
        <v>270</v>
      </c>
      <c r="E55" s="169">
        <v>282</v>
      </c>
      <c r="F55" s="170">
        <v>36063.96235</v>
      </c>
      <c r="G55" s="171">
        <v>0</v>
      </c>
      <c r="H55" s="171">
        <v>36063.96235</v>
      </c>
      <c r="I55" s="171">
        <v>57680.35983</v>
      </c>
      <c r="J55" s="171">
        <v>601.0055500000001</v>
      </c>
      <c r="K55" s="171">
        <v>58281.36538</v>
      </c>
      <c r="L55" s="171">
        <v>3735.02693</v>
      </c>
      <c r="M55" s="171">
        <v>20.0527</v>
      </c>
      <c r="N55" s="171">
        <v>3755.0796299999997</v>
      </c>
      <c r="O55" s="171">
        <v>98100.40736</v>
      </c>
      <c r="P55" s="171">
        <v>30939.44227</v>
      </c>
      <c r="Q55" s="171">
        <v>0</v>
      </c>
      <c r="R55" s="172">
        <v>30939.44227</v>
      </c>
    </row>
    <row r="56" spans="1:18" ht="15">
      <c r="A56" s="174"/>
      <c r="B56" s="174"/>
      <c r="C56" s="174"/>
      <c r="D56" s="168" t="s">
        <v>271</v>
      </c>
      <c r="E56" s="169">
        <v>283</v>
      </c>
      <c r="F56" s="170">
        <v>734.89221</v>
      </c>
      <c r="G56" s="171">
        <v>0</v>
      </c>
      <c r="H56" s="171">
        <v>734.89221</v>
      </c>
      <c r="I56" s="171">
        <v>6287.4803600000005</v>
      </c>
      <c r="J56" s="171">
        <v>0.00032</v>
      </c>
      <c r="K56" s="171">
        <v>6287.48068</v>
      </c>
      <c r="L56" s="171">
        <v>573.81677</v>
      </c>
      <c r="M56" s="171">
        <v>0</v>
      </c>
      <c r="N56" s="171">
        <v>573.81677</v>
      </c>
      <c r="O56" s="171">
        <v>7596.18966</v>
      </c>
      <c r="P56" s="171">
        <v>788.46668</v>
      </c>
      <c r="Q56" s="171">
        <v>0</v>
      </c>
      <c r="R56" s="172">
        <v>788.46668</v>
      </c>
    </row>
    <row r="57" spans="1:18" ht="15">
      <c r="A57" s="174"/>
      <c r="B57" s="174"/>
      <c r="C57" s="174"/>
      <c r="D57" s="168" t="s">
        <v>272</v>
      </c>
      <c r="E57" s="169">
        <v>633</v>
      </c>
      <c r="F57" s="170">
        <v>1418.8496</v>
      </c>
      <c r="G57" s="171">
        <v>0</v>
      </c>
      <c r="H57" s="171">
        <v>1418.8496</v>
      </c>
      <c r="I57" s="171">
        <v>16789.736719999997</v>
      </c>
      <c r="J57" s="171">
        <v>0</v>
      </c>
      <c r="K57" s="171">
        <v>16789.736719999997</v>
      </c>
      <c r="L57" s="171">
        <v>350.15375</v>
      </c>
      <c r="M57" s="171">
        <v>0</v>
      </c>
      <c r="N57" s="171">
        <v>350.15375</v>
      </c>
      <c r="O57" s="171">
        <v>18558.74007</v>
      </c>
      <c r="P57" s="171">
        <v>1785.3651</v>
      </c>
      <c r="Q57" s="171">
        <v>0</v>
      </c>
      <c r="R57" s="172">
        <v>1785.3651</v>
      </c>
    </row>
    <row r="58" spans="1:18" ht="15">
      <c r="A58" s="174"/>
      <c r="B58" s="174"/>
      <c r="C58" s="168" t="s">
        <v>273</v>
      </c>
      <c r="D58" s="168" t="s">
        <v>274</v>
      </c>
      <c r="E58" s="169">
        <v>285</v>
      </c>
      <c r="F58" s="170">
        <v>7060.7991600000005</v>
      </c>
      <c r="G58" s="171">
        <v>0</v>
      </c>
      <c r="H58" s="171">
        <v>7060.7991600000005</v>
      </c>
      <c r="I58" s="171">
        <v>10100.768269999999</v>
      </c>
      <c r="J58" s="171">
        <v>0.011890000000000001</v>
      </c>
      <c r="K58" s="171">
        <v>10100.78016</v>
      </c>
      <c r="L58" s="171">
        <v>286.6117</v>
      </c>
      <c r="M58" s="171">
        <v>0</v>
      </c>
      <c r="N58" s="171">
        <v>286.6117</v>
      </c>
      <c r="O58" s="171">
        <v>17448.19102</v>
      </c>
      <c r="P58" s="171">
        <v>1831.52726</v>
      </c>
      <c r="Q58" s="171">
        <v>0</v>
      </c>
      <c r="R58" s="172">
        <v>1831.52726</v>
      </c>
    </row>
    <row r="59" spans="1:18" ht="15">
      <c r="A59" s="174"/>
      <c r="B59" s="174"/>
      <c r="C59" s="168" t="s">
        <v>275</v>
      </c>
      <c r="D59" s="168" t="s">
        <v>275</v>
      </c>
      <c r="E59" s="169">
        <v>288</v>
      </c>
      <c r="F59" s="170">
        <v>5589.39649</v>
      </c>
      <c r="G59" s="171">
        <v>0</v>
      </c>
      <c r="H59" s="171">
        <v>5589.39649</v>
      </c>
      <c r="I59" s="171">
        <v>23780.79691</v>
      </c>
      <c r="J59" s="171">
        <v>97.17396000000001</v>
      </c>
      <c r="K59" s="171">
        <v>23877.97087</v>
      </c>
      <c r="L59" s="171">
        <v>421.50939</v>
      </c>
      <c r="M59" s="171">
        <v>0.5185700000000001</v>
      </c>
      <c r="N59" s="171">
        <v>422.02796</v>
      </c>
      <c r="O59" s="171">
        <v>29889.39532</v>
      </c>
      <c r="P59" s="171">
        <v>3046.42488</v>
      </c>
      <c r="Q59" s="171">
        <v>0</v>
      </c>
      <c r="R59" s="172">
        <v>3046.42488</v>
      </c>
    </row>
    <row r="60" spans="1:18" ht="15">
      <c r="A60" s="174"/>
      <c r="B60" s="174"/>
      <c r="C60" s="168" t="s">
        <v>276</v>
      </c>
      <c r="D60" s="168" t="s">
        <v>277</v>
      </c>
      <c r="E60" s="169">
        <v>286</v>
      </c>
      <c r="F60" s="170">
        <v>4523.75413</v>
      </c>
      <c r="G60" s="171">
        <v>0</v>
      </c>
      <c r="H60" s="171">
        <v>4523.75413</v>
      </c>
      <c r="I60" s="171">
        <v>9212.691929999999</v>
      </c>
      <c r="J60" s="171">
        <v>0.06466</v>
      </c>
      <c r="K60" s="171">
        <v>9212.756589999999</v>
      </c>
      <c r="L60" s="171">
        <v>260.23832999999996</v>
      </c>
      <c r="M60" s="171">
        <v>0</v>
      </c>
      <c r="N60" s="171">
        <v>260.23832999999996</v>
      </c>
      <c r="O60" s="171">
        <v>13996.74905</v>
      </c>
      <c r="P60" s="171">
        <v>1916.9218600000002</v>
      </c>
      <c r="Q60" s="171">
        <v>0</v>
      </c>
      <c r="R60" s="172">
        <v>1916.9218600000002</v>
      </c>
    </row>
    <row r="61" spans="1:18" ht="15">
      <c r="A61" s="174"/>
      <c r="B61" s="174"/>
      <c r="C61" s="168" t="s">
        <v>278</v>
      </c>
      <c r="D61" s="168" t="s">
        <v>279</v>
      </c>
      <c r="E61" s="169">
        <v>460</v>
      </c>
      <c r="F61" s="170">
        <v>9031.562699999999</v>
      </c>
      <c r="G61" s="171">
        <v>0</v>
      </c>
      <c r="H61" s="171">
        <v>9031.562699999999</v>
      </c>
      <c r="I61" s="171">
        <v>28755.42538</v>
      </c>
      <c r="J61" s="171">
        <v>3.67195</v>
      </c>
      <c r="K61" s="171">
        <v>28759.097329999997</v>
      </c>
      <c r="L61" s="171">
        <v>415.62242</v>
      </c>
      <c r="M61" s="171">
        <v>0</v>
      </c>
      <c r="N61" s="171">
        <v>415.62242</v>
      </c>
      <c r="O61" s="171">
        <v>38206.282450000006</v>
      </c>
      <c r="P61" s="171">
        <v>1317.22699</v>
      </c>
      <c r="Q61" s="171">
        <v>0</v>
      </c>
      <c r="R61" s="172">
        <v>1317.22699</v>
      </c>
    </row>
    <row r="62" spans="1:18" ht="15">
      <c r="A62" s="174"/>
      <c r="B62" s="174"/>
      <c r="C62" s="174"/>
      <c r="D62" s="168" t="s">
        <v>280</v>
      </c>
      <c r="E62" s="169">
        <v>671</v>
      </c>
      <c r="F62" s="170">
        <v>13576.16907</v>
      </c>
      <c r="G62" s="171">
        <v>0</v>
      </c>
      <c r="H62" s="171">
        <v>13576.16907</v>
      </c>
      <c r="I62" s="171">
        <v>4489.37483</v>
      </c>
      <c r="J62" s="171">
        <v>0</v>
      </c>
      <c r="K62" s="171">
        <v>4489.37483</v>
      </c>
      <c r="L62" s="171">
        <v>87.94625</v>
      </c>
      <c r="M62" s="171">
        <v>0</v>
      </c>
      <c r="N62" s="171">
        <v>87.94625</v>
      </c>
      <c r="O62" s="171">
        <v>18153.490149999998</v>
      </c>
      <c r="P62" s="171">
        <v>1806.2539299999999</v>
      </c>
      <c r="Q62" s="171">
        <v>0</v>
      </c>
      <c r="R62" s="172">
        <v>1806.2539299999999</v>
      </c>
    </row>
    <row r="63" spans="1:18" ht="15">
      <c r="A63" s="174"/>
      <c r="B63" s="174"/>
      <c r="C63" s="174"/>
      <c r="D63" s="168" t="s">
        <v>281</v>
      </c>
      <c r="E63" s="169">
        <v>782</v>
      </c>
      <c r="F63" s="170">
        <v>0</v>
      </c>
      <c r="G63" s="171">
        <v>0</v>
      </c>
      <c r="H63" s="171">
        <v>0</v>
      </c>
      <c r="I63" s="171">
        <v>0</v>
      </c>
      <c r="J63" s="171">
        <v>0</v>
      </c>
      <c r="K63" s="171">
        <v>0</v>
      </c>
      <c r="L63" s="171">
        <v>60.693239999999996</v>
      </c>
      <c r="M63" s="171">
        <v>0</v>
      </c>
      <c r="N63" s="171">
        <v>60.693239999999996</v>
      </c>
      <c r="O63" s="171">
        <v>60.693239999999996</v>
      </c>
      <c r="P63" s="171">
        <v>0</v>
      </c>
      <c r="Q63" s="171">
        <v>0</v>
      </c>
      <c r="R63" s="172">
        <v>0</v>
      </c>
    </row>
    <row r="64" spans="1:18" ht="15">
      <c r="A64" s="174"/>
      <c r="B64" s="174"/>
      <c r="C64" s="168" t="s">
        <v>282</v>
      </c>
      <c r="D64" s="168" t="s">
        <v>282</v>
      </c>
      <c r="E64" s="169">
        <v>284</v>
      </c>
      <c r="F64" s="170">
        <v>5303.519740000001</v>
      </c>
      <c r="G64" s="171">
        <v>0</v>
      </c>
      <c r="H64" s="171">
        <v>5303.519740000001</v>
      </c>
      <c r="I64" s="171">
        <v>5667.38689</v>
      </c>
      <c r="J64" s="171">
        <v>0.12741</v>
      </c>
      <c r="K64" s="171">
        <v>5667.5143</v>
      </c>
      <c r="L64" s="171">
        <v>139.62266</v>
      </c>
      <c r="M64" s="171">
        <v>0</v>
      </c>
      <c r="N64" s="171">
        <v>139.62266</v>
      </c>
      <c r="O64" s="171">
        <v>11110.6567</v>
      </c>
      <c r="P64" s="171">
        <v>932.8555600000001</v>
      </c>
      <c r="Q64" s="171">
        <v>0</v>
      </c>
      <c r="R64" s="172">
        <v>932.8555600000001</v>
      </c>
    </row>
    <row r="65" spans="1:18" ht="15">
      <c r="A65" s="174"/>
      <c r="B65" s="168" t="s">
        <v>283</v>
      </c>
      <c r="C65" s="168" t="s">
        <v>283</v>
      </c>
      <c r="D65" s="168" t="s">
        <v>283</v>
      </c>
      <c r="E65" s="169">
        <v>567</v>
      </c>
      <c r="F65" s="170">
        <v>1023.83277</v>
      </c>
      <c r="G65" s="171">
        <v>0</v>
      </c>
      <c r="H65" s="171">
        <v>1023.83277</v>
      </c>
      <c r="I65" s="171">
        <v>213.41428</v>
      </c>
      <c r="J65" s="171">
        <v>0</v>
      </c>
      <c r="K65" s="171">
        <v>213.41428</v>
      </c>
      <c r="L65" s="171">
        <v>9904.894980000001</v>
      </c>
      <c r="M65" s="171">
        <v>2329.93142</v>
      </c>
      <c r="N65" s="171">
        <v>12234.8264</v>
      </c>
      <c r="O65" s="171">
        <v>13472.07345</v>
      </c>
      <c r="P65" s="171">
        <v>12568.46874</v>
      </c>
      <c r="Q65" s="171">
        <v>0</v>
      </c>
      <c r="R65" s="172">
        <v>12568.46874</v>
      </c>
    </row>
    <row r="66" spans="1:18" ht="15">
      <c r="A66" s="174"/>
      <c r="B66" s="174"/>
      <c r="C66" s="174"/>
      <c r="D66" s="174"/>
      <c r="E66" s="175">
        <v>314</v>
      </c>
      <c r="F66" s="176">
        <v>317073.30913999997</v>
      </c>
      <c r="G66" s="177">
        <v>213.78718</v>
      </c>
      <c r="H66" s="177">
        <v>317287.09632</v>
      </c>
      <c r="I66" s="177">
        <v>266729.7305</v>
      </c>
      <c r="J66" s="177">
        <v>4712.96313</v>
      </c>
      <c r="K66" s="177">
        <v>271442.69363</v>
      </c>
      <c r="L66" s="177">
        <v>54366.34396</v>
      </c>
      <c r="M66" s="177">
        <v>24067.62404</v>
      </c>
      <c r="N66" s="177">
        <v>78433.968</v>
      </c>
      <c r="O66" s="177">
        <v>667163.75795</v>
      </c>
      <c r="P66" s="177">
        <v>122460.14156</v>
      </c>
      <c r="Q66" s="177">
        <v>0</v>
      </c>
      <c r="R66" s="178">
        <v>122460.14156</v>
      </c>
    </row>
    <row r="67" spans="1:18" ht="15">
      <c r="A67" s="174"/>
      <c r="B67" s="174"/>
      <c r="C67" s="174"/>
      <c r="D67" s="168" t="s">
        <v>284</v>
      </c>
      <c r="E67" s="169">
        <v>478</v>
      </c>
      <c r="F67" s="170">
        <v>11117.38493</v>
      </c>
      <c r="G67" s="171">
        <v>0</v>
      </c>
      <c r="H67" s="171">
        <v>11117.38493</v>
      </c>
      <c r="I67" s="171">
        <v>13339.60174</v>
      </c>
      <c r="J67" s="171">
        <v>510.80094</v>
      </c>
      <c r="K67" s="171">
        <v>13850.40268</v>
      </c>
      <c r="L67" s="171">
        <v>6467.94158</v>
      </c>
      <c r="M67" s="171">
        <v>1140.4033200000001</v>
      </c>
      <c r="N67" s="171">
        <v>7608.3449</v>
      </c>
      <c r="O67" s="171">
        <v>32576.132510000003</v>
      </c>
      <c r="P67" s="171">
        <v>15415.111060000001</v>
      </c>
      <c r="Q67" s="171">
        <v>0</v>
      </c>
      <c r="R67" s="172">
        <v>15415.111060000001</v>
      </c>
    </row>
    <row r="68" spans="1:18" ht="15">
      <c r="A68" s="174"/>
      <c r="B68" s="174"/>
      <c r="C68" s="174"/>
      <c r="D68" s="168" t="s">
        <v>285</v>
      </c>
      <c r="E68" s="169">
        <v>571</v>
      </c>
      <c r="F68" s="170">
        <v>6673.8194</v>
      </c>
      <c r="G68" s="171">
        <v>0</v>
      </c>
      <c r="H68" s="171">
        <v>6673.8194</v>
      </c>
      <c r="I68" s="171">
        <v>660.83944</v>
      </c>
      <c r="J68" s="171">
        <v>1122.21721</v>
      </c>
      <c r="K68" s="171">
        <v>1783.05665</v>
      </c>
      <c r="L68" s="171">
        <v>4617.21742</v>
      </c>
      <c r="M68" s="171">
        <v>918.76798</v>
      </c>
      <c r="N68" s="171">
        <v>5535.9854000000005</v>
      </c>
      <c r="O68" s="171">
        <v>13992.861449999999</v>
      </c>
      <c r="P68" s="171">
        <v>24121.37236</v>
      </c>
      <c r="Q68" s="171">
        <v>0</v>
      </c>
      <c r="R68" s="172">
        <v>24121.37236</v>
      </c>
    </row>
    <row r="69" spans="1:18" ht="15">
      <c r="A69" s="174"/>
      <c r="B69" s="174"/>
      <c r="C69" s="174"/>
      <c r="D69" s="168" t="s">
        <v>286</v>
      </c>
      <c r="E69" s="169">
        <v>315</v>
      </c>
      <c r="F69" s="170">
        <v>2582.86294</v>
      </c>
      <c r="G69" s="171">
        <v>0</v>
      </c>
      <c r="H69" s="171">
        <v>2582.86294</v>
      </c>
      <c r="I69" s="171">
        <v>9350.7569</v>
      </c>
      <c r="J69" s="171">
        <v>0.03698</v>
      </c>
      <c r="K69" s="171">
        <v>9350.793880000001</v>
      </c>
      <c r="L69" s="171">
        <v>224.19704000000002</v>
      </c>
      <c r="M69" s="171">
        <v>0</v>
      </c>
      <c r="N69" s="171">
        <v>224.19704000000002</v>
      </c>
      <c r="O69" s="171">
        <v>12157.85386</v>
      </c>
      <c r="P69" s="171">
        <v>1988.9016299999998</v>
      </c>
      <c r="Q69" s="171">
        <v>0</v>
      </c>
      <c r="R69" s="172">
        <v>1988.9016299999998</v>
      </c>
    </row>
    <row r="70" spans="1:18" ht="15">
      <c r="A70" s="174"/>
      <c r="B70" s="174"/>
      <c r="C70" s="174"/>
      <c r="D70" s="168" t="s">
        <v>287</v>
      </c>
      <c r="E70" s="169">
        <v>530</v>
      </c>
      <c r="F70" s="170">
        <v>4460.29868</v>
      </c>
      <c r="G70" s="171">
        <v>0</v>
      </c>
      <c r="H70" s="171">
        <v>4460.29868</v>
      </c>
      <c r="I70" s="171">
        <v>71710.07538</v>
      </c>
      <c r="J70" s="171">
        <v>385.22529</v>
      </c>
      <c r="K70" s="171">
        <v>72095.30067</v>
      </c>
      <c r="L70" s="171">
        <v>3908.00106</v>
      </c>
      <c r="M70" s="171">
        <v>361.5127</v>
      </c>
      <c r="N70" s="171">
        <v>4269.51376</v>
      </c>
      <c r="O70" s="171">
        <v>80825.11311</v>
      </c>
      <c r="P70" s="171">
        <v>19313.98586</v>
      </c>
      <c r="Q70" s="171">
        <v>0</v>
      </c>
      <c r="R70" s="172">
        <v>19313.98586</v>
      </c>
    </row>
    <row r="71" spans="1:18" ht="15">
      <c r="A71" s="174"/>
      <c r="B71" s="174"/>
      <c r="C71" s="168" t="s">
        <v>288</v>
      </c>
      <c r="D71" s="168" t="s">
        <v>288</v>
      </c>
      <c r="E71" s="169">
        <v>318</v>
      </c>
      <c r="F71" s="170">
        <v>11319.75966</v>
      </c>
      <c r="G71" s="171">
        <v>0</v>
      </c>
      <c r="H71" s="171">
        <v>11319.75966</v>
      </c>
      <c r="I71" s="171">
        <v>16827.01066</v>
      </c>
      <c r="J71" s="171">
        <v>640.44333</v>
      </c>
      <c r="K71" s="171">
        <v>17467.453989999998</v>
      </c>
      <c r="L71" s="171">
        <v>2529.63281</v>
      </c>
      <c r="M71" s="171">
        <v>372.15722999999997</v>
      </c>
      <c r="N71" s="171">
        <v>2901.79004</v>
      </c>
      <c r="O71" s="171">
        <v>31689.00369</v>
      </c>
      <c r="P71" s="171">
        <v>13305.98249</v>
      </c>
      <c r="Q71" s="171">
        <v>0</v>
      </c>
      <c r="R71" s="172">
        <v>13305.98249</v>
      </c>
    </row>
    <row r="72" spans="1:18" ht="15">
      <c r="A72" s="174"/>
      <c r="B72" s="174"/>
      <c r="C72" s="174"/>
      <c r="D72" s="168" t="s">
        <v>289</v>
      </c>
      <c r="E72" s="169">
        <v>319</v>
      </c>
      <c r="F72" s="170">
        <v>2388.6387</v>
      </c>
      <c r="G72" s="171">
        <v>0</v>
      </c>
      <c r="H72" s="171">
        <v>2388.6387</v>
      </c>
      <c r="I72" s="171">
        <v>5628.803099999999</v>
      </c>
      <c r="J72" s="171">
        <v>9.35557</v>
      </c>
      <c r="K72" s="171">
        <v>5638.15867</v>
      </c>
      <c r="L72" s="171">
        <v>152.21232999999998</v>
      </c>
      <c r="M72" s="171">
        <v>31.29769</v>
      </c>
      <c r="N72" s="171">
        <v>183.51002</v>
      </c>
      <c r="O72" s="171">
        <v>8210.30739</v>
      </c>
      <c r="P72" s="171">
        <v>509.34946</v>
      </c>
      <c r="Q72" s="171">
        <v>0</v>
      </c>
      <c r="R72" s="172">
        <v>509.34946</v>
      </c>
    </row>
    <row r="73" spans="1:18" ht="15">
      <c r="A73" s="174"/>
      <c r="B73" s="174"/>
      <c r="C73" s="168" t="s">
        <v>290</v>
      </c>
      <c r="D73" s="168" t="s">
        <v>290</v>
      </c>
      <c r="E73" s="169">
        <v>320</v>
      </c>
      <c r="F73" s="170">
        <v>7872.09317</v>
      </c>
      <c r="G73" s="171">
        <v>0</v>
      </c>
      <c r="H73" s="171">
        <v>7872.09317</v>
      </c>
      <c r="I73" s="171">
        <v>5920.401980000001</v>
      </c>
      <c r="J73" s="171">
        <v>59.123400000000004</v>
      </c>
      <c r="K73" s="171">
        <v>5979.52538</v>
      </c>
      <c r="L73" s="171">
        <v>438.9618</v>
      </c>
      <c r="M73" s="171">
        <v>0.3989</v>
      </c>
      <c r="N73" s="171">
        <v>439.3607</v>
      </c>
      <c r="O73" s="171">
        <v>14290.97925</v>
      </c>
      <c r="P73" s="171">
        <v>682.20956</v>
      </c>
      <c r="Q73" s="171">
        <v>0</v>
      </c>
      <c r="R73" s="172">
        <v>682.20956</v>
      </c>
    </row>
    <row r="74" spans="1:18" ht="15">
      <c r="A74" s="174"/>
      <c r="B74" s="174"/>
      <c r="C74" s="174"/>
      <c r="D74" s="168" t="s">
        <v>291</v>
      </c>
      <c r="E74" s="169">
        <v>323</v>
      </c>
      <c r="F74" s="170">
        <v>10769.97105</v>
      </c>
      <c r="G74" s="171">
        <v>0</v>
      </c>
      <c r="H74" s="171">
        <v>10769.97105</v>
      </c>
      <c r="I74" s="171">
        <v>8421.708849999999</v>
      </c>
      <c r="J74" s="171">
        <v>1.26647</v>
      </c>
      <c r="K74" s="171">
        <v>8422.97532</v>
      </c>
      <c r="L74" s="171">
        <v>501.147</v>
      </c>
      <c r="M74" s="171">
        <v>0</v>
      </c>
      <c r="N74" s="171">
        <v>501.147</v>
      </c>
      <c r="O74" s="171">
        <v>19694.093370000002</v>
      </c>
      <c r="P74" s="171">
        <v>793.4658000000001</v>
      </c>
      <c r="Q74" s="171">
        <v>0</v>
      </c>
      <c r="R74" s="172">
        <v>793.4658000000001</v>
      </c>
    </row>
    <row r="75" spans="1:18" ht="15">
      <c r="A75" s="174"/>
      <c r="B75" s="174"/>
      <c r="C75" s="174"/>
      <c r="D75" s="168" t="s">
        <v>292</v>
      </c>
      <c r="E75" s="169">
        <v>316</v>
      </c>
      <c r="F75" s="170">
        <v>4720.05267</v>
      </c>
      <c r="G75" s="171">
        <v>0</v>
      </c>
      <c r="H75" s="171">
        <v>4720.05267</v>
      </c>
      <c r="I75" s="171">
        <v>7804.82456</v>
      </c>
      <c r="J75" s="171">
        <v>2.59389</v>
      </c>
      <c r="K75" s="171">
        <v>7807.41845</v>
      </c>
      <c r="L75" s="171">
        <v>350.32146</v>
      </c>
      <c r="M75" s="171">
        <v>0</v>
      </c>
      <c r="N75" s="171">
        <v>350.32146</v>
      </c>
      <c r="O75" s="171">
        <v>12877.79258</v>
      </c>
      <c r="P75" s="171">
        <v>1104.2943799999998</v>
      </c>
      <c r="Q75" s="171">
        <v>0</v>
      </c>
      <c r="R75" s="172">
        <v>1104.2943799999998</v>
      </c>
    </row>
    <row r="76" spans="1:18" ht="15">
      <c r="A76" s="174"/>
      <c r="B76" s="174"/>
      <c r="C76" s="174"/>
      <c r="D76" s="168" t="s">
        <v>293</v>
      </c>
      <c r="E76" s="169">
        <v>317</v>
      </c>
      <c r="F76" s="170">
        <v>1506.54594</v>
      </c>
      <c r="G76" s="171">
        <v>0</v>
      </c>
      <c r="H76" s="171">
        <v>1506.54594</v>
      </c>
      <c r="I76" s="171">
        <v>6529.42667</v>
      </c>
      <c r="J76" s="171">
        <v>0.40026</v>
      </c>
      <c r="K76" s="171">
        <v>6529.826929999999</v>
      </c>
      <c r="L76" s="171">
        <v>140.79301</v>
      </c>
      <c r="M76" s="171">
        <v>0.7978</v>
      </c>
      <c r="N76" s="171">
        <v>141.59081</v>
      </c>
      <c r="O76" s="171">
        <v>8177.96368</v>
      </c>
      <c r="P76" s="171">
        <v>796.7573100000001</v>
      </c>
      <c r="Q76" s="171">
        <v>0</v>
      </c>
      <c r="R76" s="172">
        <v>796.7573100000001</v>
      </c>
    </row>
    <row r="77" spans="1:18" ht="15">
      <c r="A77" s="174"/>
      <c r="B77" s="174"/>
      <c r="C77" s="174"/>
      <c r="D77" s="168" t="s">
        <v>294</v>
      </c>
      <c r="E77" s="169">
        <v>324</v>
      </c>
      <c r="F77" s="170">
        <v>1074.52411</v>
      </c>
      <c r="G77" s="171">
        <v>0</v>
      </c>
      <c r="H77" s="171">
        <v>1074.52411</v>
      </c>
      <c r="I77" s="171">
        <v>3899.49673</v>
      </c>
      <c r="J77" s="171">
        <v>0.00044</v>
      </c>
      <c r="K77" s="171">
        <v>3899.49717</v>
      </c>
      <c r="L77" s="171">
        <v>16.0785</v>
      </c>
      <c r="M77" s="171">
        <v>0</v>
      </c>
      <c r="N77" s="171">
        <v>16.0785</v>
      </c>
      <c r="O77" s="171">
        <v>4990.0997800000005</v>
      </c>
      <c r="P77" s="171">
        <v>403.43531</v>
      </c>
      <c r="Q77" s="171">
        <v>0</v>
      </c>
      <c r="R77" s="172">
        <v>403.43531</v>
      </c>
    </row>
    <row r="78" spans="1:18" ht="15">
      <c r="A78" s="174"/>
      <c r="B78" s="174"/>
      <c r="C78" s="168" t="s">
        <v>295</v>
      </c>
      <c r="D78" s="168" t="s">
        <v>296</v>
      </c>
      <c r="E78" s="169">
        <v>325</v>
      </c>
      <c r="F78" s="170">
        <v>18280.30652</v>
      </c>
      <c r="G78" s="171">
        <v>0</v>
      </c>
      <c r="H78" s="171">
        <v>18280.30652</v>
      </c>
      <c r="I78" s="171">
        <v>21484.31895</v>
      </c>
      <c r="J78" s="171">
        <v>543.5063</v>
      </c>
      <c r="K78" s="171">
        <v>22027.82525</v>
      </c>
      <c r="L78" s="171">
        <v>434.92323999999996</v>
      </c>
      <c r="M78" s="171">
        <v>0</v>
      </c>
      <c r="N78" s="171">
        <v>434.92323999999996</v>
      </c>
      <c r="O78" s="171">
        <v>40743.05501</v>
      </c>
      <c r="P78" s="171">
        <v>3014.8400899999997</v>
      </c>
      <c r="Q78" s="171">
        <v>0</v>
      </c>
      <c r="R78" s="172">
        <v>3014.8400899999997</v>
      </c>
    </row>
    <row r="79" spans="1:18" ht="15">
      <c r="A79" s="174"/>
      <c r="B79" s="174"/>
      <c r="C79" s="174"/>
      <c r="D79" s="168" t="s">
        <v>297</v>
      </c>
      <c r="E79" s="169">
        <v>328</v>
      </c>
      <c r="F79" s="170">
        <v>647.05351</v>
      </c>
      <c r="G79" s="171">
        <v>0</v>
      </c>
      <c r="H79" s="171">
        <v>647.05351</v>
      </c>
      <c r="I79" s="171">
        <v>2586.97987</v>
      </c>
      <c r="J79" s="171">
        <v>79.99497</v>
      </c>
      <c r="K79" s="171">
        <v>2666.97484</v>
      </c>
      <c r="L79" s="171">
        <v>65.94510000000001</v>
      </c>
      <c r="M79" s="171">
        <v>0</v>
      </c>
      <c r="N79" s="171">
        <v>65.94510000000001</v>
      </c>
      <c r="O79" s="171">
        <v>3379.9734500000004</v>
      </c>
      <c r="P79" s="171">
        <v>714.44835</v>
      </c>
      <c r="Q79" s="171">
        <v>0</v>
      </c>
      <c r="R79" s="172">
        <v>714.44835</v>
      </c>
    </row>
    <row r="80" spans="1:18" ht="15">
      <c r="A80" s="174"/>
      <c r="B80" s="174"/>
      <c r="C80" s="174"/>
      <c r="D80" s="168" t="s">
        <v>298</v>
      </c>
      <c r="E80" s="169">
        <v>439</v>
      </c>
      <c r="F80" s="170">
        <v>2663.02068</v>
      </c>
      <c r="G80" s="171">
        <v>0</v>
      </c>
      <c r="H80" s="171">
        <v>2663.02068</v>
      </c>
      <c r="I80" s="171">
        <v>4872.89214</v>
      </c>
      <c r="J80" s="171">
        <v>0</v>
      </c>
      <c r="K80" s="171">
        <v>4872.89214</v>
      </c>
      <c r="L80" s="171">
        <v>95.4092</v>
      </c>
      <c r="M80" s="171">
        <v>0</v>
      </c>
      <c r="N80" s="171">
        <v>95.4092</v>
      </c>
      <c r="O80" s="171">
        <v>7631.32202</v>
      </c>
      <c r="P80" s="171">
        <v>343.77785</v>
      </c>
      <c r="Q80" s="171">
        <v>0</v>
      </c>
      <c r="R80" s="172">
        <v>343.77785</v>
      </c>
    </row>
    <row r="81" spans="1:18" ht="15">
      <c r="A81" s="174"/>
      <c r="B81" s="174"/>
      <c r="C81" s="174"/>
      <c r="D81" s="168" t="s">
        <v>299</v>
      </c>
      <c r="E81" s="169">
        <v>729</v>
      </c>
      <c r="F81" s="170">
        <v>219.97054</v>
      </c>
      <c r="G81" s="171">
        <v>0</v>
      </c>
      <c r="H81" s="171">
        <v>219.97054</v>
      </c>
      <c r="I81" s="171">
        <v>1110.1279</v>
      </c>
      <c r="J81" s="171">
        <v>0</v>
      </c>
      <c r="K81" s="171">
        <v>1110.1279</v>
      </c>
      <c r="L81" s="171">
        <v>1</v>
      </c>
      <c r="M81" s="171">
        <v>0</v>
      </c>
      <c r="N81" s="171">
        <v>1</v>
      </c>
      <c r="O81" s="171">
        <v>1331.09844</v>
      </c>
      <c r="P81" s="171">
        <v>336.23121999999995</v>
      </c>
      <c r="Q81" s="171">
        <v>0</v>
      </c>
      <c r="R81" s="172">
        <v>336.23121999999995</v>
      </c>
    </row>
    <row r="82" spans="1:18" ht="15">
      <c r="A82" s="174"/>
      <c r="B82" s="174"/>
      <c r="C82" s="168" t="s">
        <v>300</v>
      </c>
      <c r="D82" s="168" t="s">
        <v>301</v>
      </c>
      <c r="E82" s="169">
        <v>330</v>
      </c>
      <c r="F82" s="170">
        <v>2454.9164</v>
      </c>
      <c r="G82" s="171">
        <v>0</v>
      </c>
      <c r="H82" s="171">
        <v>2454.9164</v>
      </c>
      <c r="I82" s="171">
        <v>8758.97957</v>
      </c>
      <c r="J82" s="171">
        <v>0</v>
      </c>
      <c r="K82" s="171">
        <v>8758.97957</v>
      </c>
      <c r="L82" s="171">
        <v>411.33014000000003</v>
      </c>
      <c r="M82" s="171">
        <v>0</v>
      </c>
      <c r="N82" s="171">
        <v>411.33014000000003</v>
      </c>
      <c r="O82" s="171">
        <v>11625.22611</v>
      </c>
      <c r="P82" s="171">
        <v>898.05701</v>
      </c>
      <c r="Q82" s="171">
        <v>0</v>
      </c>
      <c r="R82" s="172">
        <v>898.05701</v>
      </c>
    </row>
    <row r="83" spans="1:18" ht="15">
      <c r="A83" s="174"/>
      <c r="B83" s="174"/>
      <c r="C83" s="174"/>
      <c r="D83" s="168" t="s">
        <v>302</v>
      </c>
      <c r="E83" s="169">
        <v>537</v>
      </c>
      <c r="F83" s="170">
        <v>7851.679480000001</v>
      </c>
      <c r="G83" s="171">
        <v>0</v>
      </c>
      <c r="H83" s="171">
        <v>7851.679480000001</v>
      </c>
      <c r="I83" s="171">
        <v>9060.787699999999</v>
      </c>
      <c r="J83" s="171">
        <v>0.01887</v>
      </c>
      <c r="K83" s="171">
        <v>9060.80657</v>
      </c>
      <c r="L83" s="171">
        <v>1638.1331</v>
      </c>
      <c r="M83" s="171">
        <v>52.58667</v>
      </c>
      <c r="N83" s="171">
        <v>1690.71977</v>
      </c>
      <c r="O83" s="171">
        <v>18603.20582</v>
      </c>
      <c r="P83" s="171">
        <v>1589.1928799999998</v>
      </c>
      <c r="Q83" s="171">
        <v>0</v>
      </c>
      <c r="R83" s="172">
        <v>1589.1928799999998</v>
      </c>
    </row>
    <row r="84" spans="1:18" ht="15">
      <c r="A84" s="174"/>
      <c r="B84" s="174"/>
      <c r="C84" s="168" t="s">
        <v>303</v>
      </c>
      <c r="D84" s="168" t="s">
        <v>304</v>
      </c>
      <c r="E84" s="169">
        <v>334</v>
      </c>
      <c r="F84" s="170">
        <v>8178.995650000001</v>
      </c>
      <c r="G84" s="171">
        <v>427.94088</v>
      </c>
      <c r="H84" s="171">
        <v>8606.936529999999</v>
      </c>
      <c r="I84" s="171">
        <v>4573.24764</v>
      </c>
      <c r="J84" s="171">
        <v>0</v>
      </c>
      <c r="K84" s="171">
        <v>4573.24764</v>
      </c>
      <c r="L84" s="171">
        <v>106.76633</v>
      </c>
      <c r="M84" s="171">
        <v>0</v>
      </c>
      <c r="N84" s="171">
        <v>106.76633</v>
      </c>
      <c r="O84" s="171">
        <v>13286.9505</v>
      </c>
      <c r="P84" s="171">
        <v>938.6040899999999</v>
      </c>
      <c r="Q84" s="171">
        <v>0</v>
      </c>
      <c r="R84" s="172">
        <v>938.6040899999999</v>
      </c>
    </row>
    <row r="85" spans="1:18" ht="15">
      <c r="A85" s="174"/>
      <c r="B85" s="174"/>
      <c r="C85" s="174"/>
      <c r="D85" s="168" t="s">
        <v>305</v>
      </c>
      <c r="E85" s="169">
        <v>333</v>
      </c>
      <c r="F85" s="170">
        <v>12868.25847</v>
      </c>
      <c r="G85" s="171">
        <v>66.73680999999999</v>
      </c>
      <c r="H85" s="171">
        <v>12934.99528</v>
      </c>
      <c r="I85" s="171">
        <v>7328.56129</v>
      </c>
      <c r="J85" s="171">
        <v>729.54332</v>
      </c>
      <c r="K85" s="171">
        <v>8058.10461</v>
      </c>
      <c r="L85" s="171">
        <v>1948.30032</v>
      </c>
      <c r="M85" s="171">
        <v>325.20817</v>
      </c>
      <c r="N85" s="171">
        <v>2273.50849</v>
      </c>
      <c r="O85" s="171">
        <v>23266.608379999998</v>
      </c>
      <c r="P85" s="171">
        <v>10087.84729</v>
      </c>
      <c r="Q85" s="171">
        <v>0</v>
      </c>
      <c r="R85" s="172">
        <v>10087.84729</v>
      </c>
    </row>
    <row r="86" spans="1:18" ht="15">
      <c r="A86" s="174"/>
      <c r="B86" s="174"/>
      <c r="C86" s="174"/>
      <c r="D86" s="168" t="s">
        <v>306</v>
      </c>
      <c r="E86" s="169">
        <v>336</v>
      </c>
      <c r="F86" s="170">
        <v>1061.1128600000002</v>
      </c>
      <c r="G86" s="171">
        <v>0.04547</v>
      </c>
      <c r="H86" s="171">
        <v>1061.15833</v>
      </c>
      <c r="I86" s="171">
        <v>3585.16932</v>
      </c>
      <c r="J86" s="171">
        <v>11.54397</v>
      </c>
      <c r="K86" s="171">
        <v>3596.71329</v>
      </c>
      <c r="L86" s="171">
        <v>35.05035</v>
      </c>
      <c r="M86" s="171">
        <v>0</v>
      </c>
      <c r="N86" s="171">
        <v>35.05035</v>
      </c>
      <c r="O86" s="171">
        <v>4692.921969999999</v>
      </c>
      <c r="P86" s="171">
        <v>994.16433</v>
      </c>
      <c r="Q86" s="171">
        <v>0</v>
      </c>
      <c r="R86" s="172">
        <v>994.16433</v>
      </c>
    </row>
    <row r="87" spans="1:18" ht="15">
      <c r="A87" s="174"/>
      <c r="B87" s="174"/>
      <c r="C87" s="174"/>
      <c r="D87" s="168" t="s">
        <v>303</v>
      </c>
      <c r="E87" s="169">
        <v>332</v>
      </c>
      <c r="F87" s="170">
        <v>983.94461</v>
      </c>
      <c r="G87" s="171">
        <v>0</v>
      </c>
      <c r="H87" s="171">
        <v>983.94461</v>
      </c>
      <c r="I87" s="171">
        <v>6212.85699</v>
      </c>
      <c r="J87" s="171">
        <v>0.80151</v>
      </c>
      <c r="K87" s="171">
        <v>6213.6585</v>
      </c>
      <c r="L87" s="171">
        <v>51.44269</v>
      </c>
      <c r="M87" s="171">
        <v>0</v>
      </c>
      <c r="N87" s="171">
        <v>51.44269</v>
      </c>
      <c r="O87" s="171">
        <v>7249.0458</v>
      </c>
      <c r="P87" s="171">
        <v>954.0159100000001</v>
      </c>
      <c r="Q87" s="171">
        <v>0</v>
      </c>
      <c r="R87" s="172">
        <v>954.0159100000001</v>
      </c>
    </row>
    <row r="88" spans="1:18" ht="15">
      <c r="A88" s="174"/>
      <c r="B88" s="174"/>
      <c r="C88" s="168" t="s">
        <v>307</v>
      </c>
      <c r="D88" s="168" t="s">
        <v>308</v>
      </c>
      <c r="E88" s="169">
        <v>337</v>
      </c>
      <c r="F88" s="170">
        <v>3354.58689</v>
      </c>
      <c r="G88" s="171">
        <v>0</v>
      </c>
      <c r="H88" s="171">
        <v>3354.58689</v>
      </c>
      <c r="I88" s="171">
        <v>9012.18717</v>
      </c>
      <c r="J88" s="171">
        <v>0</v>
      </c>
      <c r="K88" s="171">
        <v>9012.18717</v>
      </c>
      <c r="L88" s="171">
        <v>221.82685999999998</v>
      </c>
      <c r="M88" s="171">
        <v>0</v>
      </c>
      <c r="N88" s="171">
        <v>221.82685999999998</v>
      </c>
      <c r="O88" s="171">
        <v>12588.60092</v>
      </c>
      <c r="P88" s="171">
        <v>2053.55152</v>
      </c>
      <c r="Q88" s="171">
        <v>0</v>
      </c>
      <c r="R88" s="172">
        <v>2053.55152</v>
      </c>
    </row>
    <row r="89" spans="1:18" ht="15">
      <c r="A89" s="174"/>
      <c r="B89" s="174"/>
      <c r="C89" s="168" t="s">
        <v>309</v>
      </c>
      <c r="D89" s="168" t="s">
        <v>310</v>
      </c>
      <c r="E89" s="169">
        <v>488</v>
      </c>
      <c r="F89" s="170">
        <v>1085.43251</v>
      </c>
      <c r="G89" s="171">
        <v>0</v>
      </c>
      <c r="H89" s="171">
        <v>1085.43251</v>
      </c>
      <c r="I89" s="171">
        <v>6852.90389</v>
      </c>
      <c r="J89" s="171">
        <v>82.1819</v>
      </c>
      <c r="K89" s="171">
        <v>6935.08579</v>
      </c>
      <c r="L89" s="171">
        <v>140.10718</v>
      </c>
      <c r="M89" s="171">
        <v>0</v>
      </c>
      <c r="N89" s="171">
        <v>140.10718</v>
      </c>
      <c r="O89" s="171">
        <v>8160.625480000001</v>
      </c>
      <c r="P89" s="171">
        <v>1201.2823899999999</v>
      </c>
      <c r="Q89" s="171">
        <v>0</v>
      </c>
      <c r="R89" s="172">
        <v>1201.2823899999999</v>
      </c>
    </row>
    <row r="90" spans="1:18" ht="15">
      <c r="A90" s="174"/>
      <c r="B90" s="168" t="s">
        <v>311</v>
      </c>
      <c r="C90" s="168" t="s">
        <v>312</v>
      </c>
      <c r="D90" s="168" t="s">
        <v>311</v>
      </c>
      <c r="E90" s="169">
        <v>187</v>
      </c>
      <c r="F90" s="170">
        <v>143427.73875</v>
      </c>
      <c r="G90" s="171">
        <v>0</v>
      </c>
      <c r="H90" s="171">
        <v>143427.73875</v>
      </c>
      <c r="I90" s="171">
        <v>123554.95079</v>
      </c>
      <c r="J90" s="171">
        <v>865.35756</v>
      </c>
      <c r="K90" s="171">
        <v>124420.30834999999</v>
      </c>
      <c r="L90" s="171">
        <v>14684.43377</v>
      </c>
      <c r="M90" s="171">
        <v>3794.55344</v>
      </c>
      <c r="N90" s="171">
        <v>18478.98721</v>
      </c>
      <c r="O90" s="171">
        <v>286327.03431</v>
      </c>
      <c r="P90" s="171">
        <v>73634.88656</v>
      </c>
      <c r="Q90" s="171">
        <v>0</v>
      </c>
      <c r="R90" s="172">
        <v>73634.88656</v>
      </c>
    </row>
    <row r="91" spans="1:18" ht="15">
      <c r="A91" s="174"/>
      <c r="B91" s="174"/>
      <c r="C91" s="168" t="s">
        <v>313</v>
      </c>
      <c r="D91" s="168" t="s">
        <v>313</v>
      </c>
      <c r="E91" s="169">
        <v>190</v>
      </c>
      <c r="F91" s="170">
        <v>15112.51861</v>
      </c>
      <c r="G91" s="171">
        <v>0</v>
      </c>
      <c r="H91" s="171">
        <v>15112.51861</v>
      </c>
      <c r="I91" s="171">
        <v>59710.13117</v>
      </c>
      <c r="J91" s="171">
        <v>545.70223</v>
      </c>
      <c r="K91" s="171">
        <v>60255.833399999996</v>
      </c>
      <c r="L91" s="171">
        <v>2536.0666800000004</v>
      </c>
      <c r="M91" s="171">
        <v>16.27512</v>
      </c>
      <c r="N91" s="171">
        <v>2552.3417999999997</v>
      </c>
      <c r="O91" s="171">
        <v>77920.69381</v>
      </c>
      <c r="P91" s="171">
        <v>22713.103850000003</v>
      </c>
      <c r="Q91" s="171">
        <v>0</v>
      </c>
      <c r="R91" s="172">
        <v>22713.103850000003</v>
      </c>
    </row>
    <row r="92" spans="1:18" ht="15">
      <c r="A92" s="174"/>
      <c r="B92" s="174"/>
      <c r="C92" s="174"/>
      <c r="D92" s="168" t="s">
        <v>314</v>
      </c>
      <c r="E92" s="169">
        <v>603</v>
      </c>
      <c r="F92" s="170">
        <v>1662.12248</v>
      </c>
      <c r="G92" s="171">
        <v>0</v>
      </c>
      <c r="H92" s="171">
        <v>1662.12248</v>
      </c>
      <c r="I92" s="171">
        <v>3627.24791</v>
      </c>
      <c r="J92" s="171">
        <v>0</v>
      </c>
      <c r="K92" s="171">
        <v>3627.24791</v>
      </c>
      <c r="L92" s="171">
        <v>55.0785</v>
      </c>
      <c r="M92" s="171">
        <v>0</v>
      </c>
      <c r="N92" s="171">
        <v>55.0785</v>
      </c>
      <c r="O92" s="171">
        <v>5344.44889</v>
      </c>
      <c r="P92" s="171">
        <v>2695.1101400000002</v>
      </c>
      <c r="Q92" s="171">
        <v>0</v>
      </c>
      <c r="R92" s="172">
        <v>2695.1101400000002</v>
      </c>
    </row>
    <row r="93" spans="1:18" ht="15">
      <c r="A93" s="174"/>
      <c r="B93" s="174"/>
      <c r="C93" s="174"/>
      <c r="D93" s="168" t="s">
        <v>315</v>
      </c>
      <c r="E93" s="169">
        <v>837</v>
      </c>
      <c r="F93" s="170">
        <v>532.64058</v>
      </c>
      <c r="G93" s="171">
        <v>0</v>
      </c>
      <c r="H93" s="171">
        <v>532.64058</v>
      </c>
      <c r="I93" s="171">
        <v>738.88482</v>
      </c>
      <c r="J93" s="171">
        <v>0</v>
      </c>
      <c r="K93" s="171">
        <v>738.88482</v>
      </c>
      <c r="L93" s="171">
        <v>31.1535</v>
      </c>
      <c r="M93" s="171">
        <v>0</v>
      </c>
      <c r="N93" s="171">
        <v>31.1535</v>
      </c>
      <c r="O93" s="171">
        <v>1302.6788999999999</v>
      </c>
      <c r="P93" s="171">
        <v>255.0938</v>
      </c>
      <c r="Q93" s="171">
        <v>0</v>
      </c>
      <c r="R93" s="172">
        <v>255.0938</v>
      </c>
    </row>
    <row r="94" spans="1:18" ht="15">
      <c r="A94" s="174"/>
      <c r="B94" s="174"/>
      <c r="C94" s="174"/>
      <c r="D94" s="168" t="s">
        <v>316</v>
      </c>
      <c r="E94" s="169">
        <v>814</v>
      </c>
      <c r="F94" s="170">
        <v>0</v>
      </c>
      <c r="G94" s="171">
        <v>0</v>
      </c>
      <c r="H94" s="171">
        <v>0</v>
      </c>
      <c r="I94" s="171">
        <v>0</v>
      </c>
      <c r="J94" s="171">
        <v>0</v>
      </c>
      <c r="K94" s="171">
        <v>0</v>
      </c>
      <c r="L94" s="171">
        <v>3.2125</v>
      </c>
      <c r="M94" s="171">
        <v>0</v>
      </c>
      <c r="N94" s="171">
        <v>3.2125</v>
      </c>
      <c r="O94" s="171">
        <v>3.2125</v>
      </c>
      <c r="P94" s="171">
        <v>0</v>
      </c>
      <c r="Q94" s="171">
        <v>0</v>
      </c>
      <c r="R94" s="172">
        <v>0</v>
      </c>
    </row>
    <row r="95" spans="1:18" ht="15">
      <c r="A95" s="174"/>
      <c r="B95" s="174"/>
      <c r="C95" s="168" t="s">
        <v>317</v>
      </c>
      <c r="D95" s="168" t="s">
        <v>318</v>
      </c>
      <c r="E95" s="169">
        <v>459</v>
      </c>
      <c r="F95" s="170">
        <v>11551.73182</v>
      </c>
      <c r="G95" s="171">
        <v>0</v>
      </c>
      <c r="H95" s="171">
        <v>11551.73182</v>
      </c>
      <c r="I95" s="171">
        <v>23516.93568</v>
      </c>
      <c r="J95" s="171">
        <v>48.674510000000005</v>
      </c>
      <c r="K95" s="171">
        <v>23565.610190000003</v>
      </c>
      <c r="L95" s="171">
        <v>1345.66794</v>
      </c>
      <c r="M95" s="171">
        <v>1.5956</v>
      </c>
      <c r="N95" s="171">
        <v>1347.2635400000001</v>
      </c>
      <c r="O95" s="171">
        <v>36464.60555</v>
      </c>
      <c r="P95" s="171">
        <v>5008.027700000001</v>
      </c>
      <c r="Q95" s="171">
        <v>0</v>
      </c>
      <c r="R95" s="172">
        <v>5008.027700000001</v>
      </c>
    </row>
    <row r="96" spans="1:18" ht="15">
      <c r="A96" s="174"/>
      <c r="B96" s="174"/>
      <c r="C96" s="174"/>
      <c r="D96" s="168" t="s">
        <v>319</v>
      </c>
      <c r="E96" s="169">
        <v>191</v>
      </c>
      <c r="F96" s="170">
        <v>3498.3353199999997</v>
      </c>
      <c r="G96" s="171">
        <v>0</v>
      </c>
      <c r="H96" s="171">
        <v>3498.3353199999997</v>
      </c>
      <c r="I96" s="171">
        <v>19963.12036</v>
      </c>
      <c r="J96" s="171">
        <v>0.26095999999999997</v>
      </c>
      <c r="K96" s="171">
        <v>19963.38132</v>
      </c>
      <c r="L96" s="171">
        <v>552.2083</v>
      </c>
      <c r="M96" s="171">
        <v>0</v>
      </c>
      <c r="N96" s="171">
        <v>552.2083</v>
      </c>
      <c r="O96" s="171">
        <v>24013.92494</v>
      </c>
      <c r="P96" s="171">
        <v>2004.9769199999998</v>
      </c>
      <c r="Q96" s="171">
        <v>0</v>
      </c>
      <c r="R96" s="172">
        <v>2004.9769199999998</v>
      </c>
    </row>
    <row r="97" spans="1:18" ht="15">
      <c r="A97" s="174"/>
      <c r="B97" s="174"/>
      <c r="C97" s="174"/>
      <c r="D97" s="168" t="s">
        <v>320</v>
      </c>
      <c r="E97" s="169">
        <v>193</v>
      </c>
      <c r="F97" s="170">
        <v>1248.04131</v>
      </c>
      <c r="G97" s="171">
        <v>0</v>
      </c>
      <c r="H97" s="171">
        <v>1248.04131</v>
      </c>
      <c r="I97" s="171">
        <v>2492.26254</v>
      </c>
      <c r="J97" s="171">
        <v>101.90531</v>
      </c>
      <c r="K97" s="171">
        <v>2594.1678500000003</v>
      </c>
      <c r="L97" s="171">
        <v>62.6645</v>
      </c>
      <c r="M97" s="171">
        <v>0</v>
      </c>
      <c r="N97" s="171">
        <v>62.6645</v>
      </c>
      <c r="O97" s="171">
        <v>3904.87366</v>
      </c>
      <c r="P97" s="171">
        <v>1879.88336</v>
      </c>
      <c r="Q97" s="171">
        <v>0</v>
      </c>
      <c r="R97" s="172">
        <v>1879.88336</v>
      </c>
    </row>
    <row r="98" spans="1:18" ht="15">
      <c r="A98" s="174"/>
      <c r="B98" s="174"/>
      <c r="C98" s="174"/>
      <c r="D98" s="168" t="s">
        <v>321</v>
      </c>
      <c r="E98" s="169">
        <v>825</v>
      </c>
      <c r="F98" s="170">
        <v>0</v>
      </c>
      <c r="G98" s="171">
        <v>0</v>
      </c>
      <c r="H98" s="171">
        <v>0</v>
      </c>
      <c r="I98" s="171">
        <v>339.88406</v>
      </c>
      <c r="J98" s="171">
        <v>0</v>
      </c>
      <c r="K98" s="171">
        <v>339.88406</v>
      </c>
      <c r="L98" s="171">
        <v>0</v>
      </c>
      <c r="M98" s="171">
        <v>0</v>
      </c>
      <c r="N98" s="171">
        <v>0</v>
      </c>
      <c r="O98" s="171">
        <v>339.88406</v>
      </c>
      <c r="P98" s="171">
        <v>833.53098</v>
      </c>
      <c r="Q98" s="171">
        <v>0</v>
      </c>
      <c r="R98" s="172">
        <v>833.53098</v>
      </c>
    </row>
    <row r="99" spans="1:18" ht="15">
      <c r="A99" s="174"/>
      <c r="B99" s="174"/>
      <c r="C99" s="168" t="s">
        <v>322</v>
      </c>
      <c r="D99" s="168" t="s">
        <v>264</v>
      </c>
      <c r="E99" s="169">
        <v>569</v>
      </c>
      <c r="F99" s="170">
        <v>1436.5616200000002</v>
      </c>
      <c r="G99" s="171">
        <v>0</v>
      </c>
      <c r="H99" s="171">
        <v>1436.5616200000002</v>
      </c>
      <c r="I99" s="171">
        <v>2529.2083199999997</v>
      </c>
      <c r="J99" s="171">
        <v>0</v>
      </c>
      <c r="K99" s="171">
        <v>2529.2083199999997</v>
      </c>
      <c r="L99" s="171">
        <v>12.33</v>
      </c>
      <c r="M99" s="171">
        <v>0</v>
      </c>
      <c r="N99" s="171">
        <v>12.33</v>
      </c>
      <c r="O99" s="171">
        <v>3978.09994</v>
      </c>
      <c r="P99" s="171">
        <v>848.3533199999999</v>
      </c>
      <c r="Q99" s="171">
        <v>0</v>
      </c>
      <c r="R99" s="172">
        <v>848.3533199999999</v>
      </c>
    </row>
    <row r="100" spans="1:18" ht="15">
      <c r="A100" s="174"/>
      <c r="B100" s="174"/>
      <c r="C100" s="174"/>
      <c r="D100" s="168" t="s">
        <v>323</v>
      </c>
      <c r="E100" s="169">
        <v>194</v>
      </c>
      <c r="F100" s="170">
        <v>17003.177030000003</v>
      </c>
      <c r="G100" s="171">
        <v>0</v>
      </c>
      <c r="H100" s="171">
        <v>17003.177030000003</v>
      </c>
      <c r="I100" s="171">
        <v>32936.79453</v>
      </c>
      <c r="J100" s="171">
        <v>16.03921</v>
      </c>
      <c r="K100" s="171">
        <v>32952.83374</v>
      </c>
      <c r="L100" s="171">
        <v>602.3222</v>
      </c>
      <c r="M100" s="171">
        <v>0.49863</v>
      </c>
      <c r="N100" s="171">
        <v>602.82083</v>
      </c>
      <c r="O100" s="171">
        <v>50558.831600000005</v>
      </c>
      <c r="P100" s="171">
        <v>1769.76305</v>
      </c>
      <c r="Q100" s="171">
        <v>0</v>
      </c>
      <c r="R100" s="172">
        <v>1769.76305</v>
      </c>
    </row>
    <row r="101" spans="1:18" ht="15">
      <c r="A101" s="174"/>
      <c r="B101" s="174"/>
      <c r="C101" s="174"/>
      <c r="D101" s="168" t="s">
        <v>324</v>
      </c>
      <c r="E101" s="169">
        <v>539</v>
      </c>
      <c r="F101" s="170">
        <v>119.44653</v>
      </c>
      <c r="G101" s="171">
        <v>0</v>
      </c>
      <c r="H101" s="171">
        <v>119.44653</v>
      </c>
      <c r="I101" s="171">
        <v>889.75884</v>
      </c>
      <c r="J101" s="171">
        <v>6.7443599999999995</v>
      </c>
      <c r="K101" s="171">
        <v>896.5032</v>
      </c>
      <c r="L101" s="171">
        <v>1.85</v>
      </c>
      <c r="M101" s="171">
        <v>0</v>
      </c>
      <c r="N101" s="171">
        <v>1.85</v>
      </c>
      <c r="O101" s="171">
        <v>1017.79973</v>
      </c>
      <c r="P101" s="171">
        <v>539.19583</v>
      </c>
      <c r="Q101" s="171">
        <v>0</v>
      </c>
      <c r="R101" s="172">
        <v>539.19583</v>
      </c>
    </row>
    <row r="102" spans="1:18" ht="15">
      <c r="A102" s="174"/>
      <c r="B102" s="174"/>
      <c r="C102" s="168" t="s">
        <v>325</v>
      </c>
      <c r="D102" s="168" t="s">
        <v>326</v>
      </c>
      <c r="E102" s="169">
        <v>197</v>
      </c>
      <c r="F102" s="170">
        <v>14057.59597</v>
      </c>
      <c r="G102" s="171">
        <v>0</v>
      </c>
      <c r="H102" s="171">
        <v>14057.59597</v>
      </c>
      <c r="I102" s="171">
        <v>16903.56268</v>
      </c>
      <c r="J102" s="171">
        <v>88.41711</v>
      </c>
      <c r="K102" s="171">
        <v>16991.979789999998</v>
      </c>
      <c r="L102" s="171">
        <v>386.31242</v>
      </c>
      <c r="M102" s="171">
        <v>0</v>
      </c>
      <c r="N102" s="171">
        <v>386.31242</v>
      </c>
      <c r="O102" s="171">
        <v>31435.888179999998</v>
      </c>
      <c r="P102" s="171">
        <v>3194.81116</v>
      </c>
      <c r="Q102" s="171">
        <v>0</v>
      </c>
      <c r="R102" s="172">
        <v>3194.81116</v>
      </c>
    </row>
    <row r="103" spans="1:18" ht="15">
      <c r="A103" s="174"/>
      <c r="B103" s="174"/>
      <c r="C103" s="174"/>
      <c r="D103" s="168" t="s">
        <v>327</v>
      </c>
      <c r="E103" s="169">
        <v>718</v>
      </c>
      <c r="F103" s="170">
        <v>357.09446</v>
      </c>
      <c r="G103" s="171">
        <v>0</v>
      </c>
      <c r="H103" s="171">
        <v>357.09446</v>
      </c>
      <c r="I103" s="171">
        <v>775.24049</v>
      </c>
      <c r="J103" s="171">
        <v>0</v>
      </c>
      <c r="K103" s="171">
        <v>775.24049</v>
      </c>
      <c r="L103" s="171">
        <v>15.654549999999999</v>
      </c>
      <c r="M103" s="171">
        <v>0</v>
      </c>
      <c r="N103" s="171">
        <v>15.654549999999999</v>
      </c>
      <c r="O103" s="171">
        <v>1147.9895</v>
      </c>
      <c r="P103" s="171">
        <v>754.93985</v>
      </c>
      <c r="Q103" s="171">
        <v>0</v>
      </c>
      <c r="R103" s="172">
        <v>754.93985</v>
      </c>
    </row>
    <row r="104" spans="1:18" ht="15">
      <c r="A104" s="174"/>
      <c r="B104" s="174"/>
      <c r="C104" s="168" t="s">
        <v>328</v>
      </c>
      <c r="D104" s="168" t="s">
        <v>328</v>
      </c>
      <c r="E104" s="169">
        <v>188</v>
      </c>
      <c r="F104" s="170">
        <v>2393.09798</v>
      </c>
      <c r="G104" s="171">
        <v>0</v>
      </c>
      <c r="H104" s="171">
        <v>2393.09798</v>
      </c>
      <c r="I104" s="171">
        <v>17642.64249</v>
      </c>
      <c r="J104" s="171">
        <v>4.23728</v>
      </c>
      <c r="K104" s="171">
        <v>17646.87977</v>
      </c>
      <c r="L104" s="171">
        <v>186.07605999999998</v>
      </c>
      <c r="M104" s="171">
        <v>0</v>
      </c>
      <c r="N104" s="171">
        <v>186.07605999999998</v>
      </c>
      <c r="O104" s="171">
        <v>20226.053809999998</v>
      </c>
      <c r="P104" s="171">
        <v>3350.74676</v>
      </c>
      <c r="Q104" s="171">
        <v>0</v>
      </c>
      <c r="R104" s="172">
        <v>3350.74676</v>
      </c>
    </row>
    <row r="105" spans="1:18" ht="15">
      <c r="A105" s="174"/>
      <c r="B105" s="174"/>
      <c r="C105" s="168" t="s">
        <v>329</v>
      </c>
      <c r="D105" s="168" t="s">
        <v>330</v>
      </c>
      <c r="E105" s="169">
        <v>501</v>
      </c>
      <c r="F105" s="170">
        <v>1371.97377</v>
      </c>
      <c r="G105" s="171">
        <v>0</v>
      </c>
      <c r="H105" s="171">
        <v>1371.97377</v>
      </c>
      <c r="I105" s="171">
        <v>8779.72132</v>
      </c>
      <c r="J105" s="171">
        <v>1.5938800000000002</v>
      </c>
      <c r="K105" s="171">
        <v>8781.3152</v>
      </c>
      <c r="L105" s="171">
        <v>87.17869</v>
      </c>
      <c r="M105" s="171">
        <v>0</v>
      </c>
      <c r="N105" s="171">
        <v>87.17869</v>
      </c>
      <c r="O105" s="171">
        <v>10240.46766</v>
      </c>
      <c r="P105" s="171">
        <v>1577.8296</v>
      </c>
      <c r="Q105" s="171">
        <v>0</v>
      </c>
      <c r="R105" s="172">
        <v>1577.8296</v>
      </c>
    </row>
    <row r="106" spans="1:18" ht="15">
      <c r="A106" s="174"/>
      <c r="B106" s="174"/>
      <c r="C106" s="168" t="s">
        <v>331</v>
      </c>
      <c r="D106" s="168" t="s">
        <v>332</v>
      </c>
      <c r="E106" s="169">
        <v>498</v>
      </c>
      <c r="F106" s="170">
        <v>4517.759690000001</v>
      </c>
      <c r="G106" s="171">
        <v>0</v>
      </c>
      <c r="H106" s="171">
        <v>4517.759690000001</v>
      </c>
      <c r="I106" s="171">
        <v>6945.7329</v>
      </c>
      <c r="J106" s="171">
        <v>15.6285</v>
      </c>
      <c r="K106" s="171">
        <v>6961.361400000001</v>
      </c>
      <c r="L106" s="171">
        <v>52.034</v>
      </c>
      <c r="M106" s="171">
        <v>0</v>
      </c>
      <c r="N106" s="171">
        <v>52.034</v>
      </c>
      <c r="O106" s="171">
        <v>11531.15509</v>
      </c>
      <c r="P106" s="171">
        <v>2103.65691</v>
      </c>
      <c r="Q106" s="171">
        <v>0</v>
      </c>
      <c r="R106" s="172">
        <v>2103.65691</v>
      </c>
    </row>
    <row r="107" spans="1:18" ht="15">
      <c r="A107" s="174"/>
      <c r="B107" s="174"/>
      <c r="C107" s="168" t="s">
        <v>333</v>
      </c>
      <c r="D107" s="168" t="s">
        <v>334</v>
      </c>
      <c r="E107" s="169">
        <v>500</v>
      </c>
      <c r="F107" s="170">
        <v>4063.25812</v>
      </c>
      <c r="G107" s="171">
        <v>0</v>
      </c>
      <c r="H107" s="171">
        <v>4063.25812</v>
      </c>
      <c r="I107" s="171">
        <v>9521.221710000002</v>
      </c>
      <c r="J107" s="171">
        <v>0</v>
      </c>
      <c r="K107" s="171">
        <v>9521.221710000002</v>
      </c>
      <c r="L107" s="171">
        <v>179.33602</v>
      </c>
      <c r="M107" s="171">
        <v>0</v>
      </c>
      <c r="N107" s="171">
        <v>179.33602</v>
      </c>
      <c r="O107" s="171">
        <v>13763.815849999999</v>
      </c>
      <c r="P107" s="171">
        <v>3594.8148300000003</v>
      </c>
      <c r="Q107" s="171">
        <v>0</v>
      </c>
      <c r="R107" s="172">
        <v>3594.8148300000003</v>
      </c>
    </row>
    <row r="108" spans="1:18" ht="15">
      <c r="A108" s="174"/>
      <c r="B108" s="174"/>
      <c r="C108" s="168" t="s">
        <v>335</v>
      </c>
      <c r="D108" s="168" t="s">
        <v>336</v>
      </c>
      <c r="E108" s="169">
        <v>198</v>
      </c>
      <c r="F108" s="170">
        <v>2098.00238</v>
      </c>
      <c r="G108" s="171">
        <v>0</v>
      </c>
      <c r="H108" s="171">
        <v>2098.00238</v>
      </c>
      <c r="I108" s="171">
        <v>6743.607599999999</v>
      </c>
      <c r="J108" s="171">
        <v>10.556569999999999</v>
      </c>
      <c r="K108" s="171">
        <v>6754.16417</v>
      </c>
      <c r="L108" s="171">
        <v>92.3258</v>
      </c>
      <c r="M108" s="171">
        <v>0</v>
      </c>
      <c r="N108" s="171">
        <v>92.3258</v>
      </c>
      <c r="O108" s="171">
        <v>8944.49235</v>
      </c>
      <c r="P108" s="171">
        <v>1845.24849</v>
      </c>
      <c r="Q108" s="171">
        <v>0</v>
      </c>
      <c r="R108" s="172">
        <v>1845.24849</v>
      </c>
    </row>
    <row r="109" spans="1:18" ht="15">
      <c r="A109" s="174"/>
      <c r="B109" s="174"/>
      <c r="C109" s="168" t="s">
        <v>337</v>
      </c>
      <c r="D109" s="168" t="s">
        <v>337</v>
      </c>
      <c r="E109" s="169">
        <v>509</v>
      </c>
      <c r="F109" s="170">
        <v>2021.95953</v>
      </c>
      <c r="G109" s="171">
        <v>0</v>
      </c>
      <c r="H109" s="171">
        <v>2021.95953</v>
      </c>
      <c r="I109" s="171">
        <v>7456.86069</v>
      </c>
      <c r="J109" s="171">
        <v>0</v>
      </c>
      <c r="K109" s="171">
        <v>7456.86069</v>
      </c>
      <c r="L109" s="171">
        <v>117.57669</v>
      </c>
      <c r="M109" s="171">
        <v>0</v>
      </c>
      <c r="N109" s="171">
        <v>117.57669</v>
      </c>
      <c r="O109" s="171">
        <v>9596.39691</v>
      </c>
      <c r="P109" s="171">
        <v>1163.439</v>
      </c>
      <c r="Q109" s="171">
        <v>0</v>
      </c>
      <c r="R109" s="172">
        <v>1163.439</v>
      </c>
    </row>
    <row r="110" spans="1:18" ht="15">
      <c r="A110" s="174"/>
      <c r="B110" s="168" t="s">
        <v>338</v>
      </c>
      <c r="C110" s="168" t="s">
        <v>339</v>
      </c>
      <c r="D110" s="168" t="s">
        <v>339</v>
      </c>
      <c r="E110" s="169">
        <v>12</v>
      </c>
      <c r="F110" s="170">
        <v>7740.26507</v>
      </c>
      <c r="G110" s="171">
        <v>0</v>
      </c>
      <c r="H110" s="171">
        <v>7740.26507</v>
      </c>
      <c r="I110" s="171">
        <v>21761.696399999997</v>
      </c>
      <c r="J110" s="171">
        <v>5.966189999999999</v>
      </c>
      <c r="K110" s="171">
        <v>21767.66259</v>
      </c>
      <c r="L110" s="171">
        <v>1447.65302</v>
      </c>
      <c r="M110" s="171">
        <v>0.99725</v>
      </c>
      <c r="N110" s="171">
        <v>1448.65027</v>
      </c>
      <c r="O110" s="171">
        <v>30956.57793</v>
      </c>
      <c r="P110" s="171">
        <v>2554.18871</v>
      </c>
      <c r="Q110" s="171">
        <v>0</v>
      </c>
      <c r="R110" s="172">
        <v>2554.18871</v>
      </c>
    </row>
    <row r="111" spans="1:18" ht="15">
      <c r="A111" s="174"/>
      <c r="B111" s="174"/>
      <c r="C111" s="168" t="s">
        <v>338</v>
      </c>
      <c r="D111" s="168" t="s">
        <v>338</v>
      </c>
      <c r="E111" s="169">
        <v>10</v>
      </c>
      <c r="F111" s="170">
        <v>110467.86994</v>
      </c>
      <c r="G111" s="171">
        <v>0</v>
      </c>
      <c r="H111" s="171">
        <v>110467.86994</v>
      </c>
      <c r="I111" s="171">
        <v>161866.17091</v>
      </c>
      <c r="J111" s="171">
        <v>1471.63904</v>
      </c>
      <c r="K111" s="171">
        <v>163337.80995</v>
      </c>
      <c r="L111" s="171">
        <v>57379.76412</v>
      </c>
      <c r="M111" s="171">
        <v>5623.31277</v>
      </c>
      <c r="N111" s="171">
        <v>63003.076890000004</v>
      </c>
      <c r="O111" s="171">
        <v>336808.75678</v>
      </c>
      <c r="P111" s="171">
        <v>49408.02205</v>
      </c>
      <c r="Q111" s="171">
        <v>0</v>
      </c>
      <c r="R111" s="172">
        <v>49408.02205</v>
      </c>
    </row>
    <row r="112" spans="1:18" ht="15">
      <c r="A112" s="174"/>
      <c r="B112" s="174"/>
      <c r="C112" s="174"/>
      <c r="D112" s="174"/>
      <c r="E112" s="175">
        <v>808</v>
      </c>
      <c r="F112" s="176">
        <v>0</v>
      </c>
      <c r="G112" s="177">
        <v>0</v>
      </c>
      <c r="H112" s="177">
        <v>0</v>
      </c>
      <c r="I112" s="177">
        <v>0</v>
      </c>
      <c r="J112" s="177">
        <v>0</v>
      </c>
      <c r="K112" s="177">
        <v>0</v>
      </c>
      <c r="L112" s="177">
        <v>0</v>
      </c>
      <c r="M112" s="177">
        <v>0</v>
      </c>
      <c r="N112" s="177">
        <v>0</v>
      </c>
      <c r="O112" s="177">
        <v>0</v>
      </c>
      <c r="P112" s="177">
        <v>2.0605700000000002</v>
      </c>
      <c r="Q112" s="177">
        <v>0</v>
      </c>
      <c r="R112" s="178">
        <v>2.0605700000000002</v>
      </c>
    </row>
    <row r="113" spans="1:18" ht="15">
      <c r="A113" s="174"/>
      <c r="B113" s="174"/>
      <c r="C113" s="174"/>
      <c r="D113" s="168" t="s">
        <v>340</v>
      </c>
      <c r="E113" s="169">
        <v>621</v>
      </c>
      <c r="F113" s="170">
        <v>5174.44716</v>
      </c>
      <c r="G113" s="171">
        <v>0</v>
      </c>
      <c r="H113" s="171">
        <v>5174.44716</v>
      </c>
      <c r="I113" s="171">
        <v>26476.81393</v>
      </c>
      <c r="J113" s="171">
        <v>185.79678</v>
      </c>
      <c r="K113" s="171">
        <v>26662.61071</v>
      </c>
      <c r="L113" s="171">
        <v>1969.48552</v>
      </c>
      <c r="M113" s="171">
        <v>135.3707</v>
      </c>
      <c r="N113" s="171">
        <v>2104.85622</v>
      </c>
      <c r="O113" s="171">
        <v>33941.914090000006</v>
      </c>
      <c r="P113" s="171">
        <v>3554.53678</v>
      </c>
      <c r="Q113" s="171">
        <v>0</v>
      </c>
      <c r="R113" s="172">
        <v>3554.53678</v>
      </c>
    </row>
    <row r="114" spans="1:18" ht="15">
      <c r="A114" s="174"/>
      <c r="B114" s="174"/>
      <c r="C114" s="168" t="s">
        <v>341</v>
      </c>
      <c r="D114" s="168" t="s">
        <v>341</v>
      </c>
      <c r="E114" s="169">
        <v>13</v>
      </c>
      <c r="F114" s="170">
        <v>10949.82208</v>
      </c>
      <c r="G114" s="171">
        <v>0</v>
      </c>
      <c r="H114" s="171">
        <v>10949.82208</v>
      </c>
      <c r="I114" s="171">
        <v>26857.608239999998</v>
      </c>
      <c r="J114" s="171">
        <v>542.86031</v>
      </c>
      <c r="K114" s="171">
        <v>27400.46855</v>
      </c>
      <c r="L114" s="171">
        <v>1423.2719</v>
      </c>
      <c r="M114" s="171">
        <v>0</v>
      </c>
      <c r="N114" s="171">
        <v>1423.2719</v>
      </c>
      <c r="O114" s="171">
        <v>39773.56253</v>
      </c>
      <c r="P114" s="171">
        <v>7197.62137</v>
      </c>
      <c r="Q114" s="171">
        <v>0</v>
      </c>
      <c r="R114" s="172">
        <v>7197.62137</v>
      </c>
    </row>
    <row r="115" spans="1:18" ht="15">
      <c r="A115" s="174"/>
      <c r="B115" s="174"/>
      <c r="C115" s="174"/>
      <c r="D115" s="168" t="s">
        <v>342</v>
      </c>
      <c r="E115" s="169">
        <v>637</v>
      </c>
      <c r="F115" s="170">
        <v>1.22081</v>
      </c>
      <c r="G115" s="171">
        <v>0</v>
      </c>
      <c r="H115" s="171">
        <v>1.22081</v>
      </c>
      <c r="I115" s="171">
        <v>931.9006800000001</v>
      </c>
      <c r="J115" s="171">
        <v>0</v>
      </c>
      <c r="K115" s="171">
        <v>931.9006800000001</v>
      </c>
      <c r="L115" s="171">
        <v>17.747</v>
      </c>
      <c r="M115" s="171">
        <v>0</v>
      </c>
      <c r="N115" s="171">
        <v>17.747</v>
      </c>
      <c r="O115" s="171">
        <v>950.86849</v>
      </c>
      <c r="P115" s="171">
        <v>250.28520999999998</v>
      </c>
      <c r="Q115" s="171">
        <v>0</v>
      </c>
      <c r="R115" s="172">
        <v>250.28520999999998</v>
      </c>
    </row>
    <row r="116" spans="1:18" ht="15">
      <c r="A116" s="174"/>
      <c r="B116" s="174"/>
      <c r="C116" s="168" t="s">
        <v>343</v>
      </c>
      <c r="D116" s="168" t="s">
        <v>343</v>
      </c>
      <c r="E116" s="169">
        <v>24</v>
      </c>
      <c r="F116" s="170">
        <v>17694.28258</v>
      </c>
      <c r="G116" s="171">
        <v>0</v>
      </c>
      <c r="H116" s="171">
        <v>17694.28258</v>
      </c>
      <c r="I116" s="171">
        <v>62909.90367</v>
      </c>
      <c r="J116" s="171">
        <v>488.56357</v>
      </c>
      <c r="K116" s="171">
        <v>63398.467240000005</v>
      </c>
      <c r="L116" s="171">
        <v>3050.44901</v>
      </c>
      <c r="M116" s="171">
        <v>50.983410000000006</v>
      </c>
      <c r="N116" s="171">
        <v>3101.43242</v>
      </c>
      <c r="O116" s="171">
        <v>84194.18224</v>
      </c>
      <c r="P116" s="171">
        <v>21034.05113</v>
      </c>
      <c r="Q116" s="171">
        <v>0</v>
      </c>
      <c r="R116" s="172">
        <v>21034.05113</v>
      </c>
    </row>
    <row r="117" spans="1:18" ht="15">
      <c r="A117" s="174"/>
      <c r="B117" s="174"/>
      <c r="C117" s="174"/>
      <c r="D117" s="168" t="s">
        <v>344</v>
      </c>
      <c r="E117" s="169">
        <v>607</v>
      </c>
      <c r="F117" s="170">
        <v>35.15026</v>
      </c>
      <c r="G117" s="171">
        <v>0</v>
      </c>
      <c r="H117" s="171">
        <v>35.15026</v>
      </c>
      <c r="I117" s="171">
        <v>350.60846000000004</v>
      </c>
      <c r="J117" s="171">
        <v>0</v>
      </c>
      <c r="K117" s="171">
        <v>350.60846000000004</v>
      </c>
      <c r="L117" s="171">
        <v>5.963</v>
      </c>
      <c r="M117" s="171">
        <v>0</v>
      </c>
      <c r="N117" s="171">
        <v>5.963</v>
      </c>
      <c r="O117" s="171">
        <v>391.72171999999995</v>
      </c>
      <c r="P117" s="171">
        <v>37.18474</v>
      </c>
      <c r="Q117" s="171">
        <v>0</v>
      </c>
      <c r="R117" s="172">
        <v>37.18474</v>
      </c>
    </row>
    <row r="118" spans="1:18" ht="15">
      <c r="A118" s="174"/>
      <c r="B118" s="174"/>
      <c r="C118" s="174"/>
      <c r="D118" s="168" t="s">
        <v>345</v>
      </c>
      <c r="E118" s="169">
        <v>30</v>
      </c>
      <c r="F118" s="170">
        <v>2473.0737000000004</v>
      </c>
      <c r="G118" s="171">
        <v>0</v>
      </c>
      <c r="H118" s="171">
        <v>2473.0737000000004</v>
      </c>
      <c r="I118" s="171">
        <v>3405.44666</v>
      </c>
      <c r="J118" s="171">
        <v>0</v>
      </c>
      <c r="K118" s="171">
        <v>3405.44666</v>
      </c>
      <c r="L118" s="171">
        <v>104.8527</v>
      </c>
      <c r="M118" s="171">
        <v>0</v>
      </c>
      <c r="N118" s="171">
        <v>104.8527</v>
      </c>
      <c r="O118" s="171">
        <v>5983.37306</v>
      </c>
      <c r="P118" s="171">
        <v>578.08815</v>
      </c>
      <c r="Q118" s="171">
        <v>0</v>
      </c>
      <c r="R118" s="172">
        <v>578.08815</v>
      </c>
    </row>
    <row r="119" spans="1:18" ht="15">
      <c r="A119" s="174"/>
      <c r="B119" s="174"/>
      <c r="C119" s="174"/>
      <c r="D119" s="168" t="s">
        <v>346</v>
      </c>
      <c r="E119" s="169">
        <v>26</v>
      </c>
      <c r="F119" s="170">
        <v>618.80644</v>
      </c>
      <c r="G119" s="171">
        <v>0</v>
      </c>
      <c r="H119" s="171">
        <v>618.80644</v>
      </c>
      <c r="I119" s="171">
        <v>2724.4283100000002</v>
      </c>
      <c r="J119" s="171">
        <v>0.40425</v>
      </c>
      <c r="K119" s="171">
        <v>2724.83256</v>
      </c>
      <c r="L119" s="171">
        <v>58.176379999999995</v>
      </c>
      <c r="M119" s="171">
        <v>0</v>
      </c>
      <c r="N119" s="171">
        <v>58.176379999999995</v>
      </c>
      <c r="O119" s="171">
        <v>3401.81538</v>
      </c>
      <c r="P119" s="171">
        <v>1014.92929</v>
      </c>
      <c r="Q119" s="171">
        <v>0</v>
      </c>
      <c r="R119" s="172">
        <v>1014.92929</v>
      </c>
    </row>
    <row r="120" spans="1:18" ht="15">
      <c r="A120" s="174"/>
      <c r="B120" s="174"/>
      <c r="C120" s="174"/>
      <c r="D120" s="168" t="s">
        <v>347</v>
      </c>
      <c r="E120" s="169">
        <v>29</v>
      </c>
      <c r="F120" s="170">
        <v>3281.44729</v>
      </c>
      <c r="G120" s="171">
        <v>0</v>
      </c>
      <c r="H120" s="171">
        <v>3281.44729</v>
      </c>
      <c r="I120" s="171">
        <v>4219.842559999999</v>
      </c>
      <c r="J120" s="171">
        <v>16.02038</v>
      </c>
      <c r="K120" s="171">
        <v>4235.86294</v>
      </c>
      <c r="L120" s="171">
        <v>29.74823</v>
      </c>
      <c r="M120" s="171">
        <v>0</v>
      </c>
      <c r="N120" s="171">
        <v>29.74823</v>
      </c>
      <c r="O120" s="171">
        <v>7547.05846</v>
      </c>
      <c r="P120" s="171">
        <v>552.97675</v>
      </c>
      <c r="Q120" s="171">
        <v>0</v>
      </c>
      <c r="R120" s="172">
        <v>552.97675</v>
      </c>
    </row>
    <row r="121" spans="1:18" ht="15">
      <c r="A121" s="174"/>
      <c r="B121" s="174"/>
      <c r="C121" s="168" t="s">
        <v>348</v>
      </c>
      <c r="D121" s="168" t="s">
        <v>349</v>
      </c>
      <c r="E121" s="169">
        <v>17</v>
      </c>
      <c r="F121" s="170">
        <v>456.37798</v>
      </c>
      <c r="G121" s="171">
        <v>0</v>
      </c>
      <c r="H121" s="171">
        <v>456.37798</v>
      </c>
      <c r="I121" s="171">
        <v>4409.87274</v>
      </c>
      <c r="J121" s="171">
        <v>0.0039900000000000005</v>
      </c>
      <c r="K121" s="171">
        <v>4409.876730000001</v>
      </c>
      <c r="L121" s="171">
        <v>144.04748</v>
      </c>
      <c r="M121" s="171">
        <v>0</v>
      </c>
      <c r="N121" s="171">
        <v>144.04748</v>
      </c>
      <c r="O121" s="171">
        <v>5010.30219</v>
      </c>
      <c r="P121" s="171">
        <v>1337.2169199999998</v>
      </c>
      <c r="Q121" s="171">
        <v>0</v>
      </c>
      <c r="R121" s="172">
        <v>1337.2169199999998</v>
      </c>
    </row>
    <row r="122" spans="1:18" ht="15">
      <c r="A122" s="174"/>
      <c r="B122" s="174"/>
      <c r="C122" s="174"/>
      <c r="D122" s="168" t="s">
        <v>348</v>
      </c>
      <c r="E122" s="169">
        <v>15</v>
      </c>
      <c r="F122" s="170">
        <v>678.89062</v>
      </c>
      <c r="G122" s="171">
        <v>0</v>
      </c>
      <c r="H122" s="171">
        <v>678.89062</v>
      </c>
      <c r="I122" s="171">
        <v>13109.301599999999</v>
      </c>
      <c r="J122" s="171">
        <v>0.00396</v>
      </c>
      <c r="K122" s="171">
        <v>13109.30556</v>
      </c>
      <c r="L122" s="171">
        <v>245.19684</v>
      </c>
      <c r="M122" s="171">
        <v>0</v>
      </c>
      <c r="N122" s="171">
        <v>245.19684</v>
      </c>
      <c r="O122" s="171">
        <v>14033.39302</v>
      </c>
      <c r="P122" s="171">
        <v>1755.46464</v>
      </c>
      <c r="Q122" s="171">
        <v>0</v>
      </c>
      <c r="R122" s="172">
        <v>1755.46464</v>
      </c>
    </row>
    <row r="123" spans="1:18" ht="15">
      <c r="A123" s="174"/>
      <c r="B123" s="174"/>
      <c r="C123" s="174"/>
      <c r="D123" s="168" t="s">
        <v>350</v>
      </c>
      <c r="E123" s="169">
        <v>18</v>
      </c>
      <c r="F123" s="170">
        <v>101.09158000000001</v>
      </c>
      <c r="G123" s="171">
        <v>0</v>
      </c>
      <c r="H123" s="171">
        <v>101.09158000000001</v>
      </c>
      <c r="I123" s="171">
        <v>3597.04198</v>
      </c>
      <c r="J123" s="171">
        <v>9.978159999999999</v>
      </c>
      <c r="K123" s="171">
        <v>3607.02014</v>
      </c>
      <c r="L123" s="171">
        <v>59.2228</v>
      </c>
      <c r="M123" s="171">
        <v>0</v>
      </c>
      <c r="N123" s="171">
        <v>59.2228</v>
      </c>
      <c r="O123" s="171">
        <v>3767.33452</v>
      </c>
      <c r="P123" s="171">
        <v>1189.91497</v>
      </c>
      <c r="Q123" s="171">
        <v>0</v>
      </c>
      <c r="R123" s="172">
        <v>1189.91497</v>
      </c>
    </row>
    <row r="124" spans="1:18" ht="15">
      <c r="A124" s="174"/>
      <c r="B124" s="174"/>
      <c r="C124" s="168" t="s">
        <v>351</v>
      </c>
      <c r="D124" s="168" t="s">
        <v>351</v>
      </c>
      <c r="E124" s="169">
        <v>19</v>
      </c>
      <c r="F124" s="170">
        <v>12350.40639</v>
      </c>
      <c r="G124" s="171">
        <v>0</v>
      </c>
      <c r="H124" s="171">
        <v>12350.40639</v>
      </c>
      <c r="I124" s="171">
        <v>48388.48633</v>
      </c>
      <c r="J124" s="171">
        <v>109.30588</v>
      </c>
      <c r="K124" s="171">
        <v>48497.79221</v>
      </c>
      <c r="L124" s="171">
        <v>1760.8783600000002</v>
      </c>
      <c r="M124" s="171">
        <v>0</v>
      </c>
      <c r="N124" s="171">
        <v>1760.8783600000002</v>
      </c>
      <c r="O124" s="171">
        <v>62609.07696</v>
      </c>
      <c r="P124" s="171">
        <v>11727.43101</v>
      </c>
      <c r="Q124" s="171">
        <v>0</v>
      </c>
      <c r="R124" s="172">
        <v>11727.43101</v>
      </c>
    </row>
    <row r="125" spans="1:18" ht="15">
      <c r="A125" s="174"/>
      <c r="B125" s="174"/>
      <c r="C125" s="174"/>
      <c r="D125" s="168" t="s">
        <v>352</v>
      </c>
      <c r="E125" s="169">
        <v>592</v>
      </c>
      <c r="F125" s="170">
        <v>841.1746400000001</v>
      </c>
      <c r="G125" s="171">
        <v>0</v>
      </c>
      <c r="H125" s="171">
        <v>841.1746400000001</v>
      </c>
      <c r="I125" s="171">
        <v>2498.1155400000002</v>
      </c>
      <c r="J125" s="171">
        <v>0</v>
      </c>
      <c r="K125" s="171">
        <v>2498.1155400000002</v>
      </c>
      <c r="L125" s="171">
        <v>45.42364</v>
      </c>
      <c r="M125" s="171">
        <v>0</v>
      </c>
      <c r="N125" s="171">
        <v>45.42364</v>
      </c>
      <c r="O125" s="171">
        <v>3384.71382</v>
      </c>
      <c r="P125" s="171">
        <v>1700.46796</v>
      </c>
      <c r="Q125" s="171">
        <v>0</v>
      </c>
      <c r="R125" s="172">
        <v>1700.46796</v>
      </c>
    </row>
    <row r="126" spans="1:18" ht="15">
      <c r="A126" s="174"/>
      <c r="B126" s="174"/>
      <c r="C126" s="174"/>
      <c r="D126" s="168" t="s">
        <v>353</v>
      </c>
      <c r="E126" s="169">
        <v>22</v>
      </c>
      <c r="F126" s="170">
        <v>1324.32068</v>
      </c>
      <c r="G126" s="171">
        <v>0</v>
      </c>
      <c r="H126" s="171">
        <v>1324.32068</v>
      </c>
      <c r="I126" s="171">
        <v>3960.89498</v>
      </c>
      <c r="J126" s="171">
        <v>0</v>
      </c>
      <c r="K126" s="171">
        <v>3960.89498</v>
      </c>
      <c r="L126" s="171">
        <v>1.4778499999999999</v>
      </c>
      <c r="M126" s="171">
        <v>0</v>
      </c>
      <c r="N126" s="171">
        <v>1.4778499999999999</v>
      </c>
      <c r="O126" s="171">
        <v>5286.69351</v>
      </c>
      <c r="P126" s="171">
        <v>1115.49841</v>
      </c>
      <c r="Q126" s="171">
        <v>0</v>
      </c>
      <c r="R126" s="172">
        <v>1115.49841</v>
      </c>
    </row>
    <row r="127" spans="1:18" ht="15">
      <c r="A127" s="174"/>
      <c r="B127" s="174"/>
      <c r="C127" s="174"/>
      <c r="D127" s="168" t="s">
        <v>354</v>
      </c>
      <c r="E127" s="169">
        <v>23</v>
      </c>
      <c r="F127" s="170">
        <v>1006.54373</v>
      </c>
      <c r="G127" s="171">
        <v>0</v>
      </c>
      <c r="H127" s="171">
        <v>1006.54373</v>
      </c>
      <c r="I127" s="171">
        <v>3722.9566299999997</v>
      </c>
      <c r="J127" s="171">
        <v>0</v>
      </c>
      <c r="K127" s="171">
        <v>3722.9566299999997</v>
      </c>
      <c r="L127" s="171">
        <v>27.143</v>
      </c>
      <c r="M127" s="171">
        <v>0</v>
      </c>
      <c r="N127" s="171">
        <v>27.143</v>
      </c>
      <c r="O127" s="171">
        <v>4756.64336</v>
      </c>
      <c r="P127" s="171">
        <v>1003.14535</v>
      </c>
      <c r="Q127" s="171">
        <v>0</v>
      </c>
      <c r="R127" s="172">
        <v>1003.14535</v>
      </c>
    </row>
    <row r="128" spans="1:18" ht="15">
      <c r="A128" s="174"/>
      <c r="B128" s="174"/>
      <c r="C128" s="168" t="s">
        <v>355</v>
      </c>
      <c r="D128" s="168" t="s">
        <v>356</v>
      </c>
      <c r="E128" s="169">
        <v>32</v>
      </c>
      <c r="F128" s="170">
        <v>8676.6093</v>
      </c>
      <c r="G128" s="171">
        <v>0</v>
      </c>
      <c r="H128" s="171">
        <v>8676.6093</v>
      </c>
      <c r="I128" s="171">
        <v>13390.45342</v>
      </c>
      <c r="J128" s="171">
        <v>35.17292</v>
      </c>
      <c r="K128" s="171">
        <v>13425.62634</v>
      </c>
      <c r="L128" s="171">
        <v>1348.9008999999999</v>
      </c>
      <c r="M128" s="171">
        <v>39.89</v>
      </c>
      <c r="N128" s="171">
        <v>1388.7909</v>
      </c>
      <c r="O128" s="171">
        <v>23491.02654</v>
      </c>
      <c r="P128" s="171">
        <v>2805.78003</v>
      </c>
      <c r="Q128" s="171">
        <v>0</v>
      </c>
      <c r="R128" s="172">
        <v>2805.78003</v>
      </c>
    </row>
    <row r="129" spans="1:18" ht="15">
      <c r="A129" s="174"/>
      <c r="B129" s="174"/>
      <c r="C129" s="174"/>
      <c r="D129" s="168" t="s">
        <v>355</v>
      </c>
      <c r="E129" s="169">
        <v>33</v>
      </c>
      <c r="F129" s="170">
        <v>916.53488</v>
      </c>
      <c r="G129" s="171">
        <v>0</v>
      </c>
      <c r="H129" s="171">
        <v>916.53488</v>
      </c>
      <c r="I129" s="171">
        <v>9787.492970000001</v>
      </c>
      <c r="J129" s="171">
        <v>13.5498</v>
      </c>
      <c r="K129" s="171">
        <v>9801.04277</v>
      </c>
      <c r="L129" s="171">
        <v>146.50367</v>
      </c>
      <c r="M129" s="171">
        <v>0</v>
      </c>
      <c r="N129" s="171">
        <v>146.50367</v>
      </c>
      <c r="O129" s="171">
        <v>10864.081320000001</v>
      </c>
      <c r="P129" s="171">
        <v>594.9910699999999</v>
      </c>
      <c r="Q129" s="171">
        <v>0</v>
      </c>
      <c r="R129" s="172">
        <v>594.9910699999999</v>
      </c>
    </row>
    <row r="130" spans="1:18" ht="15">
      <c r="A130" s="174"/>
      <c r="B130" s="174"/>
      <c r="C130" s="168" t="s">
        <v>357</v>
      </c>
      <c r="D130" s="168" t="s">
        <v>357</v>
      </c>
      <c r="E130" s="169">
        <v>34</v>
      </c>
      <c r="F130" s="170">
        <v>37233.95766</v>
      </c>
      <c r="G130" s="171">
        <v>0</v>
      </c>
      <c r="H130" s="171">
        <v>37233.95766</v>
      </c>
      <c r="I130" s="171">
        <v>69577.97220999999</v>
      </c>
      <c r="J130" s="171">
        <v>81.65339</v>
      </c>
      <c r="K130" s="171">
        <v>69659.6256</v>
      </c>
      <c r="L130" s="171">
        <v>7921.94304</v>
      </c>
      <c r="M130" s="171">
        <v>1101.2747</v>
      </c>
      <c r="N130" s="171">
        <v>9023.21774</v>
      </c>
      <c r="O130" s="171">
        <v>115916.801</v>
      </c>
      <c r="P130" s="171">
        <v>33187.65489</v>
      </c>
      <c r="Q130" s="171">
        <v>0</v>
      </c>
      <c r="R130" s="172">
        <v>33187.65489</v>
      </c>
    </row>
    <row r="131" spans="1:18" ht="15">
      <c r="A131" s="174"/>
      <c r="B131" s="174"/>
      <c r="C131" s="174"/>
      <c r="D131" s="168" t="s">
        <v>358</v>
      </c>
      <c r="E131" s="169">
        <v>503</v>
      </c>
      <c r="F131" s="170">
        <v>2166.82838</v>
      </c>
      <c r="G131" s="171">
        <v>0</v>
      </c>
      <c r="H131" s="171">
        <v>2166.82838</v>
      </c>
      <c r="I131" s="171">
        <v>14239.25013</v>
      </c>
      <c r="J131" s="171">
        <v>0</v>
      </c>
      <c r="K131" s="171">
        <v>14239.25013</v>
      </c>
      <c r="L131" s="171">
        <v>82.92932</v>
      </c>
      <c r="M131" s="171">
        <v>0</v>
      </c>
      <c r="N131" s="171">
        <v>82.92932</v>
      </c>
      <c r="O131" s="171">
        <v>16489.00783</v>
      </c>
      <c r="P131" s="171">
        <v>2110.93564</v>
      </c>
      <c r="Q131" s="171">
        <v>0</v>
      </c>
      <c r="R131" s="172">
        <v>2110.93564</v>
      </c>
    </row>
    <row r="132" spans="1:18" ht="15">
      <c r="A132" s="174"/>
      <c r="B132" s="174"/>
      <c r="C132" s="174"/>
      <c r="D132" s="168" t="s">
        <v>359</v>
      </c>
      <c r="E132" s="169">
        <v>751</v>
      </c>
      <c r="F132" s="170">
        <v>93.31189</v>
      </c>
      <c r="G132" s="171">
        <v>0</v>
      </c>
      <c r="H132" s="171">
        <v>93.31189</v>
      </c>
      <c r="I132" s="171">
        <v>2733.31925</v>
      </c>
      <c r="J132" s="171">
        <v>0</v>
      </c>
      <c r="K132" s="171">
        <v>2733.31925</v>
      </c>
      <c r="L132" s="171">
        <v>26.37927</v>
      </c>
      <c r="M132" s="171">
        <v>0</v>
      </c>
      <c r="N132" s="171">
        <v>26.37927</v>
      </c>
      <c r="O132" s="171">
        <v>2853.0104100000003</v>
      </c>
      <c r="P132" s="171">
        <v>953.35987</v>
      </c>
      <c r="Q132" s="171">
        <v>0</v>
      </c>
      <c r="R132" s="172">
        <v>953.35987</v>
      </c>
    </row>
    <row r="133" spans="1:18" ht="15">
      <c r="A133" s="174"/>
      <c r="B133" s="174"/>
      <c r="C133" s="168" t="s">
        <v>360</v>
      </c>
      <c r="D133" s="168" t="s">
        <v>360</v>
      </c>
      <c r="E133" s="169">
        <v>40</v>
      </c>
      <c r="F133" s="170">
        <v>14006.14828</v>
      </c>
      <c r="G133" s="171">
        <v>0</v>
      </c>
      <c r="H133" s="171">
        <v>14006.14828</v>
      </c>
      <c r="I133" s="171">
        <v>27607.74009</v>
      </c>
      <c r="J133" s="171">
        <v>0.45941000000000004</v>
      </c>
      <c r="K133" s="171">
        <v>27608.1995</v>
      </c>
      <c r="L133" s="171">
        <v>1695.06</v>
      </c>
      <c r="M133" s="171">
        <v>0</v>
      </c>
      <c r="N133" s="171">
        <v>1695.06</v>
      </c>
      <c r="O133" s="171">
        <v>43309.40778</v>
      </c>
      <c r="P133" s="171">
        <v>5307.0458499999995</v>
      </c>
      <c r="Q133" s="171">
        <v>0</v>
      </c>
      <c r="R133" s="172">
        <v>5307.0458499999995</v>
      </c>
    </row>
    <row r="134" spans="1:18" ht="15">
      <c r="A134" s="174"/>
      <c r="B134" s="174"/>
      <c r="C134" s="174"/>
      <c r="D134" s="168" t="s">
        <v>361</v>
      </c>
      <c r="E134" s="169">
        <v>696</v>
      </c>
      <c r="F134" s="170">
        <v>619.8063000000001</v>
      </c>
      <c r="G134" s="171">
        <v>0</v>
      </c>
      <c r="H134" s="171">
        <v>619.8063000000001</v>
      </c>
      <c r="I134" s="171">
        <v>1201.21019</v>
      </c>
      <c r="J134" s="171">
        <v>0</v>
      </c>
      <c r="K134" s="171">
        <v>1201.21019</v>
      </c>
      <c r="L134" s="171">
        <v>68.90214999999999</v>
      </c>
      <c r="M134" s="171">
        <v>0</v>
      </c>
      <c r="N134" s="171">
        <v>68.90214999999999</v>
      </c>
      <c r="O134" s="171">
        <v>1889.9186399999999</v>
      </c>
      <c r="P134" s="171">
        <v>1795.86125</v>
      </c>
      <c r="Q134" s="171">
        <v>0</v>
      </c>
      <c r="R134" s="172">
        <v>1795.86125</v>
      </c>
    </row>
    <row r="135" spans="1:18" ht="15">
      <c r="A135" s="174"/>
      <c r="B135" s="174"/>
      <c r="C135" s="168" t="s">
        <v>241</v>
      </c>
      <c r="D135" s="168" t="s">
        <v>362</v>
      </c>
      <c r="E135" s="169">
        <v>43</v>
      </c>
      <c r="F135" s="170">
        <v>4826.13762</v>
      </c>
      <c r="G135" s="171">
        <v>0</v>
      </c>
      <c r="H135" s="171">
        <v>4826.13762</v>
      </c>
      <c r="I135" s="171">
        <v>16140.971119999998</v>
      </c>
      <c r="J135" s="171">
        <v>82.12462</v>
      </c>
      <c r="K135" s="171">
        <v>16223.09574</v>
      </c>
      <c r="L135" s="171">
        <v>389.65727000000004</v>
      </c>
      <c r="M135" s="171">
        <v>133.01217000000003</v>
      </c>
      <c r="N135" s="171">
        <v>522.66944</v>
      </c>
      <c r="O135" s="171">
        <v>21571.9028</v>
      </c>
      <c r="P135" s="171">
        <v>2731.38979</v>
      </c>
      <c r="Q135" s="171">
        <v>0</v>
      </c>
      <c r="R135" s="172">
        <v>2731.38979</v>
      </c>
    </row>
    <row r="136" spans="1:18" ht="15">
      <c r="A136" s="174"/>
      <c r="B136" s="174"/>
      <c r="C136" s="168" t="s">
        <v>363</v>
      </c>
      <c r="D136" s="168" t="s">
        <v>363</v>
      </c>
      <c r="E136" s="169">
        <v>41</v>
      </c>
      <c r="F136" s="170">
        <v>2141.50933</v>
      </c>
      <c r="G136" s="171">
        <v>0</v>
      </c>
      <c r="H136" s="171">
        <v>2141.50933</v>
      </c>
      <c r="I136" s="171">
        <v>10017.52484</v>
      </c>
      <c r="J136" s="171">
        <v>20.390330000000002</v>
      </c>
      <c r="K136" s="171">
        <v>10037.91517</v>
      </c>
      <c r="L136" s="171">
        <v>213.38847</v>
      </c>
      <c r="M136" s="171">
        <v>0</v>
      </c>
      <c r="N136" s="171">
        <v>213.38847</v>
      </c>
      <c r="O136" s="171">
        <v>12392.81297</v>
      </c>
      <c r="P136" s="171">
        <v>1373.95178</v>
      </c>
      <c r="Q136" s="171">
        <v>0</v>
      </c>
      <c r="R136" s="172">
        <v>1373.95178</v>
      </c>
    </row>
    <row r="137" spans="1:18" ht="15">
      <c r="A137" s="174"/>
      <c r="B137" s="174"/>
      <c r="C137" s="168" t="s">
        <v>319</v>
      </c>
      <c r="D137" s="168" t="s">
        <v>319</v>
      </c>
      <c r="E137" s="169">
        <v>38</v>
      </c>
      <c r="F137" s="170">
        <v>2426.29219</v>
      </c>
      <c r="G137" s="171">
        <v>0</v>
      </c>
      <c r="H137" s="171">
        <v>2426.29219</v>
      </c>
      <c r="I137" s="171">
        <v>10818.75232</v>
      </c>
      <c r="J137" s="171">
        <v>0</v>
      </c>
      <c r="K137" s="171">
        <v>10818.75232</v>
      </c>
      <c r="L137" s="171">
        <v>296.45865000000003</v>
      </c>
      <c r="M137" s="171">
        <v>0</v>
      </c>
      <c r="N137" s="171">
        <v>296.45865000000003</v>
      </c>
      <c r="O137" s="171">
        <v>13541.50316</v>
      </c>
      <c r="P137" s="171">
        <v>1960.0243600000001</v>
      </c>
      <c r="Q137" s="171">
        <v>0</v>
      </c>
      <c r="R137" s="172">
        <v>1960.0243600000001</v>
      </c>
    </row>
    <row r="138" spans="1:18" ht="15">
      <c r="A138" s="174"/>
      <c r="B138" s="174"/>
      <c r="C138" s="174"/>
      <c r="D138" s="168" t="s">
        <v>364</v>
      </c>
      <c r="E138" s="169">
        <v>588</v>
      </c>
      <c r="F138" s="170">
        <v>245.31632000000002</v>
      </c>
      <c r="G138" s="171">
        <v>0</v>
      </c>
      <c r="H138" s="171">
        <v>245.31632000000002</v>
      </c>
      <c r="I138" s="171">
        <v>2390.7434700000003</v>
      </c>
      <c r="J138" s="171">
        <v>0</v>
      </c>
      <c r="K138" s="171">
        <v>2390.7434700000003</v>
      </c>
      <c r="L138" s="171">
        <v>21.296</v>
      </c>
      <c r="M138" s="171">
        <v>0</v>
      </c>
      <c r="N138" s="171">
        <v>21.296</v>
      </c>
      <c r="O138" s="171">
        <v>2657.35579</v>
      </c>
      <c r="P138" s="171">
        <v>204.11882999999997</v>
      </c>
      <c r="Q138" s="171">
        <v>0</v>
      </c>
      <c r="R138" s="172">
        <v>204.11882999999997</v>
      </c>
    </row>
    <row r="139" spans="1:18" ht="15">
      <c r="A139" s="174"/>
      <c r="B139" s="174"/>
      <c r="C139" s="174"/>
      <c r="D139" s="168" t="s">
        <v>365</v>
      </c>
      <c r="E139" s="169">
        <v>39</v>
      </c>
      <c r="F139" s="170">
        <v>236.63195000000002</v>
      </c>
      <c r="G139" s="171">
        <v>0</v>
      </c>
      <c r="H139" s="171">
        <v>236.63195000000002</v>
      </c>
      <c r="I139" s="171">
        <v>1387.97207</v>
      </c>
      <c r="J139" s="171">
        <v>0</v>
      </c>
      <c r="K139" s="171">
        <v>1387.97207</v>
      </c>
      <c r="L139" s="171">
        <v>61.4795</v>
      </c>
      <c r="M139" s="171">
        <v>0</v>
      </c>
      <c r="N139" s="171">
        <v>61.4795</v>
      </c>
      <c r="O139" s="171">
        <v>1686.08352</v>
      </c>
      <c r="P139" s="171">
        <v>415.72444</v>
      </c>
      <c r="Q139" s="171">
        <v>0</v>
      </c>
      <c r="R139" s="172">
        <v>415.72444</v>
      </c>
    </row>
    <row r="140" spans="1:18" ht="15">
      <c r="A140" s="174"/>
      <c r="B140" s="174"/>
      <c r="C140" s="168" t="s">
        <v>366</v>
      </c>
      <c r="D140" s="168" t="s">
        <v>366</v>
      </c>
      <c r="E140" s="169">
        <v>36</v>
      </c>
      <c r="F140" s="170">
        <v>6368.318730000001</v>
      </c>
      <c r="G140" s="171">
        <v>0</v>
      </c>
      <c r="H140" s="171">
        <v>6368.318730000001</v>
      </c>
      <c r="I140" s="171">
        <v>15954.25883</v>
      </c>
      <c r="J140" s="171">
        <v>0.00734</v>
      </c>
      <c r="K140" s="171">
        <v>15954.26617</v>
      </c>
      <c r="L140" s="171">
        <v>685.99679</v>
      </c>
      <c r="M140" s="171">
        <v>0</v>
      </c>
      <c r="N140" s="171">
        <v>685.99679</v>
      </c>
      <c r="O140" s="171">
        <v>23008.581690000003</v>
      </c>
      <c r="P140" s="171">
        <v>2368.24462</v>
      </c>
      <c r="Q140" s="171">
        <v>0</v>
      </c>
      <c r="R140" s="172">
        <v>2368.24462</v>
      </c>
    </row>
    <row r="141" spans="1:18" ht="15">
      <c r="A141" s="174"/>
      <c r="B141" s="174"/>
      <c r="C141" s="174"/>
      <c r="D141" s="168" t="s">
        <v>367</v>
      </c>
      <c r="E141" s="169">
        <v>466</v>
      </c>
      <c r="F141" s="170">
        <v>901.02948</v>
      </c>
      <c r="G141" s="171">
        <v>0</v>
      </c>
      <c r="H141" s="171">
        <v>901.02948</v>
      </c>
      <c r="I141" s="171">
        <v>1557.9843700000001</v>
      </c>
      <c r="J141" s="171">
        <v>0.0005600000000000001</v>
      </c>
      <c r="K141" s="171">
        <v>1557.9849299999998</v>
      </c>
      <c r="L141" s="171">
        <v>1.274</v>
      </c>
      <c r="M141" s="171">
        <v>0</v>
      </c>
      <c r="N141" s="171">
        <v>1.274</v>
      </c>
      <c r="O141" s="171">
        <v>2460.28841</v>
      </c>
      <c r="P141" s="171">
        <v>399.26387</v>
      </c>
      <c r="Q141" s="171">
        <v>0</v>
      </c>
      <c r="R141" s="172">
        <v>399.26387</v>
      </c>
    </row>
    <row r="142" spans="1:18" ht="15">
      <c r="A142" s="174"/>
      <c r="B142" s="174"/>
      <c r="C142" s="174"/>
      <c r="D142" s="168" t="s">
        <v>368</v>
      </c>
      <c r="E142" s="169">
        <v>589</v>
      </c>
      <c r="F142" s="170">
        <v>13.0044</v>
      </c>
      <c r="G142" s="171">
        <v>0</v>
      </c>
      <c r="H142" s="171">
        <v>13.0044</v>
      </c>
      <c r="I142" s="171">
        <v>733.4407</v>
      </c>
      <c r="J142" s="171">
        <v>0</v>
      </c>
      <c r="K142" s="171">
        <v>733.4407</v>
      </c>
      <c r="L142" s="171">
        <v>33.3166</v>
      </c>
      <c r="M142" s="171">
        <v>0</v>
      </c>
      <c r="N142" s="171">
        <v>33.3166</v>
      </c>
      <c r="O142" s="171">
        <v>779.7616999999999</v>
      </c>
      <c r="P142" s="171">
        <v>598.8501600000001</v>
      </c>
      <c r="Q142" s="171">
        <v>0</v>
      </c>
      <c r="R142" s="172">
        <v>598.8501600000001</v>
      </c>
    </row>
    <row r="143" spans="1:18" ht="15">
      <c r="A143" s="174"/>
      <c r="B143" s="168" t="s">
        <v>369</v>
      </c>
      <c r="C143" s="168" t="s">
        <v>370</v>
      </c>
      <c r="D143" s="168" t="s">
        <v>371</v>
      </c>
      <c r="E143" s="169">
        <v>698</v>
      </c>
      <c r="F143" s="170">
        <v>97.99235</v>
      </c>
      <c r="G143" s="171">
        <v>0</v>
      </c>
      <c r="H143" s="171">
        <v>97.99235</v>
      </c>
      <c r="I143" s="171">
        <v>94028.41737000001</v>
      </c>
      <c r="J143" s="171">
        <v>0</v>
      </c>
      <c r="K143" s="171">
        <v>94028.41737000001</v>
      </c>
      <c r="L143" s="171">
        <v>21.48493</v>
      </c>
      <c r="M143" s="171">
        <v>0</v>
      </c>
      <c r="N143" s="171">
        <v>21.48493</v>
      </c>
      <c r="O143" s="171">
        <v>94147.89465</v>
      </c>
      <c r="P143" s="171">
        <v>0</v>
      </c>
      <c r="Q143" s="171">
        <v>0</v>
      </c>
      <c r="R143" s="172">
        <v>0</v>
      </c>
    </row>
    <row r="144" spans="1:18" ht="15">
      <c r="A144" s="174"/>
      <c r="B144" s="174"/>
      <c r="C144" s="174"/>
      <c r="D144" s="168" t="s">
        <v>369</v>
      </c>
      <c r="E144" s="169">
        <v>372</v>
      </c>
      <c r="F144" s="170">
        <v>31179.1303</v>
      </c>
      <c r="G144" s="171">
        <v>0</v>
      </c>
      <c r="H144" s="171">
        <v>31179.1303</v>
      </c>
      <c r="I144" s="171">
        <v>618.87327</v>
      </c>
      <c r="J144" s="171">
        <v>1965.87311</v>
      </c>
      <c r="K144" s="171">
        <v>2584.74638</v>
      </c>
      <c r="L144" s="171">
        <v>23312.11794</v>
      </c>
      <c r="M144" s="171">
        <v>3406.81778</v>
      </c>
      <c r="N144" s="171">
        <v>26718.935719999998</v>
      </c>
      <c r="O144" s="171">
        <v>60482.812399999995</v>
      </c>
      <c r="P144" s="171">
        <v>11844.47355</v>
      </c>
      <c r="Q144" s="171">
        <v>0</v>
      </c>
      <c r="R144" s="172">
        <v>11844.47355</v>
      </c>
    </row>
    <row r="145" spans="1:18" ht="15">
      <c r="A145" s="174"/>
      <c r="B145" s="174"/>
      <c r="C145" s="174"/>
      <c r="D145" s="174"/>
      <c r="E145" s="175">
        <v>556</v>
      </c>
      <c r="F145" s="176">
        <v>188.46707999999998</v>
      </c>
      <c r="G145" s="177">
        <v>0</v>
      </c>
      <c r="H145" s="177">
        <v>188.46707999999998</v>
      </c>
      <c r="I145" s="177">
        <v>65990.79783</v>
      </c>
      <c r="J145" s="177">
        <v>736.3990799999999</v>
      </c>
      <c r="K145" s="177">
        <v>66727.19691</v>
      </c>
      <c r="L145" s="177">
        <v>274.80354</v>
      </c>
      <c r="M145" s="177">
        <v>0</v>
      </c>
      <c r="N145" s="177">
        <v>274.80354</v>
      </c>
      <c r="O145" s="177">
        <v>67190.46753</v>
      </c>
      <c r="P145" s="177">
        <v>5521.77649</v>
      </c>
      <c r="Q145" s="177">
        <v>0</v>
      </c>
      <c r="R145" s="178">
        <v>5521.77649</v>
      </c>
    </row>
    <row r="146" spans="1:18" ht="15">
      <c r="A146" s="174"/>
      <c r="B146" s="174"/>
      <c r="C146" s="174"/>
      <c r="D146" s="174"/>
      <c r="E146" s="175">
        <v>557</v>
      </c>
      <c r="F146" s="176">
        <v>9.26932</v>
      </c>
      <c r="G146" s="177">
        <v>0</v>
      </c>
      <c r="H146" s="177">
        <v>9.26932</v>
      </c>
      <c r="I146" s="177">
        <v>123761.88786</v>
      </c>
      <c r="J146" s="177">
        <v>1035.31616</v>
      </c>
      <c r="K146" s="177">
        <v>124797.20401999999</v>
      </c>
      <c r="L146" s="177">
        <v>3145.85889</v>
      </c>
      <c r="M146" s="177">
        <v>180.18313</v>
      </c>
      <c r="N146" s="177">
        <v>3326.04202</v>
      </c>
      <c r="O146" s="177">
        <v>128132.51536</v>
      </c>
      <c r="P146" s="177">
        <v>2970.5363399999997</v>
      </c>
      <c r="Q146" s="177">
        <v>0</v>
      </c>
      <c r="R146" s="178">
        <v>2970.5363399999997</v>
      </c>
    </row>
    <row r="147" spans="1:18" ht="15">
      <c r="A147" s="174"/>
      <c r="B147" s="174"/>
      <c r="C147" s="174"/>
      <c r="D147" s="174"/>
      <c r="E147" s="175">
        <v>566</v>
      </c>
      <c r="F147" s="176">
        <v>31472.30745</v>
      </c>
      <c r="G147" s="177">
        <v>0</v>
      </c>
      <c r="H147" s="177">
        <v>31472.30745</v>
      </c>
      <c r="I147" s="177">
        <v>117925.3763</v>
      </c>
      <c r="J147" s="177">
        <v>888.3503499999999</v>
      </c>
      <c r="K147" s="177">
        <v>118813.72665000001</v>
      </c>
      <c r="L147" s="177">
        <v>5288.52474</v>
      </c>
      <c r="M147" s="177">
        <v>820.67592</v>
      </c>
      <c r="N147" s="177">
        <v>6109.20066</v>
      </c>
      <c r="O147" s="177">
        <v>156395.23476</v>
      </c>
      <c r="P147" s="177">
        <v>12083.77806</v>
      </c>
      <c r="Q147" s="177">
        <v>0</v>
      </c>
      <c r="R147" s="178">
        <v>12083.77806</v>
      </c>
    </row>
    <row r="148" spans="1:18" ht="15">
      <c r="A148" s="174"/>
      <c r="B148" s="174"/>
      <c r="C148" s="174"/>
      <c r="D148" s="174"/>
      <c r="E148" s="175">
        <v>373</v>
      </c>
      <c r="F148" s="176">
        <v>16093.35121</v>
      </c>
      <c r="G148" s="177">
        <v>0</v>
      </c>
      <c r="H148" s="177">
        <v>16093.35121</v>
      </c>
      <c r="I148" s="177">
        <v>123855.65332</v>
      </c>
      <c r="J148" s="177">
        <v>1600.9933</v>
      </c>
      <c r="K148" s="177">
        <v>125456.64662</v>
      </c>
      <c r="L148" s="177">
        <v>6580.96606</v>
      </c>
      <c r="M148" s="177">
        <v>1759.65856</v>
      </c>
      <c r="N148" s="177">
        <v>8340.62462</v>
      </c>
      <c r="O148" s="177">
        <v>149890.62245</v>
      </c>
      <c r="P148" s="177">
        <v>50872.61569</v>
      </c>
      <c r="Q148" s="177">
        <v>0</v>
      </c>
      <c r="R148" s="178">
        <v>50872.61569</v>
      </c>
    </row>
    <row r="149" spans="1:18" ht="15">
      <c r="A149" s="174"/>
      <c r="B149" s="174"/>
      <c r="C149" s="174"/>
      <c r="D149" s="174"/>
      <c r="E149" s="175">
        <v>683</v>
      </c>
      <c r="F149" s="176">
        <v>0</v>
      </c>
      <c r="G149" s="177">
        <v>0</v>
      </c>
      <c r="H149" s="177">
        <v>0</v>
      </c>
      <c r="I149" s="177">
        <v>111341.61217000001</v>
      </c>
      <c r="J149" s="177">
        <v>57.087180000000004</v>
      </c>
      <c r="K149" s="177">
        <v>111398.69935</v>
      </c>
      <c r="L149" s="177">
        <v>799.68053</v>
      </c>
      <c r="M149" s="177">
        <v>321.48631</v>
      </c>
      <c r="N149" s="177">
        <v>1121.16684</v>
      </c>
      <c r="O149" s="177">
        <v>112519.86619</v>
      </c>
      <c r="P149" s="177">
        <v>0</v>
      </c>
      <c r="Q149" s="177">
        <v>0</v>
      </c>
      <c r="R149" s="178">
        <v>0</v>
      </c>
    </row>
    <row r="150" spans="1:18" ht="15">
      <c r="A150" s="174"/>
      <c r="B150" s="174"/>
      <c r="C150" s="174"/>
      <c r="D150" s="168" t="s">
        <v>372</v>
      </c>
      <c r="E150" s="169">
        <v>519</v>
      </c>
      <c r="F150" s="170">
        <v>6554.57957</v>
      </c>
      <c r="G150" s="171">
        <v>0</v>
      </c>
      <c r="H150" s="171">
        <v>6554.57957</v>
      </c>
      <c r="I150" s="171">
        <v>75977.00423</v>
      </c>
      <c r="J150" s="171">
        <v>779.3371800000001</v>
      </c>
      <c r="K150" s="171">
        <v>76756.34141</v>
      </c>
      <c r="L150" s="171">
        <v>3613.63956</v>
      </c>
      <c r="M150" s="171">
        <v>128.78702</v>
      </c>
      <c r="N150" s="171">
        <v>3742.4265800000003</v>
      </c>
      <c r="O150" s="171">
        <v>87053.34756000001</v>
      </c>
      <c r="P150" s="171">
        <v>19097.37166</v>
      </c>
      <c r="Q150" s="171">
        <v>0</v>
      </c>
      <c r="R150" s="172">
        <v>19097.37166</v>
      </c>
    </row>
    <row r="151" spans="1:18" ht="15">
      <c r="A151" s="174"/>
      <c r="B151" s="174"/>
      <c r="C151" s="174"/>
      <c r="D151" s="174"/>
      <c r="E151" s="175">
        <v>747</v>
      </c>
      <c r="F151" s="176">
        <v>0</v>
      </c>
      <c r="G151" s="177">
        <v>0</v>
      </c>
      <c r="H151" s="177">
        <v>0</v>
      </c>
      <c r="I151" s="177">
        <v>149074.30889</v>
      </c>
      <c r="J151" s="177">
        <v>0</v>
      </c>
      <c r="K151" s="177">
        <v>149074.30889</v>
      </c>
      <c r="L151" s="177">
        <v>1.25214</v>
      </c>
      <c r="M151" s="177">
        <v>0</v>
      </c>
      <c r="N151" s="177">
        <v>1.25214</v>
      </c>
      <c r="O151" s="177">
        <v>149075.56103</v>
      </c>
      <c r="P151" s="177">
        <v>0</v>
      </c>
      <c r="Q151" s="177">
        <v>0</v>
      </c>
      <c r="R151" s="178">
        <v>0</v>
      </c>
    </row>
    <row r="152" spans="1:18" ht="15">
      <c r="A152" s="174"/>
      <c r="B152" s="174"/>
      <c r="C152" s="174"/>
      <c r="D152" s="168" t="s">
        <v>373</v>
      </c>
      <c r="E152" s="169">
        <v>546</v>
      </c>
      <c r="F152" s="170">
        <v>33154.01334</v>
      </c>
      <c r="G152" s="171">
        <v>0</v>
      </c>
      <c r="H152" s="171">
        <v>33154.01334</v>
      </c>
      <c r="I152" s="171">
        <v>67338.45676999999</v>
      </c>
      <c r="J152" s="171">
        <v>1254.31752</v>
      </c>
      <c r="K152" s="171">
        <v>68592.77429</v>
      </c>
      <c r="L152" s="171">
        <v>5447.8233</v>
      </c>
      <c r="M152" s="171">
        <v>377.40858000000003</v>
      </c>
      <c r="N152" s="171">
        <v>5825.23188</v>
      </c>
      <c r="O152" s="171">
        <v>107572.01951</v>
      </c>
      <c r="P152" s="171">
        <v>10486.48857</v>
      </c>
      <c r="Q152" s="171">
        <v>0</v>
      </c>
      <c r="R152" s="172">
        <v>10486.48857</v>
      </c>
    </row>
    <row r="153" spans="1:18" ht="15">
      <c r="A153" s="174"/>
      <c r="B153" s="168" t="s">
        <v>374</v>
      </c>
      <c r="C153" s="168" t="s">
        <v>375</v>
      </c>
      <c r="D153" s="168" t="s">
        <v>375</v>
      </c>
      <c r="E153" s="169">
        <v>291</v>
      </c>
      <c r="F153" s="170">
        <v>2602.99452</v>
      </c>
      <c r="G153" s="171">
        <v>0</v>
      </c>
      <c r="H153" s="171">
        <v>2602.99452</v>
      </c>
      <c r="I153" s="171">
        <v>17028.32575</v>
      </c>
      <c r="J153" s="171">
        <v>1.83813</v>
      </c>
      <c r="K153" s="171">
        <v>17030.16388</v>
      </c>
      <c r="L153" s="171">
        <v>777.71803</v>
      </c>
      <c r="M153" s="171">
        <v>11.967</v>
      </c>
      <c r="N153" s="171">
        <v>789.68503</v>
      </c>
      <c r="O153" s="171">
        <v>20422.84343</v>
      </c>
      <c r="P153" s="171">
        <v>1724.85244</v>
      </c>
      <c r="Q153" s="171">
        <v>0</v>
      </c>
      <c r="R153" s="172">
        <v>1724.85244</v>
      </c>
    </row>
    <row r="154" spans="1:18" ht="15">
      <c r="A154" s="174"/>
      <c r="B154" s="174"/>
      <c r="C154" s="168" t="s">
        <v>376</v>
      </c>
      <c r="D154" s="168" t="s">
        <v>376</v>
      </c>
      <c r="E154" s="169">
        <v>293</v>
      </c>
      <c r="F154" s="170">
        <v>8935.211800000001</v>
      </c>
      <c r="G154" s="171">
        <v>0</v>
      </c>
      <c r="H154" s="171">
        <v>8935.211800000001</v>
      </c>
      <c r="I154" s="171">
        <v>15360.78281</v>
      </c>
      <c r="J154" s="171">
        <v>41.40238</v>
      </c>
      <c r="K154" s="171">
        <v>15402.18519</v>
      </c>
      <c r="L154" s="171">
        <v>696.72752</v>
      </c>
      <c r="M154" s="171">
        <v>39.89</v>
      </c>
      <c r="N154" s="171">
        <v>736.61752</v>
      </c>
      <c r="O154" s="171">
        <v>25074.01451</v>
      </c>
      <c r="P154" s="171">
        <v>2615.03483</v>
      </c>
      <c r="Q154" s="171">
        <v>0</v>
      </c>
      <c r="R154" s="172">
        <v>2615.03483</v>
      </c>
    </row>
    <row r="155" spans="1:18" ht="15">
      <c r="A155" s="174"/>
      <c r="B155" s="174"/>
      <c r="C155" s="174"/>
      <c r="D155" s="168" t="s">
        <v>377</v>
      </c>
      <c r="E155" s="169">
        <v>295</v>
      </c>
      <c r="F155" s="170">
        <v>8699.98038</v>
      </c>
      <c r="G155" s="171">
        <v>0</v>
      </c>
      <c r="H155" s="171">
        <v>8699.98038</v>
      </c>
      <c r="I155" s="171">
        <v>2530.89923</v>
      </c>
      <c r="J155" s="171">
        <v>0.37301999999999996</v>
      </c>
      <c r="K155" s="171">
        <v>2531.27225</v>
      </c>
      <c r="L155" s="171">
        <v>67.76099</v>
      </c>
      <c r="M155" s="171">
        <v>0</v>
      </c>
      <c r="N155" s="171">
        <v>67.76099</v>
      </c>
      <c r="O155" s="171">
        <v>11299.01362</v>
      </c>
      <c r="P155" s="171">
        <v>1188.3778300000001</v>
      </c>
      <c r="Q155" s="171">
        <v>0</v>
      </c>
      <c r="R155" s="172">
        <v>1188.3778300000001</v>
      </c>
    </row>
    <row r="156" spans="1:18" ht="15">
      <c r="A156" s="174"/>
      <c r="B156" s="174"/>
      <c r="C156" s="168" t="s">
        <v>378</v>
      </c>
      <c r="D156" s="168" t="s">
        <v>379</v>
      </c>
      <c r="E156" s="169">
        <v>297</v>
      </c>
      <c r="F156" s="170">
        <v>13722.415570000001</v>
      </c>
      <c r="G156" s="171">
        <v>0</v>
      </c>
      <c r="H156" s="171">
        <v>13722.415570000001</v>
      </c>
      <c r="I156" s="171">
        <v>55939.39911</v>
      </c>
      <c r="J156" s="171">
        <v>301.29346999999996</v>
      </c>
      <c r="K156" s="171">
        <v>56240.692579999995</v>
      </c>
      <c r="L156" s="171">
        <v>1777.0895600000001</v>
      </c>
      <c r="M156" s="171">
        <v>388.39360999999997</v>
      </c>
      <c r="N156" s="171">
        <v>2165.48317</v>
      </c>
      <c r="O156" s="171">
        <v>72128.59131999999</v>
      </c>
      <c r="P156" s="171">
        <v>19427.89766</v>
      </c>
      <c r="Q156" s="171">
        <v>0</v>
      </c>
      <c r="R156" s="172">
        <v>19427.89766</v>
      </c>
    </row>
    <row r="157" spans="1:18" ht="15">
      <c r="A157" s="174"/>
      <c r="B157" s="174"/>
      <c r="C157" s="174"/>
      <c r="D157" s="168" t="s">
        <v>380</v>
      </c>
      <c r="E157" s="169">
        <v>298</v>
      </c>
      <c r="F157" s="170">
        <v>6148.01136</v>
      </c>
      <c r="G157" s="171">
        <v>0</v>
      </c>
      <c r="H157" s="171">
        <v>6148.01136</v>
      </c>
      <c r="I157" s="171">
        <v>3736.0274</v>
      </c>
      <c r="J157" s="171">
        <v>0</v>
      </c>
      <c r="K157" s="171">
        <v>3736.0274</v>
      </c>
      <c r="L157" s="171">
        <v>18.851</v>
      </c>
      <c r="M157" s="171">
        <v>0</v>
      </c>
      <c r="N157" s="171">
        <v>18.851</v>
      </c>
      <c r="O157" s="171">
        <v>9902.88976</v>
      </c>
      <c r="P157" s="171">
        <v>1652.07064</v>
      </c>
      <c r="Q157" s="171">
        <v>0</v>
      </c>
      <c r="R157" s="172">
        <v>1652.07064</v>
      </c>
    </row>
    <row r="158" spans="1:18" ht="15">
      <c r="A158" s="174"/>
      <c r="B158" s="174"/>
      <c r="C158" s="168" t="s">
        <v>374</v>
      </c>
      <c r="D158" s="168" t="s">
        <v>374</v>
      </c>
      <c r="E158" s="169">
        <v>289</v>
      </c>
      <c r="F158" s="170">
        <v>227032.02917</v>
      </c>
      <c r="G158" s="171">
        <v>3.81364</v>
      </c>
      <c r="H158" s="171">
        <v>227035.84281</v>
      </c>
      <c r="I158" s="171">
        <v>186310.94171</v>
      </c>
      <c r="J158" s="171">
        <v>2667.21822</v>
      </c>
      <c r="K158" s="171">
        <v>188978.15993</v>
      </c>
      <c r="L158" s="171">
        <v>38977.878950000006</v>
      </c>
      <c r="M158" s="171">
        <v>11506.66641</v>
      </c>
      <c r="N158" s="171">
        <v>50484.54536</v>
      </c>
      <c r="O158" s="171">
        <v>466498.5481</v>
      </c>
      <c r="P158" s="171">
        <v>83715.01787000001</v>
      </c>
      <c r="Q158" s="171">
        <v>0</v>
      </c>
      <c r="R158" s="172">
        <v>83715.01787000001</v>
      </c>
    </row>
    <row r="159" spans="1:18" ht="15">
      <c r="A159" s="174"/>
      <c r="B159" s="174"/>
      <c r="C159" s="174"/>
      <c r="D159" s="168" t="s">
        <v>381</v>
      </c>
      <c r="E159" s="169">
        <v>610</v>
      </c>
      <c r="F159" s="170">
        <v>12961.32791</v>
      </c>
      <c r="G159" s="171">
        <v>0</v>
      </c>
      <c r="H159" s="171">
        <v>12961.32791</v>
      </c>
      <c r="I159" s="171">
        <v>66836.95882</v>
      </c>
      <c r="J159" s="171">
        <v>36.879059999999996</v>
      </c>
      <c r="K159" s="171">
        <v>66873.83788</v>
      </c>
      <c r="L159" s="171">
        <v>4083.65157</v>
      </c>
      <c r="M159" s="171">
        <v>209.39536999999999</v>
      </c>
      <c r="N159" s="171">
        <v>4293.04694</v>
      </c>
      <c r="O159" s="171">
        <v>84128.21273</v>
      </c>
      <c r="P159" s="171">
        <v>27297.564</v>
      </c>
      <c r="Q159" s="171">
        <v>0</v>
      </c>
      <c r="R159" s="172">
        <v>27297.564</v>
      </c>
    </row>
    <row r="160" spans="1:18" ht="15">
      <c r="A160" s="174"/>
      <c r="B160" s="174"/>
      <c r="C160" s="168" t="s">
        <v>382</v>
      </c>
      <c r="D160" s="168" t="s">
        <v>382</v>
      </c>
      <c r="E160" s="169">
        <v>301</v>
      </c>
      <c r="F160" s="170">
        <v>35147.96067</v>
      </c>
      <c r="G160" s="171">
        <v>0</v>
      </c>
      <c r="H160" s="171">
        <v>35147.96067</v>
      </c>
      <c r="I160" s="171">
        <v>20861.49934</v>
      </c>
      <c r="J160" s="171">
        <v>0.41822000000000004</v>
      </c>
      <c r="K160" s="171">
        <v>20861.917559999998</v>
      </c>
      <c r="L160" s="171">
        <v>856.15977</v>
      </c>
      <c r="M160" s="171">
        <v>106.1074</v>
      </c>
      <c r="N160" s="171">
        <v>962.2671700000001</v>
      </c>
      <c r="O160" s="171">
        <v>56972.1454</v>
      </c>
      <c r="P160" s="171">
        <v>2307.87672</v>
      </c>
      <c r="Q160" s="171">
        <v>0</v>
      </c>
      <c r="R160" s="172">
        <v>2307.87672</v>
      </c>
    </row>
    <row r="161" spans="1:18" ht="15">
      <c r="A161" s="174"/>
      <c r="B161" s="174"/>
      <c r="C161" s="168" t="s">
        <v>383</v>
      </c>
      <c r="D161" s="168" t="s">
        <v>384</v>
      </c>
      <c r="E161" s="169">
        <v>302</v>
      </c>
      <c r="F161" s="170">
        <v>25568.9088</v>
      </c>
      <c r="G161" s="171">
        <v>0</v>
      </c>
      <c r="H161" s="171">
        <v>25568.9088</v>
      </c>
      <c r="I161" s="171">
        <v>50786.835829999996</v>
      </c>
      <c r="J161" s="171">
        <v>38.05186</v>
      </c>
      <c r="K161" s="171">
        <v>50824.887689999996</v>
      </c>
      <c r="L161" s="171">
        <v>3358.12939</v>
      </c>
      <c r="M161" s="171">
        <v>227.22441</v>
      </c>
      <c r="N161" s="171">
        <v>3585.3538</v>
      </c>
      <c r="O161" s="171">
        <v>79979.15029</v>
      </c>
      <c r="P161" s="171">
        <v>20128.25059</v>
      </c>
      <c r="Q161" s="171">
        <v>0</v>
      </c>
      <c r="R161" s="172">
        <v>20128.25059</v>
      </c>
    </row>
    <row r="162" spans="1:18" ht="15">
      <c r="A162" s="174"/>
      <c r="B162" s="174"/>
      <c r="C162" s="174"/>
      <c r="D162" s="168" t="s">
        <v>385</v>
      </c>
      <c r="E162" s="169">
        <v>619</v>
      </c>
      <c r="F162" s="170">
        <v>5446.27303</v>
      </c>
      <c r="G162" s="171">
        <v>0</v>
      </c>
      <c r="H162" s="171">
        <v>5446.27303</v>
      </c>
      <c r="I162" s="171">
        <v>28552.74682</v>
      </c>
      <c r="J162" s="171">
        <v>0</v>
      </c>
      <c r="K162" s="171">
        <v>28552.74682</v>
      </c>
      <c r="L162" s="171">
        <v>475.6369</v>
      </c>
      <c r="M162" s="171">
        <v>0</v>
      </c>
      <c r="N162" s="171">
        <v>475.6369</v>
      </c>
      <c r="O162" s="171">
        <v>34474.65675</v>
      </c>
      <c r="P162" s="171">
        <v>1819.46979</v>
      </c>
      <c r="Q162" s="171">
        <v>0</v>
      </c>
      <c r="R162" s="172">
        <v>1819.46979</v>
      </c>
    </row>
    <row r="163" spans="1:18" ht="15">
      <c r="A163" s="174"/>
      <c r="B163" s="174"/>
      <c r="C163" s="174"/>
      <c r="D163" s="174"/>
      <c r="E163" s="175">
        <v>770</v>
      </c>
      <c r="F163" s="176">
        <v>0</v>
      </c>
      <c r="G163" s="177">
        <v>0</v>
      </c>
      <c r="H163" s="177">
        <v>0</v>
      </c>
      <c r="I163" s="177">
        <v>0</v>
      </c>
      <c r="J163" s="177">
        <v>0</v>
      </c>
      <c r="K163" s="177">
        <v>0</v>
      </c>
      <c r="L163" s="177">
        <v>1.972</v>
      </c>
      <c r="M163" s="177">
        <v>0</v>
      </c>
      <c r="N163" s="177">
        <v>1.972</v>
      </c>
      <c r="O163" s="177">
        <v>1.972</v>
      </c>
      <c r="P163" s="177">
        <v>0</v>
      </c>
      <c r="Q163" s="177">
        <v>0</v>
      </c>
      <c r="R163" s="178">
        <v>0</v>
      </c>
    </row>
    <row r="164" spans="1:18" ht="15">
      <c r="A164" s="174"/>
      <c r="B164" s="174"/>
      <c r="C164" s="174"/>
      <c r="D164" s="168" t="s">
        <v>386</v>
      </c>
      <c r="E164" s="169">
        <v>538</v>
      </c>
      <c r="F164" s="170">
        <v>429.51999</v>
      </c>
      <c r="G164" s="171">
        <v>0</v>
      </c>
      <c r="H164" s="171">
        <v>429.51999</v>
      </c>
      <c r="I164" s="171">
        <v>6710.43085</v>
      </c>
      <c r="J164" s="171">
        <v>0.17595</v>
      </c>
      <c r="K164" s="171">
        <v>6710.6068</v>
      </c>
      <c r="L164" s="171">
        <v>11.0755</v>
      </c>
      <c r="M164" s="171">
        <v>0</v>
      </c>
      <c r="N164" s="171">
        <v>11.0755</v>
      </c>
      <c r="O164" s="171">
        <v>7151.20229</v>
      </c>
      <c r="P164" s="171">
        <v>1559.9850700000002</v>
      </c>
      <c r="Q164" s="171">
        <v>0</v>
      </c>
      <c r="R164" s="172">
        <v>1559.9850700000002</v>
      </c>
    </row>
    <row r="165" spans="1:18" ht="15">
      <c r="A165" s="174"/>
      <c r="B165" s="174"/>
      <c r="C165" s="174"/>
      <c r="D165" s="168" t="s">
        <v>387</v>
      </c>
      <c r="E165" s="169">
        <v>604</v>
      </c>
      <c r="F165" s="170">
        <v>7109.23138</v>
      </c>
      <c r="G165" s="171">
        <v>0</v>
      </c>
      <c r="H165" s="171">
        <v>7109.23138</v>
      </c>
      <c r="I165" s="171">
        <v>11096.698980000001</v>
      </c>
      <c r="J165" s="171">
        <v>0</v>
      </c>
      <c r="K165" s="171">
        <v>11096.698980000001</v>
      </c>
      <c r="L165" s="171">
        <v>236.69029999999998</v>
      </c>
      <c r="M165" s="171">
        <v>0</v>
      </c>
      <c r="N165" s="171">
        <v>236.69029999999998</v>
      </c>
      <c r="O165" s="171">
        <v>18442.62066</v>
      </c>
      <c r="P165" s="171">
        <v>5713.09979</v>
      </c>
      <c r="Q165" s="171">
        <v>0</v>
      </c>
      <c r="R165" s="172">
        <v>5713.09979</v>
      </c>
    </row>
    <row r="166" spans="1:18" ht="15">
      <c r="A166" s="174"/>
      <c r="B166" s="174"/>
      <c r="C166" s="174"/>
      <c r="D166" s="168" t="s">
        <v>388</v>
      </c>
      <c r="E166" s="169">
        <v>786</v>
      </c>
      <c r="F166" s="170">
        <v>0</v>
      </c>
      <c r="G166" s="171">
        <v>0</v>
      </c>
      <c r="H166" s="171">
        <v>0</v>
      </c>
      <c r="I166" s="171">
        <v>0</v>
      </c>
      <c r="J166" s="171">
        <v>0</v>
      </c>
      <c r="K166" s="171">
        <v>0</v>
      </c>
      <c r="L166" s="171">
        <v>3</v>
      </c>
      <c r="M166" s="171">
        <v>0</v>
      </c>
      <c r="N166" s="171">
        <v>3</v>
      </c>
      <c r="O166" s="171">
        <v>3</v>
      </c>
      <c r="P166" s="171">
        <v>0</v>
      </c>
      <c r="Q166" s="171">
        <v>0</v>
      </c>
      <c r="R166" s="172">
        <v>0</v>
      </c>
    </row>
    <row r="167" spans="1:18" ht="15">
      <c r="A167" s="174"/>
      <c r="B167" s="174"/>
      <c r="C167" s="168" t="s">
        <v>389</v>
      </c>
      <c r="D167" s="168" t="s">
        <v>390</v>
      </c>
      <c r="E167" s="169">
        <v>309</v>
      </c>
      <c r="F167" s="170">
        <v>6950.3973399999995</v>
      </c>
      <c r="G167" s="171">
        <v>0</v>
      </c>
      <c r="H167" s="171">
        <v>6950.3973399999995</v>
      </c>
      <c r="I167" s="171">
        <v>18143.6789</v>
      </c>
      <c r="J167" s="171">
        <v>0.01648</v>
      </c>
      <c r="K167" s="171">
        <v>18143.695379999997</v>
      </c>
      <c r="L167" s="171">
        <v>1205.40022</v>
      </c>
      <c r="M167" s="171">
        <v>0.3989</v>
      </c>
      <c r="N167" s="171">
        <v>1205.7991200000001</v>
      </c>
      <c r="O167" s="171">
        <v>26299.89184</v>
      </c>
      <c r="P167" s="171">
        <v>2259.7420899999997</v>
      </c>
      <c r="Q167" s="171">
        <v>0</v>
      </c>
      <c r="R167" s="172">
        <v>2259.7420899999997</v>
      </c>
    </row>
    <row r="168" spans="1:18" ht="15">
      <c r="A168" s="174"/>
      <c r="B168" s="174"/>
      <c r="C168" s="168" t="s">
        <v>391</v>
      </c>
      <c r="D168" s="168" t="s">
        <v>392</v>
      </c>
      <c r="E168" s="169">
        <v>602</v>
      </c>
      <c r="F168" s="170">
        <v>36.45725</v>
      </c>
      <c r="G168" s="171">
        <v>0</v>
      </c>
      <c r="H168" s="171">
        <v>36.45725</v>
      </c>
      <c r="I168" s="171">
        <v>1369.61994</v>
      </c>
      <c r="J168" s="171">
        <v>0</v>
      </c>
      <c r="K168" s="171">
        <v>1369.61994</v>
      </c>
      <c r="L168" s="171">
        <v>329.10985</v>
      </c>
      <c r="M168" s="171">
        <v>15.64925</v>
      </c>
      <c r="N168" s="171">
        <v>344.7591</v>
      </c>
      <c r="O168" s="171">
        <v>1750.83629</v>
      </c>
      <c r="P168" s="171">
        <v>1185.09403</v>
      </c>
      <c r="Q168" s="171">
        <v>0</v>
      </c>
      <c r="R168" s="172">
        <v>1185.09403</v>
      </c>
    </row>
    <row r="169" spans="1:18" ht="15">
      <c r="A169" s="174"/>
      <c r="B169" s="174"/>
      <c r="C169" s="174"/>
      <c r="D169" s="168" t="s">
        <v>391</v>
      </c>
      <c r="E169" s="169">
        <v>311</v>
      </c>
      <c r="F169" s="170">
        <v>10344.8866</v>
      </c>
      <c r="G169" s="171">
        <v>0</v>
      </c>
      <c r="H169" s="171">
        <v>10344.8866</v>
      </c>
      <c r="I169" s="171">
        <v>17525.14333</v>
      </c>
      <c r="J169" s="171">
        <v>94.21910000000001</v>
      </c>
      <c r="K169" s="171">
        <v>17619.36243</v>
      </c>
      <c r="L169" s="171">
        <v>1478.68378</v>
      </c>
      <c r="M169" s="171">
        <v>196.76341</v>
      </c>
      <c r="N169" s="171">
        <v>1675.4471899999999</v>
      </c>
      <c r="O169" s="171">
        <v>29639.696219999998</v>
      </c>
      <c r="P169" s="171">
        <v>8777.51697</v>
      </c>
      <c r="Q169" s="171">
        <v>0</v>
      </c>
      <c r="R169" s="172">
        <v>8777.51697</v>
      </c>
    </row>
    <row r="170" spans="1:18" ht="15">
      <c r="A170" s="174"/>
      <c r="B170" s="174"/>
      <c r="C170" s="168" t="s">
        <v>393</v>
      </c>
      <c r="D170" s="168" t="s">
        <v>352</v>
      </c>
      <c r="E170" s="169">
        <v>300</v>
      </c>
      <c r="F170" s="170">
        <v>34112.79542</v>
      </c>
      <c r="G170" s="171">
        <v>0</v>
      </c>
      <c r="H170" s="171">
        <v>34112.79542</v>
      </c>
      <c r="I170" s="171">
        <v>17299.49764</v>
      </c>
      <c r="J170" s="171">
        <v>0.46144999999999997</v>
      </c>
      <c r="K170" s="171">
        <v>17299.95909</v>
      </c>
      <c r="L170" s="171">
        <v>762.4826800000001</v>
      </c>
      <c r="M170" s="171">
        <v>0</v>
      </c>
      <c r="N170" s="171">
        <v>762.4826800000001</v>
      </c>
      <c r="O170" s="171">
        <v>52175.23719</v>
      </c>
      <c r="P170" s="171">
        <v>1809.3654</v>
      </c>
      <c r="Q170" s="171">
        <v>0</v>
      </c>
      <c r="R170" s="172">
        <v>1809.3654</v>
      </c>
    </row>
    <row r="171" spans="1:18" ht="15">
      <c r="A171" s="174"/>
      <c r="B171" s="174"/>
      <c r="C171" s="168" t="s">
        <v>394</v>
      </c>
      <c r="D171" s="168" t="s">
        <v>395</v>
      </c>
      <c r="E171" s="169">
        <v>599</v>
      </c>
      <c r="F171" s="170">
        <v>357.40474</v>
      </c>
      <c r="G171" s="171">
        <v>0</v>
      </c>
      <c r="H171" s="171">
        <v>357.40474</v>
      </c>
      <c r="I171" s="171">
        <v>996.65889</v>
      </c>
      <c r="J171" s="171">
        <v>0</v>
      </c>
      <c r="K171" s="171">
        <v>996.65889</v>
      </c>
      <c r="L171" s="171">
        <v>15.44891</v>
      </c>
      <c r="M171" s="171">
        <v>0</v>
      </c>
      <c r="N171" s="171">
        <v>15.44891</v>
      </c>
      <c r="O171" s="171">
        <v>1369.51254</v>
      </c>
      <c r="P171" s="171">
        <v>854.44039</v>
      </c>
      <c r="Q171" s="171">
        <v>0</v>
      </c>
      <c r="R171" s="172">
        <v>854.44039</v>
      </c>
    </row>
    <row r="172" spans="1:18" ht="15">
      <c r="A172" s="174"/>
      <c r="B172" s="174"/>
      <c r="C172" s="174"/>
      <c r="D172" s="168" t="s">
        <v>394</v>
      </c>
      <c r="E172" s="169">
        <v>290</v>
      </c>
      <c r="F172" s="170">
        <v>428.7379</v>
      </c>
      <c r="G172" s="171">
        <v>0</v>
      </c>
      <c r="H172" s="171">
        <v>428.7379</v>
      </c>
      <c r="I172" s="171">
        <v>4451.906120000001</v>
      </c>
      <c r="J172" s="171">
        <v>0.15757</v>
      </c>
      <c r="K172" s="171">
        <v>4452.063690000001</v>
      </c>
      <c r="L172" s="171">
        <v>236.57623</v>
      </c>
      <c r="M172" s="171">
        <v>0</v>
      </c>
      <c r="N172" s="171">
        <v>236.57623</v>
      </c>
      <c r="O172" s="171">
        <v>5117.377820000001</v>
      </c>
      <c r="P172" s="171">
        <v>940.5814300000001</v>
      </c>
      <c r="Q172" s="171">
        <v>0</v>
      </c>
      <c r="R172" s="172">
        <v>940.5814300000001</v>
      </c>
    </row>
    <row r="173" spans="1:18" ht="15">
      <c r="A173" s="174"/>
      <c r="B173" s="174"/>
      <c r="C173" s="168" t="s">
        <v>396</v>
      </c>
      <c r="D173" s="168" t="s">
        <v>397</v>
      </c>
      <c r="E173" s="169">
        <v>296</v>
      </c>
      <c r="F173" s="170">
        <v>3459.87653</v>
      </c>
      <c r="G173" s="171">
        <v>0</v>
      </c>
      <c r="H173" s="171">
        <v>3459.87653</v>
      </c>
      <c r="I173" s="171">
        <v>4096.16527</v>
      </c>
      <c r="J173" s="171">
        <v>0.0005200000000000001</v>
      </c>
      <c r="K173" s="171">
        <v>4096.16579</v>
      </c>
      <c r="L173" s="171">
        <v>171.9578</v>
      </c>
      <c r="M173" s="171">
        <v>0</v>
      </c>
      <c r="N173" s="171">
        <v>171.9578</v>
      </c>
      <c r="O173" s="171">
        <v>7728.00012</v>
      </c>
      <c r="P173" s="171">
        <v>1139.25682</v>
      </c>
      <c r="Q173" s="171">
        <v>0</v>
      </c>
      <c r="R173" s="172">
        <v>1139.25682</v>
      </c>
    </row>
    <row r="174" spans="1:18" ht="15">
      <c r="A174" s="174"/>
      <c r="B174" s="174"/>
      <c r="C174" s="168" t="s">
        <v>398</v>
      </c>
      <c r="D174" s="168" t="s">
        <v>398</v>
      </c>
      <c r="E174" s="169">
        <v>307</v>
      </c>
      <c r="F174" s="170">
        <v>910.67416</v>
      </c>
      <c r="G174" s="171">
        <v>0</v>
      </c>
      <c r="H174" s="171">
        <v>910.67416</v>
      </c>
      <c r="I174" s="171">
        <v>7755.73375</v>
      </c>
      <c r="J174" s="171">
        <v>0.0002</v>
      </c>
      <c r="K174" s="171">
        <v>7755.73395</v>
      </c>
      <c r="L174" s="171">
        <v>187.14660999999998</v>
      </c>
      <c r="M174" s="171">
        <v>0</v>
      </c>
      <c r="N174" s="171">
        <v>187.14660999999998</v>
      </c>
      <c r="O174" s="171">
        <v>8853.55472</v>
      </c>
      <c r="P174" s="171">
        <v>573.3163199999999</v>
      </c>
      <c r="Q174" s="171">
        <v>0</v>
      </c>
      <c r="R174" s="172">
        <v>573.3163199999999</v>
      </c>
    </row>
    <row r="175" spans="1:18" ht="15">
      <c r="A175" s="174"/>
      <c r="B175" s="174"/>
      <c r="C175" s="168" t="s">
        <v>399</v>
      </c>
      <c r="D175" s="168" t="s">
        <v>399</v>
      </c>
      <c r="E175" s="169">
        <v>306</v>
      </c>
      <c r="F175" s="170">
        <v>7250.40937</v>
      </c>
      <c r="G175" s="171">
        <v>0</v>
      </c>
      <c r="H175" s="171">
        <v>7250.40937</v>
      </c>
      <c r="I175" s="171">
        <v>6147.33274</v>
      </c>
      <c r="J175" s="171">
        <v>0.37824</v>
      </c>
      <c r="K175" s="171">
        <v>6147.710980000001</v>
      </c>
      <c r="L175" s="171">
        <v>154.89088</v>
      </c>
      <c r="M175" s="171">
        <v>0</v>
      </c>
      <c r="N175" s="171">
        <v>154.89088</v>
      </c>
      <c r="O175" s="171">
        <v>13553.01123</v>
      </c>
      <c r="P175" s="171">
        <v>860.9925999999999</v>
      </c>
      <c r="Q175" s="171">
        <v>0</v>
      </c>
      <c r="R175" s="172">
        <v>860.9925999999999</v>
      </c>
    </row>
    <row r="176" spans="1:18" ht="15">
      <c r="A176" s="174"/>
      <c r="B176" s="168" t="s">
        <v>400</v>
      </c>
      <c r="C176" s="168" t="s">
        <v>401</v>
      </c>
      <c r="D176" s="168" t="s">
        <v>401</v>
      </c>
      <c r="E176" s="169">
        <v>203</v>
      </c>
      <c r="F176" s="170">
        <v>8850.61713</v>
      </c>
      <c r="G176" s="171">
        <v>0</v>
      </c>
      <c r="H176" s="171">
        <v>8850.61713</v>
      </c>
      <c r="I176" s="171">
        <v>8382.3932</v>
      </c>
      <c r="J176" s="171">
        <v>30.384130000000003</v>
      </c>
      <c r="K176" s="171">
        <v>8412.77733</v>
      </c>
      <c r="L176" s="171">
        <v>271.96718</v>
      </c>
      <c r="M176" s="171">
        <v>3.989</v>
      </c>
      <c r="N176" s="171">
        <v>275.95618</v>
      </c>
      <c r="O176" s="171">
        <v>17539.35064</v>
      </c>
      <c r="P176" s="171">
        <v>1783.5361</v>
      </c>
      <c r="Q176" s="171">
        <v>0</v>
      </c>
      <c r="R176" s="172">
        <v>1783.5361</v>
      </c>
    </row>
    <row r="177" spans="1:18" ht="15">
      <c r="A177" s="174"/>
      <c r="B177" s="174"/>
      <c r="C177" s="174"/>
      <c r="D177" s="168" t="s">
        <v>402</v>
      </c>
      <c r="E177" s="169">
        <v>541</v>
      </c>
      <c r="F177" s="170">
        <v>2055.5486100000003</v>
      </c>
      <c r="G177" s="171">
        <v>0</v>
      </c>
      <c r="H177" s="171">
        <v>2055.5486100000003</v>
      </c>
      <c r="I177" s="171">
        <v>4032.70853</v>
      </c>
      <c r="J177" s="171">
        <v>0.22697</v>
      </c>
      <c r="K177" s="171">
        <v>4032.9355</v>
      </c>
      <c r="L177" s="171">
        <v>35.48789</v>
      </c>
      <c r="M177" s="171">
        <v>0</v>
      </c>
      <c r="N177" s="171">
        <v>35.48789</v>
      </c>
      <c r="O177" s="171">
        <v>6123.972</v>
      </c>
      <c r="P177" s="171">
        <v>583.92591</v>
      </c>
      <c r="Q177" s="171">
        <v>0</v>
      </c>
      <c r="R177" s="172">
        <v>583.92591</v>
      </c>
    </row>
    <row r="178" spans="1:18" ht="15">
      <c r="A178" s="174"/>
      <c r="B178" s="174"/>
      <c r="C178" s="168" t="s">
        <v>403</v>
      </c>
      <c r="D178" s="168" t="s">
        <v>404</v>
      </c>
      <c r="E178" s="169">
        <v>204</v>
      </c>
      <c r="F178" s="170">
        <v>12161.42143</v>
      </c>
      <c r="G178" s="171">
        <v>0</v>
      </c>
      <c r="H178" s="171">
        <v>12161.42143</v>
      </c>
      <c r="I178" s="171">
        <v>14772.881029999999</v>
      </c>
      <c r="J178" s="171">
        <v>0</v>
      </c>
      <c r="K178" s="171">
        <v>14772.881029999999</v>
      </c>
      <c r="L178" s="171">
        <v>335.62487</v>
      </c>
      <c r="M178" s="171">
        <v>0</v>
      </c>
      <c r="N178" s="171">
        <v>335.62487</v>
      </c>
      <c r="O178" s="171">
        <v>27269.92733</v>
      </c>
      <c r="P178" s="171">
        <v>2451.30929</v>
      </c>
      <c r="Q178" s="171">
        <v>0</v>
      </c>
      <c r="R178" s="172">
        <v>2451.30929</v>
      </c>
    </row>
    <row r="179" spans="1:18" ht="15">
      <c r="A179" s="174"/>
      <c r="B179" s="174"/>
      <c r="C179" s="168" t="s">
        <v>400</v>
      </c>
      <c r="D179" s="168" t="s">
        <v>400</v>
      </c>
      <c r="E179" s="169">
        <v>201</v>
      </c>
      <c r="F179" s="170">
        <v>77253.88440000001</v>
      </c>
      <c r="G179" s="171">
        <v>0</v>
      </c>
      <c r="H179" s="171">
        <v>77253.88440000001</v>
      </c>
      <c r="I179" s="171">
        <v>101936.90116</v>
      </c>
      <c r="J179" s="171">
        <v>384.02599</v>
      </c>
      <c r="K179" s="171">
        <v>102320.92715</v>
      </c>
      <c r="L179" s="171">
        <v>4062.77807</v>
      </c>
      <c r="M179" s="171">
        <v>3.9338699999999998</v>
      </c>
      <c r="N179" s="171">
        <v>4066.71194</v>
      </c>
      <c r="O179" s="171">
        <v>183641.52349000002</v>
      </c>
      <c r="P179" s="171">
        <v>18865.689329999997</v>
      </c>
      <c r="Q179" s="171">
        <v>0</v>
      </c>
      <c r="R179" s="172">
        <v>18865.689329999997</v>
      </c>
    </row>
    <row r="180" spans="1:18" ht="15">
      <c r="A180" s="174"/>
      <c r="B180" s="174"/>
      <c r="C180" s="174"/>
      <c r="D180" s="168" t="s">
        <v>405</v>
      </c>
      <c r="E180" s="169">
        <v>712</v>
      </c>
      <c r="F180" s="170">
        <v>1497.2308899999998</v>
      </c>
      <c r="G180" s="171">
        <v>0</v>
      </c>
      <c r="H180" s="171">
        <v>1497.2308899999998</v>
      </c>
      <c r="I180" s="171">
        <v>1575.6733000000002</v>
      </c>
      <c r="J180" s="171">
        <v>0</v>
      </c>
      <c r="K180" s="171">
        <v>1575.6733000000002</v>
      </c>
      <c r="L180" s="171">
        <v>47.190580000000004</v>
      </c>
      <c r="M180" s="171">
        <v>0</v>
      </c>
      <c r="N180" s="171">
        <v>47.190580000000004</v>
      </c>
      <c r="O180" s="171">
        <v>3120.09477</v>
      </c>
      <c r="P180" s="171">
        <v>391.88857</v>
      </c>
      <c r="Q180" s="171">
        <v>0</v>
      </c>
      <c r="R180" s="172">
        <v>391.88857</v>
      </c>
    </row>
    <row r="181" spans="1:18" ht="15">
      <c r="A181" s="174"/>
      <c r="B181" s="174"/>
      <c r="C181" s="174"/>
      <c r="D181" s="168" t="s">
        <v>406</v>
      </c>
      <c r="E181" s="169">
        <v>202</v>
      </c>
      <c r="F181" s="170">
        <v>1878.88205</v>
      </c>
      <c r="G181" s="171">
        <v>0</v>
      </c>
      <c r="H181" s="171">
        <v>1878.88205</v>
      </c>
      <c r="I181" s="171">
        <v>3071.72535</v>
      </c>
      <c r="J181" s="171">
        <v>0</v>
      </c>
      <c r="K181" s="171">
        <v>3071.72535</v>
      </c>
      <c r="L181" s="171">
        <v>37.94605</v>
      </c>
      <c r="M181" s="171">
        <v>0</v>
      </c>
      <c r="N181" s="171">
        <v>37.94605</v>
      </c>
      <c r="O181" s="171">
        <v>4988.55345</v>
      </c>
      <c r="P181" s="171">
        <v>618.68285</v>
      </c>
      <c r="Q181" s="171">
        <v>0</v>
      </c>
      <c r="R181" s="172">
        <v>618.68285</v>
      </c>
    </row>
    <row r="182" spans="1:18" ht="15">
      <c r="A182" s="174"/>
      <c r="B182" s="174"/>
      <c r="C182" s="174"/>
      <c r="D182" s="168" t="s">
        <v>407</v>
      </c>
      <c r="E182" s="169">
        <v>648</v>
      </c>
      <c r="F182" s="170">
        <v>11583.19831</v>
      </c>
      <c r="G182" s="171">
        <v>0</v>
      </c>
      <c r="H182" s="171">
        <v>11583.19831</v>
      </c>
      <c r="I182" s="171">
        <v>5235.705150000001</v>
      </c>
      <c r="J182" s="171">
        <v>0</v>
      </c>
      <c r="K182" s="171">
        <v>5235.705150000001</v>
      </c>
      <c r="L182" s="171">
        <v>13.127540000000002</v>
      </c>
      <c r="M182" s="171">
        <v>0</v>
      </c>
      <c r="N182" s="171">
        <v>13.127540000000002</v>
      </c>
      <c r="O182" s="171">
        <v>16832.031</v>
      </c>
      <c r="P182" s="171">
        <v>808.4195</v>
      </c>
      <c r="Q182" s="171">
        <v>0</v>
      </c>
      <c r="R182" s="172">
        <v>808.4195</v>
      </c>
    </row>
    <row r="183" spans="1:18" ht="15">
      <c r="A183" s="174"/>
      <c r="B183" s="174"/>
      <c r="C183" s="168" t="s">
        <v>408</v>
      </c>
      <c r="D183" s="168" t="s">
        <v>265</v>
      </c>
      <c r="E183" s="169">
        <v>207</v>
      </c>
      <c r="F183" s="170">
        <v>13463.55275</v>
      </c>
      <c r="G183" s="171">
        <v>0</v>
      </c>
      <c r="H183" s="171">
        <v>13463.55275</v>
      </c>
      <c r="I183" s="171">
        <v>24949.65623</v>
      </c>
      <c r="J183" s="171">
        <v>0.23356</v>
      </c>
      <c r="K183" s="171">
        <v>24949.889789999997</v>
      </c>
      <c r="L183" s="171">
        <v>563.1834</v>
      </c>
      <c r="M183" s="171">
        <v>0</v>
      </c>
      <c r="N183" s="171">
        <v>563.1834</v>
      </c>
      <c r="O183" s="171">
        <v>38976.62594</v>
      </c>
      <c r="P183" s="171">
        <v>2486.2051800000004</v>
      </c>
      <c r="Q183" s="171">
        <v>0</v>
      </c>
      <c r="R183" s="172">
        <v>2486.2051800000004</v>
      </c>
    </row>
    <row r="184" spans="1:18" ht="15">
      <c r="A184" s="174"/>
      <c r="B184" s="174"/>
      <c r="C184" s="174"/>
      <c r="D184" s="168" t="s">
        <v>409</v>
      </c>
      <c r="E184" s="169">
        <v>209</v>
      </c>
      <c r="F184" s="170">
        <v>4041.8627</v>
      </c>
      <c r="G184" s="171">
        <v>0</v>
      </c>
      <c r="H184" s="171">
        <v>4041.8627</v>
      </c>
      <c r="I184" s="171">
        <v>4913.56802</v>
      </c>
      <c r="J184" s="171">
        <v>0</v>
      </c>
      <c r="K184" s="171">
        <v>4913.56802</v>
      </c>
      <c r="L184" s="171">
        <v>23.310740000000003</v>
      </c>
      <c r="M184" s="171">
        <v>0</v>
      </c>
      <c r="N184" s="171">
        <v>23.310740000000003</v>
      </c>
      <c r="O184" s="171">
        <v>8978.741460000001</v>
      </c>
      <c r="P184" s="171">
        <v>465.46957000000003</v>
      </c>
      <c r="Q184" s="171">
        <v>0</v>
      </c>
      <c r="R184" s="172">
        <v>465.46957000000003</v>
      </c>
    </row>
    <row r="185" spans="1:18" ht="15">
      <c r="A185" s="174"/>
      <c r="B185" s="174"/>
      <c r="C185" s="174"/>
      <c r="D185" s="168" t="s">
        <v>410</v>
      </c>
      <c r="E185" s="169">
        <v>778</v>
      </c>
      <c r="F185" s="170">
        <v>0</v>
      </c>
      <c r="G185" s="171">
        <v>0</v>
      </c>
      <c r="H185" s="171">
        <v>0</v>
      </c>
      <c r="I185" s="171">
        <v>161.677</v>
      </c>
      <c r="J185" s="171">
        <v>0</v>
      </c>
      <c r="K185" s="171">
        <v>161.677</v>
      </c>
      <c r="L185" s="171">
        <v>25.52355</v>
      </c>
      <c r="M185" s="171">
        <v>0</v>
      </c>
      <c r="N185" s="171">
        <v>25.52355</v>
      </c>
      <c r="O185" s="171">
        <v>187.20055</v>
      </c>
      <c r="P185" s="171">
        <v>91.67067999999999</v>
      </c>
      <c r="Q185" s="171">
        <v>0</v>
      </c>
      <c r="R185" s="172">
        <v>91.67067999999999</v>
      </c>
    </row>
    <row r="186" spans="1:18" ht="15">
      <c r="A186" s="174"/>
      <c r="B186" s="174"/>
      <c r="C186" s="168" t="s">
        <v>411</v>
      </c>
      <c r="D186" s="168" t="s">
        <v>411</v>
      </c>
      <c r="E186" s="169">
        <v>214</v>
      </c>
      <c r="F186" s="170">
        <v>5743.13983</v>
      </c>
      <c r="G186" s="171">
        <v>0</v>
      </c>
      <c r="H186" s="171">
        <v>5743.13983</v>
      </c>
      <c r="I186" s="171">
        <v>9144.329380000001</v>
      </c>
      <c r="J186" s="171">
        <v>58.1262</v>
      </c>
      <c r="K186" s="171">
        <v>9202.45558</v>
      </c>
      <c r="L186" s="171">
        <v>90.78363</v>
      </c>
      <c r="M186" s="171">
        <v>0</v>
      </c>
      <c r="N186" s="171">
        <v>90.78363</v>
      </c>
      <c r="O186" s="171">
        <v>15036.37904</v>
      </c>
      <c r="P186" s="171">
        <v>2416.10271</v>
      </c>
      <c r="Q186" s="171">
        <v>0</v>
      </c>
      <c r="R186" s="172">
        <v>2416.10271</v>
      </c>
    </row>
    <row r="187" spans="1:18" ht="15">
      <c r="A187" s="174"/>
      <c r="B187" s="174"/>
      <c r="C187" s="174"/>
      <c r="D187" s="168" t="s">
        <v>412</v>
      </c>
      <c r="E187" s="169">
        <v>736</v>
      </c>
      <c r="F187" s="170">
        <v>10.005889999999999</v>
      </c>
      <c r="G187" s="171">
        <v>0</v>
      </c>
      <c r="H187" s="171">
        <v>10.005889999999999</v>
      </c>
      <c r="I187" s="171">
        <v>1541.65936</v>
      </c>
      <c r="J187" s="171">
        <v>0</v>
      </c>
      <c r="K187" s="171">
        <v>1541.65936</v>
      </c>
      <c r="L187" s="171">
        <v>14.638</v>
      </c>
      <c r="M187" s="171">
        <v>0</v>
      </c>
      <c r="N187" s="171">
        <v>14.638</v>
      </c>
      <c r="O187" s="171">
        <v>1566.30325</v>
      </c>
      <c r="P187" s="171">
        <v>830.02036</v>
      </c>
      <c r="Q187" s="171">
        <v>0</v>
      </c>
      <c r="R187" s="172">
        <v>830.02036</v>
      </c>
    </row>
    <row r="188" spans="1:18" ht="15">
      <c r="A188" s="174"/>
      <c r="B188" s="174"/>
      <c r="C188" s="168" t="s">
        <v>413</v>
      </c>
      <c r="D188" s="168" t="s">
        <v>413</v>
      </c>
      <c r="E188" s="169">
        <v>499</v>
      </c>
      <c r="F188" s="170">
        <v>4983.40713</v>
      </c>
      <c r="G188" s="171">
        <v>0</v>
      </c>
      <c r="H188" s="171">
        <v>4983.40713</v>
      </c>
      <c r="I188" s="171">
        <v>7768.28488</v>
      </c>
      <c r="J188" s="171">
        <v>0.033350000000000005</v>
      </c>
      <c r="K188" s="171">
        <v>7768.318230000001</v>
      </c>
      <c r="L188" s="171">
        <v>101.1046</v>
      </c>
      <c r="M188" s="171">
        <v>0</v>
      </c>
      <c r="N188" s="171">
        <v>101.1046</v>
      </c>
      <c r="O188" s="171">
        <v>12852.829960000001</v>
      </c>
      <c r="P188" s="171">
        <v>1883.61517</v>
      </c>
      <c r="Q188" s="171">
        <v>0</v>
      </c>
      <c r="R188" s="172">
        <v>1883.61517</v>
      </c>
    </row>
    <row r="189" spans="1:18" ht="15">
      <c r="A189" s="174"/>
      <c r="B189" s="174"/>
      <c r="C189" s="168" t="s">
        <v>414</v>
      </c>
      <c r="D189" s="168" t="s">
        <v>414</v>
      </c>
      <c r="E189" s="169">
        <v>480</v>
      </c>
      <c r="F189" s="170">
        <v>6762.00212</v>
      </c>
      <c r="G189" s="171">
        <v>0</v>
      </c>
      <c r="H189" s="171">
        <v>6762.00212</v>
      </c>
      <c r="I189" s="171">
        <v>6834.420639999999</v>
      </c>
      <c r="J189" s="171">
        <v>0.00363</v>
      </c>
      <c r="K189" s="171">
        <v>6834.4242699999995</v>
      </c>
      <c r="L189" s="171">
        <v>107.19274</v>
      </c>
      <c r="M189" s="171">
        <v>0</v>
      </c>
      <c r="N189" s="171">
        <v>107.19274</v>
      </c>
      <c r="O189" s="171">
        <v>13703.619130000001</v>
      </c>
      <c r="P189" s="171">
        <v>1754.90807</v>
      </c>
      <c r="Q189" s="171">
        <v>0</v>
      </c>
      <c r="R189" s="172">
        <v>1754.90807</v>
      </c>
    </row>
    <row r="190" spans="1:18" ht="15">
      <c r="A190" s="174"/>
      <c r="B190" s="168" t="s">
        <v>415</v>
      </c>
      <c r="C190" s="168" t="s">
        <v>415</v>
      </c>
      <c r="D190" s="168" t="s">
        <v>415</v>
      </c>
      <c r="E190" s="169">
        <v>150</v>
      </c>
      <c r="F190" s="170">
        <v>76400.46968000001</v>
      </c>
      <c r="G190" s="171">
        <v>50.65045</v>
      </c>
      <c r="H190" s="171">
        <v>76451.12013</v>
      </c>
      <c r="I190" s="171">
        <v>136600.43825</v>
      </c>
      <c r="J190" s="171">
        <v>2255.02025</v>
      </c>
      <c r="K190" s="171">
        <v>138855.4585</v>
      </c>
      <c r="L190" s="171">
        <v>14418.15526</v>
      </c>
      <c r="M190" s="171">
        <v>2892.69778</v>
      </c>
      <c r="N190" s="171">
        <v>17310.853039999998</v>
      </c>
      <c r="O190" s="171">
        <v>232617.43167</v>
      </c>
      <c r="P190" s="171">
        <v>75647.29865000001</v>
      </c>
      <c r="Q190" s="171">
        <v>0</v>
      </c>
      <c r="R190" s="172">
        <v>75647.29865000001</v>
      </c>
    </row>
    <row r="191" spans="1:18" ht="15">
      <c r="A191" s="174"/>
      <c r="B191" s="174"/>
      <c r="C191" s="174"/>
      <c r="D191" s="168" t="s">
        <v>416</v>
      </c>
      <c r="E191" s="169">
        <v>631</v>
      </c>
      <c r="F191" s="170">
        <v>4143.57533</v>
      </c>
      <c r="G191" s="171">
        <v>0</v>
      </c>
      <c r="H191" s="171">
        <v>4143.57533</v>
      </c>
      <c r="I191" s="171">
        <v>42058.98232</v>
      </c>
      <c r="J191" s="171">
        <v>275.83936</v>
      </c>
      <c r="K191" s="171">
        <v>42334.82168</v>
      </c>
      <c r="L191" s="171">
        <v>1230.66644</v>
      </c>
      <c r="M191" s="171">
        <v>156.83551</v>
      </c>
      <c r="N191" s="171">
        <v>1387.5019499999999</v>
      </c>
      <c r="O191" s="171">
        <v>47865.89896</v>
      </c>
      <c r="P191" s="171">
        <v>10720.28359</v>
      </c>
      <c r="Q191" s="171">
        <v>0</v>
      </c>
      <c r="R191" s="172">
        <v>10720.28359</v>
      </c>
    </row>
    <row r="192" spans="1:18" ht="15">
      <c r="A192" s="174"/>
      <c r="B192" s="174"/>
      <c r="C192" s="168" t="s">
        <v>417</v>
      </c>
      <c r="D192" s="168" t="s">
        <v>418</v>
      </c>
      <c r="E192" s="169">
        <v>162</v>
      </c>
      <c r="F192" s="170">
        <v>27331.28625</v>
      </c>
      <c r="G192" s="171">
        <v>0</v>
      </c>
      <c r="H192" s="171">
        <v>27331.28625</v>
      </c>
      <c r="I192" s="171">
        <v>26118.96875</v>
      </c>
      <c r="J192" s="171">
        <v>317.72411</v>
      </c>
      <c r="K192" s="171">
        <v>26436.69286</v>
      </c>
      <c r="L192" s="171">
        <v>3984.37844</v>
      </c>
      <c r="M192" s="171">
        <v>356.32871</v>
      </c>
      <c r="N192" s="171">
        <v>4340.70715</v>
      </c>
      <c r="O192" s="171">
        <v>58108.686259999995</v>
      </c>
      <c r="P192" s="171">
        <v>24219.04705</v>
      </c>
      <c r="Q192" s="171">
        <v>0</v>
      </c>
      <c r="R192" s="172">
        <v>24219.04705</v>
      </c>
    </row>
    <row r="193" spans="1:18" ht="15">
      <c r="A193" s="174"/>
      <c r="B193" s="174"/>
      <c r="C193" s="174"/>
      <c r="D193" s="168" t="s">
        <v>419</v>
      </c>
      <c r="E193" s="169">
        <v>484</v>
      </c>
      <c r="F193" s="170">
        <v>3749.04687</v>
      </c>
      <c r="G193" s="171">
        <v>0</v>
      </c>
      <c r="H193" s="171">
        <v>3749.04687</v>
      </c>
      <c r="I193" s="171">
        <v>16243.43489</v>
      </c>
      <c r="J193" s="171">
        <v>30.156029999999998</v>
      </c>
      <c r="K193" s="171">
        <v>16273.59092</v>
      </c>
      <c r="L193" s="171">
        <v>502.33072</v>
      </c>
      <c r="M193" s="171">
        <v>3.74966</v>
      </c>
      <c r="N193" s="171">
        <v>506.08038</v>
      </c>
      <c r="O193" s="171">
        <v>20528.71817</v>
      </c>
      <c r="P193" s="171">
        <v>3374.02746</v>
      </c>
      <c r="Q193" s="171">
        <v>0</v>
      </c>
      <c r="R193" s="172">
        <v>3374.02746</v>
      </c>
    </row>
    <row r="194" spans="1:18" ht="15">
      <c r="A194" s="174"/>
      <c r="B194" s="174"/>
      <c r="C194" s="168" t="s">
        <v>420</v>
      </c>
      <c r="D194" s="168" t="s">
        <v>420</v>
      </c>
      <c r="E194" s="169">
        <v>151</v>
      </c>
      <c r="F194" s="170">
        <v>995.59091</v>
      </c>
      <c r="G194" s="171">
        <v>0</v>
      </c>
      <c r="H194" s="171">
        <v>995.59091</v>
      </c>
      <c r="I194" s="171">
        <v>15361.64926</v>
      </c>
      <c r="J194" s="171">
        <v>0.02134</v>
      </c>
      <c r="K194" s="171">
        <v>15361.6706</v>
      </c>
      <c r="L194" s="171">
        <v>452.97736</v>
      </c>
      <c r="M194" s="171">
        <v>0</v>
      </c>
      <c r="N194" s="171">
        <v>452.97736</v>
      </c>
      <c r="O194" s="171">
        <v>16810.23887</v>
      </c>
      <c r="P194" s="171">
        <v>837.97154</v>
      </c>
      <c r="Q194" s="171">
        <v>0</v>
      </c>
      <c r="R194" s="172">
        <v>837.97154</v>
      </c>
    </row>
    <row r="195" spans="1:18" ht="15">
      <c r="A195" s="174"/>
      <c r="B195" s="174"/>
      <c r="C195" s="168" t="s">
        <v>421</v>
      </c>
      <c r="D195" s="168" t="s">
        <v>307</v>
      </c>
      <c r="E195" s="169">
        <v>152</v>
      </c>
      <c r="F195" s="170">
        <v>1898.95629</v>
      </c>
      <c r="G195" s="171">
        <v>0</v>
      </c>
      <c r="H195" s="171">
        <v>1898.95629</v>
      </c>
      <c r="I195" s="171">
        <v>16352.01115</v>
      </c>
      <c r="J195" s="171">
        <v>12.98878</v>
      </c>
      <c r="K195" s="171">
        <v>16364.99993</v>
      </c>
      <c r="L195" s="171">
        <v>325.24104</v>
      </c>
      <c r="M195" s="171">
        <v>0</v>
      </c>
      <c r="N195" s="171">
        <v>325.24104</v>
      </c>
      <c r="O195" s="171">
        <v>18589.19726</v>
      </c>
      <c r="P195" s="171">
        <v>2956.8271299999997</v>
      </c>
      <c r="Q195" s="171">
        <v>0</v>
      </c>
      <c r="R195" s="172">
        <v>2956.8271299999997</v>
      </c>
    </row>
    <row r="196" spans="1:18" ht="15">
      <c r="A196" s="174"/>
      <c r="B196" s="174"/>
      <c r="C196" s="168" t="s">
        <v>422</v>
      </c>
      <c r="D196" s="168" t="s">
        <v>422</v>
      </c>
      <c r="E196" s="169">
        <v>485</v>
      </c>
      <c r="F196" s="170">
        <v>1567.70748</v>
      </c>
      <c r="G196" s="171">
        <v>0</v>
      </c>
      <c r="H196" s="171">
        <v>1567.70748</v>
      </c>
      <c r="I196" s="171">
        <v>11267.13929</v>
      </c>
      <c r="J196" s="171">
        <v>0</v>
      </c>
      <c r="K196" s="171">
        <v>11267.13929</v>
      </c>
      <c r="L196" s="171">
        <v>84.84289</v>
      </c>
      <c r="M196" s="171">
        <v>0</v>
      </c>
      <c r="N196" s="171">
        <v>84.84289</v>
      </c>
      <c r="O196" s="171">
        <v>12919.68966</v>
      </c>
      <c r="P196" s="171">
        <v>1589.9908300000002</v>
      </c>
      <c r="Q196" s="171">
        <v>0</v>
      </c>
      <c r="R196" s="172">
        <v>1589.9908300000002</v>
      </c>
    </row>
    <row r="197" spans="1:18" ht="15">
      <c r="A197" s="174"/>
      <c r="B197" s="174"/>
      <c r="C197" s="168" t="s">
        <v>423</v>
      </c>
      <c r="D197" s="168" t="s">
        <v>424</v>
      </c>
      <c r="E197" s="169">
        <v>157</v>
      </c>
      <c r="F197" s="170">
        <v>2720.90591</v>
      </c>
      <c r="G197" s="171">
        <v>0</v>
      </c>
      <c r="H197" s="171">
        <v>2720.90591</v>
      </c>
      <c r="I197" s="171">
        <v>17141.74748</v>
      </c>
      <c r="J197" s="171">
        <v>0.03953</v>
      </c>
      <c r="K197" s="171">
        <v>17141.78701</v>
      </c>
      <c r="L197" s="171">
        <v>313.13359</v>
      </c>
      <c r="M197" s="171">
        <v>0</v>
      </c>
      <c r="N197" s="171">
        <v>313.13359</v>
      </c>
      <c r="O197" s="171">
        <v>20175.826510000003</v>
      </c>
      <c r="P197" s="171">
        <v>1610.41298</v>
      </c>
      <c r="Q197" s="171">
        <v>0</v>
      </c>
      <c r="R197" s="172">
        <v>1610.41298</v>
      </c>
    </row>
    <row r="198" spans="1:18" ht="15">
      <c r="A198" s="174"/>
      <c r="B198" s="174"/>
      <c r="C198" s="168" t="s">
        <v>425</v>
      </c>
      <c r="D198" s="168" t="s">
        <v>426</v>
      </c>
      <c r="E198" s="169">
        <v>490</v>
      </c>
      <c r="F198" s="170">
        <v>1733.5413700000001</v>
      </c>
      <c r="G198" s="171">
        <v>0</v>
      </c>
      <c r="H198" s="171">
        <v>1733.5413700000001</v>
      </c>
      <c r="I198" s="171">
        <v>9290.43775</v>
      </c>
      <c r="J198" s="171">
        <v>4.00456</v>
      </c>
      <c r="K198" s="171">
        <v>9294.44231</v>
      </c>
      <c r="L198" s="171">
        <v>159.33354</v>
      </c>
      <c r="M198" s="171">
        <v>0</v>
      </c>
      <c r="N198" s="171">
        <v>159.33354</v>
      </c>
      <c r="O198" s="171">
        <v>11187.31722</v>
      </c>
      <c r="P198" s="171">
        <v>2990.88108</v>
      </c>
      <c r="Q198" s="171">
        <v>0</v>
      </c>
      <c r="R198" s="172">
        <v>2990.88108</v>
      </c>
    </row>
    <row r="199" spans="1:18" ht="15">
      <c r="A199" s="174"/>
      <c r="B199" s="174"/>
      <c r="C199" s="168" t="s">
        <v>427</v>
      </c>
      <c r="D199" s="168" t="s">
        <v>428</v>
      </c>
      <c r="E199" s="169">
        <v>161</v>
      </c>
      <c r="F199" s="170">
        <v>4138.25755</v>
      </c>
      <c r="G199" s="171">
        <v>0</v>
      </c>
      <c r="H199" s="171">
        <v>4138.25755</v>
      </c>
      <c r="I199" s="171">
        <v>10344.861640000001</v>
      </c>
      <c r="J199" s="171">
        <v>0.037579999999999995</v>
      </c>
      <c r="K199" s="171">
        <v>10344.899220000001</v>
      </c>
      <c r="L199" s="171">
        <v>305.37379999999996</v>
      </c>
      <c r="M199" s="171">
        <v>0</v>
      </c>
      <c r="N199" s="171">
        <v>305.37379999999996</v>
      </c>
      <c r="O199" s="171">
        <v>14788.53057</v>
      </c>
      <c r="P199" s="171">
        <v>820.80173</v>
      </c>
      <c r="Q199" s="171">
        <v>0</v>
      </c>
      <c r="R199" s="172">
        <v>820.80173</v>
      </c>
    </row>
    <row r="200" spans="1:18" ht="15">
      <c r="A200" s="174"/>
      <c r="B200" s="174"/>
      <c r="C200" s="168" t="s">
        <v>429</v>
      </c>
      <c r="D200" s="168" t="s">
        <v>429</v>
      </c>
      <c r="E200" s="169">
        <v>514</v>
      </c>
      <c r="F200" s="170">
        <v>115.06889</v>
      </c>
      <c r="G200" s="171">
        <v>0</v>
      </c>
      <c r="H200" s="171">
        <v>115.06889</v>
      </c>
      <c r="I200" s="171">
        <v>8858.754449999999</v>
      </c>
      <c r="J200" s="171">
        <v>0</v>
      </c>
      <c r="K200" s="171">
        <v>8858.754449999999</v>
      </c>
      <c r="L200" s="171">
        <v>1881.39024</v>
      </c>
      <c r="M200" s="171">
        <v>0</v>
      </c>
      <c r="N200" s="171">
        <v>1881.39024</v>
      </c>
      <c r="O200" s="171">
        <v>10855.21358</v>
      </c>
      <c r="P200" s="171">
        <v>3303.6344700000004</v>
      </c>
      <c r="Q200" s="171">
        <v>0</v>
      </c>
      <c r="R200" s="172">
        <v>3303.6344700000004</v>
      </c>
    </row>
    <row r="201" spans="1:18" ht="15">
      <c r="A201" s="174"/>
      <c r="B201" s="174"/>
      <c r="C201" s="174"/>
      <c r="D201" s="168" t="s">
        <v>430</v>
      </c>
      <c r="E201" s="169">
        <v>838</v>
      </c>
      <c r="F201" s="170">
        <v>6.674</v>
      </c>
      <c r="G201" s="171">
        <v>0</v>
      </c>
      <c r="H201" s="171">
        <v>6.674</v>
      </c>
      <c r="I201" s="171">
        <v>1029.49961</v>
      </c>
      <c r="J201" s="171">
        <v>0</v>
      </c>
      <c r="K201" s="171">
        <v>1029.49961</v>
      </c>
      <c r="L201" s="171">
        <v>10.1505</v>
      </c>
      <c r="M201" s="171">
        <v>0</v>
      </c>
      <c r="N201" s="171">
        <v>10.1505</v>
      </c>
      <c r="O201" s="171">
        <v>1046.32411</v>
      </c>
      <c r="P201" s="171">
        <v>841.63209</v>
      </c>
      <c r="Q201" s="171">
        <v>0</v>
      </c>
      <c r="R201" s="172">
        <v>841.63209</v>
      </c>
    </row>
    <row r="202" spans="1:18" ht="15">
      <c r="A202" s="174"/>
      <c r="B202" s="174"/>
      <c r="C202" s="168" t="s">
        <v>431</v>
      </c>
      <c r="D202" s="168" t="s">
        <v>432</v>
      </c>
      <c r="E202" s="169">
        <v>486</v>
      </c>
      <c r="F202" s="170">
        <v>1449.43714</v>
      </c>
      <c r="G202" s="171">
        <v>0</v>
      </c>
      <c r="H202" s="171">
        <v>1449.43714</v>
      </c>
      <c r="I202" s="171">
        <v>5447.92515</v>
      </c>
      <c r="J202" s="171">
        <v>1.75672</v>
      </c>
      <c r="K202" s="171">
        <v>5449.68187</v>
      </c>
      <c r="L202" s="171">
        <v>134.57</v>
      </c>
      <c r="M202" s="171">
        <v>0</v>
      </c>
      <c r="N202" s="171">
        <v>134.57</v>
      </c>
      <c r="O202" s="171">
        <v>7033.68901</v>
      </c>
      <c r="P202" s="171">
        <v>633.4712099999999</v>
      </c>
      <c r="Q202" s="171">
        <v>0</v>
      </c>
      <c r="R202" s="172">
        <v>633.4712099999999</v>
      </c>
    </row>
    <row r="203" spans="1:18" ht="15">
      <c r="A203" s="174"/>
      <c r="B203" s="174"/>
      <c r="C203" s="174"/>
      <c r="D203" s="168" t="s">
        <v>433</v>
      </c>
      <c r="E203" s="169">
        <v>590</v>
      </c>
      <c r="F203" s="170">
        <v>4.76279</v>
      </c>
      <c r="G203" s="171">
        <v>0</v>
      </c>
      <c r="H203" s="171">
        <v>4.76279</v>
      </c>
      <c r="I203" s="171">
        <v>1311.77544</v>
      </c>
      <c r="J203" s="171">
        <v>0</v>
      </c>
      <c r="K203" s="171">
        <v>1311.77544</v>
      </c>
      <c r="L203" s="171">
        <v>12.055</v>
      </c>
      <c r="M203" s="171">
        <v>0</v>
      </c>
      <c r="N203" s="171">
        <v>12.055</v>
      </c>
      <c r="O203" s="171">
        <v>1328.59323</v>
      </c>
      <c r="P203" s="171">
        <v>954.78206</v>
      </c>
      <c r="Q203" s="171">
        <v>0</v>
      </c>
      <c r="R203" s="172">
        <v>954.78206</v>
      </c>
    </row>
    <row r="204" spans="1:18" ht="15">
      <c r="A204" s="174"/>
      <c r="B204" s="174"/>
      <c r="C204" s="168" t="s">
        <v>434</v>
      </c>
      <c r="D204" s="168" t="s">
        <v>435</v>
      </c>
      <c r="E204" s="169">
        <v>154</v>
      </c>
      <c r="F204" s="170">
        <v>65.82513</v>
      </c>
      <c r="G204" s="171">
        <v>0</v>
      </c>
      <c r="H204" s="171">
        <v>65.82513</v>
      </c>
      <c r="I204" s="171">
        <v>7643.93368</v>
      </c>
      <c r="J204" s="171">
        <v>0</v>
      </c>
      <c r="K204" s="171">
        <v>7643.93368</v>
      </c>
      <c r="L204" s="171">
        <v>110.31072999999999</v>
      </c>
      <c r="M204" s="171">
        <v>0</v>
      </c>
      <c r="N204" s="171">
        <v>110.31072999999999</v>
      </c>
      <c r="O204" s="171">
        <v>7820.06954</v>
      </c>
      <c r="P204" s="171">
        <v>810.69218</v>
      </c>
      <c r="Q204" s="171">
        <v>0</v>
      </c>
      <c r="R204" s="172">
        <v>810.69218</v>
      </c>
    </row>
    <row r="205" spans="1:18" ht="15">
      <c r="A205" s="174"/>
      <c r="B205" s="168" t="s">
        <v>436</v>
      </c>
      <c r="C205" s="168" t="s">
        <v>437</v>
      </c>
      <c r="D205" s="168" t="s">
        <v>438</v>
      </c>
      <c r="E205" s="169">
        <v>216</v>
      </c>
      <c r="F205" s="170">
        <v>28544.693850000003</v>
      </c>
      <c r="G205" s="171">
        <v>0</v>
      </c>
      <c r="H205" s="171">
        <v>28544.693850000003</v>
      </c>
      <c r="I205" s="171">
        <v>32962.02684</v>
      </c>
      <c r="J205" s="171">
        <v>536.5730699999999</v>
      </c>
      <c r="K205" s="171">
        <v>33498.59991</v>
      </c>
      <c r="L205" s="171">
        <v>8248.32925</v>
      </c>
      <c r="M205" s="171">
        <v>702.42895</v>
      </c>
      <c r="N205" s="171">
        <v>8950.758199999998</v>
      </c>
      <c r="O205" s="171">
        <v>70994.05196</v>
      </c>
      <c r="P205" s="171">
        <v>37496.23043</v>
      </c>
      <c r="Q205" s="171">
        <v>0</v>
      </c>
      <c r="R205" s="172">
        <v>37496.23043</v>
      </c>
    </row>
    <row r="206" spans="1:18" ht="15">
      <c r="A206" s="174"/>
      <c r="B206" s="174"/>
      <c r="C206" s="168" t="s">
        <v>436</v>
      </c>
      <c r="D206" s="168" t="s">
        <v>436</v>
      </c>
      <c r="E206" s="169">
        <v>215</v>
      </c>
      <c r="F206" s="170">
        <v>76988.37045</v>
      </c>
      <c r="G206" s="171">
        <v>1253.65818</v>
      </c>
      <c r="H206" s="171">
        <v>78242.02863</v>
      </c>
      <c r="I206" s="171">
        <v>116430.09858</v>
      </c>
      <c r="J206" s="171">
        <v>1649.44219</v>
      </c>
      <c r="K206" s="171">
        <v>118079.54076999999</v>
      </c>
      <c r="L206" s="171">
        <v>20460.35438</v>
      </c>
      <c r="M206" s="171">
        <v>2950.29308</v>
      </c>
      <c r="N206" s="171">
        <v>23410.64746</v>
      </c>
      <c r="O206" s="171">
        <v>219732.21686000002</v>
      </c>
      <c r="P206" s="171">
        <v>85381.10977</v>
      </c>
      <c r="Q206" s="171">
        <v>0</v>
      </c>
      <c r="R206" s="172">
        <v>85381.10977</v>
      </c>
    </row>
    <row r="207" spans="1:18" ht="15">
      <c r="A207" s="174"/>
      <c r="B207" s="174"/>
      <c r="C207" s="174"/>
      <c r="D207" s="168" t="s">
        <v>439</v>
      </c>
      <c r="E207" s="169">
        <v>544</v>
      </c>
      <c r="F207" s="170">
        <v>4010.1986699999998</v>
      </c>
      <c r="G207" s="171">
        <v>0</v>
      </c>
      <c r="H207" s="171">
        <v>4010.1986699999998</v>
      </c>
      <c r="I207" s="171">
        <v>29238.4227</v>
      </c>
      <c r="J207" s="171">
        <v>0</v>
      </c>
      <c r="K207" s="171">
        <v>29238.4227</v>
      </c>
      <c r="L207" s="171">
        <v>1978.89029</v>
      </c>
      <c r="M207" s="171">
        <v>43.66232</v>
      </c>
      <c r="N207" s="171">
        <v>2022.5526100000002</v>
      </c>
      <c r="O207" s="171">
        <v>35271.17398</v>
      </c>
      <c r="P207" s="171">
        <v>3013.2166899999997</v>
      </c>
      <c r="Q207" s="171">
        <v>0</v>
      </c>
      <c r="R207" s="172">
        <v>3013.2166899999997</v>
      </c>
    </row>
    <row r="208" spans="1:18" ht="15">
      <c r="A208" s="174"/>
      <c r="B208" s="174"/>
      <c r="C208" s="168" t="s">
        <v>440</v>
      </c>
      <c r="D208" s="168" t="s">
        <v>440</v>
      </c>
      <c r="E208" s="169">
        <v>217</v>
      </c>
      <c r="F208" s="170">
        <v>42622.6469</v>
      </c>
      <c r="G208" s="171">
        <v>0</v>
      </c>
      <c r="H208" s="171">
        <v>42622.6469</v>
      </c>
      <c r="I208" s="171">
        <v>15992.64717</v>
      </c>
      <c r="J208" s="171">
        <v>581.5458000000001</v>
      </c>
      <c r="K208" s="171">
        <v>16574.19297</v>
      </c>
      <c r="L208" s="171">
        <v>3050.12329</v>
      </c>
      <c r="M208" s="171">
        <v>704.3660500000001</v>
      </c>
      <c r="N208" s="171">
        <v>3754.4893399999996</v>
      </c>
      <c r="O208" s="171">
        <v>62951.32921</v>
      </c>
      <c r="P208" s="171">
        <v>12719.116800000002</v>
      </c>
      <c r="Q208" s="171">
        <v>0</v>
      </c>
      <c r="R208" s="172">
        <v>12719.116800000002</v>
      </c>
    </row>
    <row r="209" spans="1:18" ht="15">
      <c r="A209" s="174"/>
      <c r="B209" s="174"/>
      <c r="C209" s="174"/>
      <c r="D209" s="168" t="s">
        <v>441</v>
      </c>
      <c r="E209" s="169">
        <v>218</v>
      </c>
      <c r="F209" s="170">
        <v>5765.95177</v>
      </c>
      <c r="G209" s="171">
        <v>0</v>
      </c>
      <c r="H209" s="171">
        <v>5765.95177</v>
      </c>
      <c r="I209" s="171">
        <v>833.71015</v>
      </c>
      <c r="J209" s="171">
        <v>0.0016799999999999999</v>
      </c>
      <c r="K209" s="171">
        <v>833.71183</v>
      </c>
      <c r="L209" s="171">
        <v>2766.04325</v>
      </c>
      <c r="M209" s="171">
        <v>87.43298</v>
      </c>
      <c r="N209" s="171">
        <v>2853.4762299999998</v>
      </c>
      <c r="O209" s="171">
        <v>9453.13983</v>
      </c>
      <c r="P209" s="171">
        <v>1574.52429</v>
      </c>
      <c r="Q209" s="171">
        <v>0</v>
      </c>
      <c r="R209" s="172">
        <v>1574.52429</v>
      </c>
    </row>
    <row r="210" spans="1:18" ht="15">
      <c r="A210" s="174"/>
      <c r="B210" s="174"/>
      <c r="C210" s="168" t="s">
        <v>442</v>
      </c>
      <c r="D210" s="168" t="s">
        <v>442</v>
      </c>
      <c r="E210" s="169">
        <v>220</v>
      </c>
      <c r="F210" s="170">
        <v>4781.4039299999995</v>
      </c>
      <c r="G210" s="171">
        <v>0</v>
      </c>
      <c r="H210" s="171">
        <v>4781.4039299999995</v>
      </c>
      <c r="I210" s="171">
        <v>9730.50067</v>
      </c>
      <c r="J210" s="171">
        <v>28.32737</v>
      </c>
      <c r="K210" s="171">
        <v>9758.828039999999</v>
      </c>
      <c r="L210" s="171">
        <v>671.215</v>
      </c>
      <c r="M210" s="171">
        <v>15.62587</v>
      </c>
      <c r="N210" s="171">
        <v>686.84087</v>
      </c>
      <c r="O210" s="171">
        <v>15227.07284</v>
      </c>
      <c r="P210" s="171">
        <v>1747.2803700000002</v>
      </c>
      <c r="Q210" s="171">
        <v>0</v>
      </c>
      <c r="R210" s="172">
        <v>1747.2803700000002</v>
      </c>
    </row>
    <row r="211" spans="1:18" ht="15">
      <c r="A211" s="174"/>
      <c r="B211" s="174"/>
      <c r="C211" s="168" t="s">
        <v>443</v>
      </c>
      <c r="D211" s="168" t="s">
        <v>443</v>
      </c>
      <c r="E211" s="169">
        <v>219</v>
      </c>
      <c r="F211" s="170">
        <v>29311.20725</v>
      </c>
      <c r="G211" s="171">
        <v>0</v>
      </c>
      <c r="H211" s="171">
        <v>29311.20725</v>
      </c>
      <c r="I211" s="171">
        <v>20453.59473</v>
      </c>
      <c r="J211" s="171">
        <v>577.3461</v>
      </c>
      <c r="K211" s="171">
        <v>21030.94083</v>
      </c>
      <c r="L211" s="171">
        <v>11526.54665</v>
      </c>
      <c r="M211" s="171">
        <v>1764.6216299999999</v>
      </c>
      <c r="N211" s="171">
        <v>13291.16828</v>
      </c>
      <c r="O211" s="171">
        <v>63633.31636</v>
      </c>
      <c r="P211" s="171">
        <v>20865.851300000002</v>
      </c>
      <c r="Q211" s="171">
        <v>0</v>
      </c>
      <c r="R211" s="172">
        <v>20865.851300000002</v>
      </c>
    </row>
    <row r="212" spans="1:18" ht="15">
      <c r="A212" s="174"/>
      <c r="B212" s="168" t="s">
        <v>444</v>
      </c>
      <c r="C212" s="168" t="s">
        <v>445</v>
      </c>
      <c r="D212" s="168" t="s">
        <v>445</v>
      </c>
      <c r="E212" s="169">
        <v>242</v>
      </c>
      <c r="F212" s="170">
        <v>17327.50879</v>
      </c>
      <c r="G212" s="171">
        <v>0.56325</v>
      </c>
      <c r="H212" s="171">
        <v>17328.07204</v>
      </c>
      <c r="I212" s="171">
        <v>23396.83989</v>
      </c>
      <c r="J212" s="171">
        <v>538.10962</v>
      </c>
      <c r="K212" s="171">
        <v>23934.949510000002</v>
      </c>
      <c r="L212" s="171">
        <v>4002.22158</v>
      </c>
      <c r="M212" s="171">
        <v>797.5049300000001</v>
      </c>
      <c r="N212" s="171">
        <v>4799.7265099999995</v>
      </c>
      <c r="O212" s="171">
        <v>46062.748060000005</v>
      </c>
      <c r="P212" s="171">
        <v>10564.09217</v>
      </c>
      <c r="Q212" s="171">
        <v>0</v>
      </c>
      <c r="R212" s="172">
        <v>10564.09217</v>
      </c>
    </row>
    <row r="213" spans="1:18" ht="15">
      <c r="A213" s="174"/>
      <c r="B213" s="174"/>
      <c r="C213" s="174"/>
      <c r="D213" s="168" t="s">
        <v>446</v>
      </c>
      <c r="E213" s="169">
        <v>481</v>
      </c>
      <c r="F213" s="170">
        <v>5764.042240000001</v>
      </c>
      <c r="G213" s="171">
        <v>0</v>
      </c>
      <c r="H213" s="171">
        <v>5764.042240000001</v>
      </c>
      <c r="I213" s="171">
        <v>14230.338609999999</v>
      </c>
      <c r="J213" s="171">
        <v>0.00275</v>
      </c>
      <c r="K213" s="171">
        <v>14230.341359999999</v>
      </c>
      <c r="L213" s="171">
        <v>699.62152</v>
      </c>
      <c r="M213" s="171">
        <v>0</v>
      </c>
      <c r="N213" s="171">
        <v>699.62152</v>
      </c>
      <c r="O213" s="171">
        <v>20694.00512</v>
      </c>
      <c r="P213" s="171">
        <v>4216.72355</v>
      </c>
      <c r="Q213" s="171">
        <v>0</v>
      </c>
      <c r="R213" s="172">
        <v>4216.72355</v>
      </c>
    </row>
    <row r="214" spans="1:18" ht="15">
      <c r="A214" s="174"/>
      <c r="B214" s="174"/>
      <c r="C214" s="174"/>
      <c r="D214" s="168" t="s">
        <v>447</v>
      </c>
      <c r="E214" s="169">
        <v>243</v>
      </c>
      <c r="F214" s="170">
        <v>3210.0226000000002</v>
      </c>
      <c r="G214" s="171">
        <v>0</v>
      </c>
      <c r="H214" s="171">
        <v>3210.0226000000002</v>
      </c>
      <c r="I214" s="171">
        <v>14269.60761</v>
      </c>
      <c r="J214" s="171">
        <v>0</v>
      </c>
      <c r="K214" s="171">
        <v>14269.60761</v>
      </c>
      <c r="L214" s="171">
        <v>410.74721</v>
      </c>
      <c r="M214" s="171">
        <v>107.21754</v>
      </c>
      <c r="N214" s="171">
        <v>517.96475</v>
      </c>
      <c r="O214" s="171">
        <v>17997.594960000002</v>
      </c>
      <c r="P214" s="171">
        <v>2614.5756499999998</v>
      </c>
      <c r="Q214" s="171">
        <v>0</v>
      </c>
      <c r="R214" s="172">
        <v>2614.5756499999998</v>
      </c>
    </row>
    <row r="215" spans="1:18" ht="15">
      <c r="A215" s="174"/>
      <c r="B215" s="174"/>
      <c r="C215" s="174"/>
      <c r="D215" s="168" t="s">
        <v>448</v>
      </c>
      <c r="E215" s="169">
        <v>572</v>
      </c>
      <c r="F215" s="170">
        <v>507.4378</v>
      </c>
      <c r="G215" s="171">
        <v>0</v>
      </c>
      <c r="H215" s="171">
        <v>507.4378</v>
      </c>
      <c r="I215" s="171">
        <v>4701.623809999999</v>
      </c>
      <c r="J215" s="171">
        <v>0</v>
      </c>
      <c r="K215" s="171">
        <v>4701.623809999999</v>
      </c>
      <c r="L215" s="171">
        <v>22.80926</v>
      </c>
      <c r="M215" s="171">
        <v>0</v>
      </c>
      <c r="N215" s="171">
        <v>22.80926</v>
      </c>
      <c r="O215" s="171">
        <v>5231.87087</v>
      </c>
      <c r="P215" s="171">
        <v>1374.91156</v>
      </c>
      <c r="Q215" s="171">
        <v>0</v>
      </c>
      <c r="R215" s="172">
        <v>1374.91156</v>
      </c>
    </row>
    <row r="216" spans="1:18" ht="15">
      <c r="A216" s="174"/>
      <c r="B216" s="174"/>
      <c r="C216" s="168" t="s">
        <v>449</v>
      </c>
      <c r="D216" s="168" t="s">
        <v>449</v>
      </c>
      <c r="E216" s="169">
        <v>224</v>
      </c>
      <c r="F216" s="170">
        <v>9241.38516</v>
      </c>
      <c r="G216" s="171">
        <v>0</v>
      </c>
      <c r="H216" s="171">
        <v>9241.38516</v>
      </c>
      <c r="I216" s="171">
        <v>13064.28543</v>
      </c>
      <c r="J216" s="171">
        <v>0</v>
      </c>
      <c r="K216" s="171">
        <v>13064.28543</v>
      </c>
      <c r="L216" s="171">
        <v>857.8349599999999</v>
      </c>
      <c r="M216" s="171">
        <v>37.17349</v>
      </c>
      <c r="N216" s="171">
        <v>895.0084499999999</v>
      </c>
      <c r="O216" s="171">
        <v>23200.67904</v>
      </c>
      <c r="P216" s="171">
        <v>2684.3304</v>
      </c>
      <c r="Q216" s="171">
        <v>0</v>
      </c>
      <c r="R216" s="172">
        <v>2684.3304</v>
      </c>
    </row>
    <row r="217" spans="1:18" ht="15">
      <c r="A217" s="174"/>
      <c r="B217" s="174"/>
      <c r="C217" s="168" t="s">
        <v>450</v>
      </c>
      <c r="D217" s="168" t="s">
        <v>450</v>
      </c>
      <c r="E217" s="169">
        <v>240</v>
      </c>
      <c r="F217" s="170">
        <v>8382.11011</v>
      </c>
      <c r="G217" s="171">
        <v>0</v>
      </c>
      <c r="H217" s="171">
        <v>8382.11011</v>
      </c>
      <c r="I217" s="171">
        <v>15642.59156</v>
      </c>
      <c r="J217" s="171">
        <v>0</v>
      </c>
      <c r="K217" s="171">
        <v>15642.59156</v>
      </c>
      <c r="L217" s="171">
        <v>764.65868</v>
      </c>
      <c r="M217" s="171">
        <v>119.85616999999999</v>
      </c>
      <c r="N217" s="171">
        <v>884.51485</v>
      </c>
      <c r="O217" s="171">
        <v>24909.216519999998</v>
      </c>
      <c r="P217" s="171">
        <v>2384.53235</v>
      </c>
      <c r="Q217" s="171">
        <v>0</v>
      </c>
      <c r="R217" s="172">
        <v>2384.53235</v>
      </c>
    </row>
    <row r="218" spans="1:18" ht="15">
      <c r="A218" s="174"/>
      <c r="B218" s="174"/>
      <c r="C218" s="168" t="s">
        <v>451</v>
      </c>
      <c r="D218" s="168" t="s">
        <v>452</v>
      </c>
      <c r="E218" s="169">
        <v>565</v>
      </c>
      <c r="F218" s="170">
        <v>9811.54707</v>
      </c>
      <c r="G218" s="171">
        <v>0</v>
      </c>
      <c r="H218" s="171">
        <v>9811.54707</v>
      </c>
      <c r="I218" s="171">
        <v>57734.38418</v>
      </c>
      <c r="J218" s="171">
        <v>0</v>
      </c>
      <c r="K218" s="171">
        <v>57734.38418</v>
      </c>
      <c r="L218" s="171">
        <v>1837.37923</v>
      </c>
      <c r="M218" s="171">
        <v>39.774480000000004</v>
      </c>
      <c r="N218" s="171">
        <v>1877.15371</v>
      </c>
      <c r="O218" s="171">
        <v>69423.08496</v>
      </c>
      <c r="P218" s="171">
        <v>6315.3359199999995</v>
      </c>
      <c r="Q218" s="171">
        <v>0</v>
      </c>
      <c r="R218" s="172">
        <v>6315.3359199999995</v>
      </c>
    </row>
    <row r="219" spans="1:18" ht="15">
      <c r="A219" s="174"/>
      <c r="B219" s="174"/>
      <c r="C219" s="174"/>
      <c r="D219" s="168" t="s">
        <v>453</v>
      </c>
      <c r="E219" s="169">
        <v>221</v>
      </c>
      <c r="F219" s="170">
        <v>118154.93648</v>
      </c>
      <c r="G219" s="171">
        <v>0.5999500000000001</v>
      </c>
      <c r="H219" s="171">
        <v>118155.53643000001</v>
      </c>
      <c r="I219" s="171">
        <v>273882.9626</v>
      </c>
      <c r="J219" s="171">
        <v>3865.54596</v>
      </c>
      <c r="K219" s="171">
        <v>277748.50856</v>
      </c>
      <c r="L219" s="171">
        <v>23911.3165</v>
      </c>
      <c r="M219" s="171">
        <v>5782.76032</v>
      </c>
      <c r="N219" s="171">
        <v>29694.076820000002</v>
      </c>
      <c r="O219" s="171">
        <v>425598.12181</v>
      </c>
      <c r="P219" s="171">
        <v>82943.67345</v>
      </c>
      <c r="Q219" s="171">
        <v>0</v>
      </c>
      <c r="R219" s="172">
        <v>82943.67345</v>
      </c>
    </row>
    <row r="220" spans="1:18" ht="15">
      <c r="A220" s="174"/>
      <c r="B220" s="174"/>
      <c r="C220" s="174"/>
      <c r="D220" s="174"/>
      <c r="E220" s="175">
        <v>834</v>
      </c>
      <c r="F220" s="176">
        <v>0</v>
      </c>
      <c r="G220" s="177">
        <v>0</v>
      </c>
      <c r="H220" s="177">
        <v>0</v>
      </c>
      <c r="I220" s="177">
        <v>0</v>
      </c>
      <c r="J220" s="177">
        <v>0</v>
      </c>
      <c r="K220" s="177">
        <v>0</v>
      </c>
      <c r="L220" s="177">
        <v>1151.00272</v>
      </c>
      <c r="M220" s="177">
        <v>1.6957200000000001</v>
      </c>
      <c r="N220" s="177">
        <v>1152.69844</v>
      </c>
      <c r="O220" s="177">
        <v>1152.69844</v>
      </c>
      <c r="P220" s="177">
        <v>640.9405899999999</v>
      </c>
      <c r="Q220" s="177">
        <v>0</v>
      </c>
      <c r="R220" s="178">
        <v>640.9405899999999</v>
      </c>
    </row>
    <row r="221" spans="1:18" ht="15">
      <c r="A221" s="174"/>
      <c r="B221" s="174"/>
      <c r="C221" s="174"/>
      <c r="D221" s="168" t="s">
        <v>451</v>
      </c>
      <c r="E221" s="169">
        <v>222</v>
      </c>
      <c r="F221" s="170">
        <v>1346.13676</v>
      </c>
      <c r="G221" s="171">
        <v>0</v>
      </c>
      <c r="H221" s="171">
        <v>1346.13676</v>
      </c>
      <c r="I221" s="171">
        <v>1689.71432</v>
      </c>
      <c r="J221" s="171">
        <v>861.9788599999999</v>
      </c>
      <c r="K221" s="171">
        <v>2551.69318</v>
      </c>
      <c r="L221" s="171">
        <v>6040.13946</v>
      </c>
      <c r="M221" s="171">
        <v>520.1137</v>
      </c>
      <c r="N221" s="171">
        <v>6560.25316</v>
      </c>
      <c r="O221" s="171">
        <v>10458.0831</v>
      </c>
      <c r="P221" s="171">
        <v>44494.82172</v>
      </c>
      <c r="Q221" s="171">
        <v>0</v>
      </c>
      <c r="R221" s="172">
        <v>44494.82172</v>
      </c>
    </row>
    <row r="222" spans="1:18" ht="15">
      <c r="A222" s="174"/>
      <c r="B222" s="174"/>
      <c r="C222" s="174"/>
      <c r="D222" s="168" t="s">
        <v>454</v>
      </c>
      <c r="E222" s="169">
        <v>721</v>
      </c>
      <c r="F222" s="170">
        <v>0</v>
      </c>
      <c r="G222" s="171">
        <v>0</v>
      </c>
      <c r="H222" s="171">
        <v>0</v>
      </c>
      <c r="I222" s="171">
        <v>300.39709999999997</v>
      </c>
      <c r="J222" s="171">
        <v>0</v>
      </c>
      <c r="K222" s="171">
        <v>300.39709999999997</v>
      </c>
      <c r="L222" s="171">
        <v>11.22968</v>
      </c>
      <c r="M222" s="171">
        <v>0</v>
      </c>
      <c r="N222" s="171">
        <v>11.22968</v>
      </c>
      <c r="O222" s="171">
        <v>311.62678000000005</v>
      </c>
      <c r="P222" s="171">
        <v>329.3734</v>
      </c>
      <c r="Q222" s="171">
        <v>0</v>
      </c>
      <c r="R222" s="172">
        <v>329.3734</v>
      </c>
    </row>
    <row r="223" spans="1:18" ht="15">
      <c r="A223" s="174"/>
      <c r="B223" s="174"/>
      <c r="C223" s="168" t="s">
        <v>455</v>
      </c>
      <c r="D223" s="168" t="s">
        <v>455</v>
      </c>
      <c r="E223" s="169">
        <v>225</v>
      </c>
      <c r="F223" s="170">
        <v>15878.30725</v>
      </c>
      <c r="G223" s="171">
        <v>0</v>
      </c>
      <c r="H223" s="171">
        <v>15878.30725</v>
      </c>
      <c r="I223" s="171">
        <v>7668.60912</v>
      </c>
      <c r="J223" s="171">
        <v>410.67946</v>
      </c>
      <c r="K223" s="171">
        <v>8079.28858</v>
      </c>
      <c r="L223" s="171">
        <v>1568.8505</v>
      </c>
      <c r="M223" s="171">
        <v>17.15274</v>
      </c>
      <c r="N223" s="171">
        <v>1586.00324</v>
      </c>
      <c r="O223" s="171">
        <v>25543.59907</v>
      </c>
      <c r="P223" s="171">
        <v>13569.28343</v>
      </c>
      <c r="Q223" s="171">
        <v>0</v>
      </c>
      <c r="R223" s="172">
        <v>13569.28343</v>
      </c>
    </row>
    <row r="224" spans="1:18" ht="15">
      <c r="A224" s="174"/>
      <c r="B224" s="174"/>
      <c r="C224" s="174"/>
      <c r="D224" s="168" t="s">
        <v>456</v>
      </c>
      <c r="E224" s="169">
        <v>226</v>
      </c>
      <c r="F224" s="170">
        <v>26.52411</v>
      </c>
      <c r="G224" s="171">
        <v>0</v>
      </c>
      <c r="H224" s="171">
        <v>26.52411</v>
      </c>
      <c r="I224" s="171">
        <v>7831.15858</v>
      </c>
      <c r="J224" s="171">
        <v>69.19336</v>
      </c>
      <c r="K224" s="171">
        <v>7900.3519400000005</v>
      </c>
      <c r="L224" s="171">
        <v>100.42313</v>
      </c>
      <c r="M224" s="171">
        <v>0</v>
      </c>
      <c r="N224" s="171">
        <v>100.42313</v>
      </c>
      <c r="O224" s="171">
        <v>8027.29918</v>
      </c>
      <c r="P224" s="171">
        <v>1157.99197</v>
      </c>
      <c r="Q224" s="171">
        <v>0</v>
      </c>
      <c r="R224" s="172">
        <v>1157.99197</v>
      </c>
    </row>
    <row r="225" spans="1:18" ht="15">
      <c r="A225" s="174"/>
      <c r="B225" s="174"/>
      <c r="C225" s="168" t="s">
        <v>444</v>
      </c>
      <c r="D225" s="168" t="s">
        <v>444</v>
      </c>
      <c r="E225" s="169">
        <v>228</v>
      </c>
      <c r="F225" s="170">
        <v>3932.14462</v>
      </c>
      <c r="G225" s="171">
        <v>0</v>
      </c>
      <c r="H225" s="171">
        <v>3932.14462</v>
      </c>
      <c r="I225" s="171">
        <v>11178.41864</v>
      </c>
      <c r="J225" s="171">
        <v>19.032529999999998</v>
      </c>
      <c r="K225" s="171">
        <v>11197.45117</v>
      </c>
      <c r="L225" s="171">
        <v>470.00909</v>
      </c>
      <c r="M225" s="171">
        <v>0</v>
      </c>
      <c r="N225" s="171">
        <v>470.00909</v>
      </c>
      <c r="O225" s="171">
        <v>15599.60488</v>
      </c>
      <c r="P225" s="171">
        <v>2505.00263</v>
      </c>
      <c r="Q225" s="171">
        <v>0</v>
      </c>
      <c r="R225" s="172">
        <v>2505.00263</v>
      </c>
    </row>
    <row r="226" spans="1:18" ht="15">
      <c r="A226" s="174"/>
      <c r="B226" s="174"/>
      <c r="C226" s="174"/>
      <c r="D226" s="168" t="s">
        <v>457</v>
      </c>
      <c r="E226" s="169">
        <v>229</v>
      </c>
      <c r="F226" s="170">
        <v>978.25214</v>
      </c>
      <c r="G226" s="171">
        <v>0</v>
      </c>
      <c r="H226" s="171">
        <v>978.25214</v>
      </c>
      <c r="I226" s="171">
        <v>3193.00608</v>
      </c>
      <c r="J226" s="171">
        <v>0</v>
      </c>
      <c r="K226" s="171">
        <v>3193.00608</v>
      </c>
      <c r="L226" s="171">
        <v>79.10279</v>
      </c>
      <c r="M226" s="171">
        <v>0</v>
      </c>
      <c r="N226" s="171">
        <v>79.10279</v>
      </c>
      <c r="O226" s="171">
        <v>4250.36101</v>
      </c>
      <c r="P226" s="171">
        <v>815.66353</v>
      </c>
      <c r="Q226" s="171">
        <v>0</v>
      </c>
      <c r="R226" s="172">
        <v>815.66353</v>
      </c>
    </row>
    <row r="227" spans="1:18" ht="15">
      <c r="A227" s="174"/>
      <c r="B227" s="174"/>
      <c r="C227" s="168" t="s">
        <v>458</v>
      </c>
      <c r="D227" s="168" t="s">
        <v>459</v>
      </c>
      <c r="E227" s="169">
        <v>532</v>
      </c>
      <c r="F227" s="170">
        <v>6079.73523</v>
      </c>
      <c r="G227" s="171">
        <v>0</v>
      </c>
      <c r="H227" s="171">
        <v>6079.73523</v>
      </c>
      <c r="I227" s="171">
        <v>17275.79121</v>
      </c>
      <c r="J227" s="171">
        <v>1.70167</v>
      </c>
      <c r="K227" s="171">
        <v>17277.492879999998</v>
      </c>
      <c r="L227" s="171">
        <v>522.15566</v>
      </c>
      <c r="M227" s="171">
        <v>45.49119</v>
      </c>
      <c r="N227" s="171">
        <v>567.64685</v>
      </c>
      <c r="O227" s="171">
        <v>23924.87496</v>
      </c>
      <c r="P227" s="171">
        <v>4042.08502</v>
      </c>
      <c r="Q227" s="171">
        <v>0</v>
      </c>
      <c r="R227" s="172">
        <v>4042.08502</v>
      </c>
    </row>
    <row r="228" spans="1:18" ht="15">
      <c r="A228" s="174"/>
      <c r="B228" s="174"/>
      <c r="C228" s="174"/>
      <c r="D228" s="168" t="s">
        <v>458</v>
      </c>
      <c r="E228" s="169">
        <v>241</v>
      </c>
      <c r="F228" s="170">
        <v>23903.047010000002</v>
      </c>
      <c r="G228" s="171">
        <v>0</v>
      </c>
      <c r="H228" s="171">
        <v>23903.047010000002</v>
      </c>
      <c r="I228" s="171">
        <v>32915.062399999995</v>
      </c>
      <c r="J228" s="171">
        <v>238.31909</v>
      </c>
      <c r="K228" s="171">
        <v>33153.38149</v>
      </c>
      <c r="L228" s="171">
        <v>3098.23317</v>
      </c>
      <c r="M228" s="171">
        <v>44.94275</v>
      </c>
      <c r="N228" s="171">
        <v>3143.17592</v>
      </c>
      <c r="O228" s="171">
        <v>60199.60442</v>
      </c>
      <c r="P228" s="171">
        <v>17225.5864</v>
      </c>
      <c r="Q228" s="171">
        <v>0</v>
      </c>
      <c r="R228" s="172">
        <v>17225.5864</v>
      </c>
    </row>
    <row r="229" spans="1:18" ht="15">
      <c r="A229" s="174"/>
      <c r="B229" s="174"/>
      <c r="C229" s="174"/>
      <c r="D229" s="168" t="s">
        <v>460</v>
      </c>
      <c r="E229" s="169">
        <v>617</v>
      </c>
      <c r="F229" s="170">
        <v>5078.34753</v>
      </c>
      <c r="G229" s="171">
        <v>0</v>
      </c>
      <c r="H229" s="171">
        <v>5078.34753</v>
      </c>
      <c r="I229" s="171">
        <v>10837.362210000001</v>
      </c>
      <c r="J229" s="171">
        <v>0</v>
      </c>
      <c r="K229" s="171">
        <v>10837.362210000001</v>
      </c>
      <c r="L229" s="171">
        <v>112.42564</v>
      </c>
      <c r="M229" s="171">
        <v>0</v>
      </c>
      <c r="N229" s="171">
        <v>112.42564</v>
      </c>
      <c r="O229" s="171">
        <v>16028.135380000002</v>
      </c>
      <c r="P229" s="171">
        <v>5606.84025</v>
      </c>
      <c r="Q229" s="171">
        <v>0</v>
      </c>
      <c r="R229" s="172">
        <v>5606.84025</v>
      </c>
    </row>
    <row r="230" spans="1:18" ht="15">
      <c r="A230" s="174"/>
      <c r="B230" s="174"/>
      <c r="C230" s="168" t="s">
        <v>461</v>
      </c>
      <c r="D230" s="168" t="s">
        <v>401</v>
      </c>
      <c r="E230" s="169">
        <v>232</v>
      </c>
      <c r="F230" s="170">
        <v>1693.5105700000001</v>
      </c>
      <c r="G230" s="171">
        <v>0</v>
      </c>
      <c r="H230" s="171">
        <v>1693.5105700000001</v>
      </c>
      <c r="I230" s="171">
        <v>10957.515599999999</v>
      </c>
      <c r="J230" s="171">
        <v>159.9901</v>
      </c>
      <c r="K230" s="171">
        <v>11117.5057</v>
      </c>
      <c r="L230" s="171">
        <v>104.11415</v>
      </c>
      <c r="M230" s="171">
        <v>0</v>
      </c>
      <c r="N230" s="171">
        <v>104.11415</v>
      </c>
      <c r="O230" s="171">
        <v>12915.13042</v>
      </c>
      <c r="P230" s="171">
        <v>1286.4321200000002</v>
      </c>
      <c r="Q230" s="171">
        <v>0</v>
      </c>
      <c r="R230" s="172">
        <v>1286.4321200000002</v>
      </c>
    </row>
    <row r="231" spans="1:18" ht="15">
      <c r="A231" s="174"/>
      <c r="B231" s="174"/>
      <c r="C231" s="174"/>
      <c r="D231" s="168" t="s">
        <v>461</v>
      </c>
      <c r="E231" s="169">
        <v>231</v>
      </c>
      <c r="F231" s="170">
        <v>13801.976419999999</v>
      </c>
      <c r="G231" s="171">
        <v>0</v>
      </c>
      <c r="H231" s="171">
        <v>13801.976419999999</v>
      </c>
      <c r="I231" s="171">
        <v>13529.36323</v>
      </c>
      <c r="J231" s="171">
        <v>332.93935999999997</v>
      </c>
      <c r="K231" s="171">
        <v>13862.30259</v>
      </c>
      <c r="L231" s="171">
        <v>1394.19014</v>
      </c>
      <c r="M231" s="171">
        <v>26.82603</v>
      </c>
      <c r="N231" s="171">
        <v>1421.0161699999999</v>
      </c>
      <c r="O231" s="171">
        <v>29085.29518</v>
      </c>
      <c r="P231" s="171">
        <v>8852.79979</v>
      </c>
      <c r="Q231" s="171">
        <v>0</v>
      </c>
      <c r="R231" s="172">
        <v>8852.79979</v>
      </c>
    </row>
    <row r="232" spans="1:18" ht="15">
      <c r="A232" s="174"/>
      <c r="B232" s="174"/>
      <c r="C232" s="174"/>
      <c r="D232" s="168" t="s">
        <v>462</v>
      </c>
      <c r="E232" s="169">
        <v>583</v>
      </c>
      <c r="F232" s="170">
        <v>28.28781</v>
      </c>
      <c r="G232" s="171">
        <v>0</v>
      </c>
      <c r="H232" s="171">
        <v>28.28781</v>
      </c>
      <c r="I232" s="171">
        <v>1242.4991699999998</v>
      </c>
      <c r="J232" s="171">
        <v>0</v>
      </c>
      <c r="K232" s="171">
        <v>1242.4991699999998</v>
      </c>
      <c r="L232" s="171">
        <v>7.2541899999999995</v>
      </c>
      <c r="M232" s="171">
        <v>0</v>
      </c>
      <c r="N232" s="171">
        <v>7.2541899999999995</v>
      </c>
      <c r="O232" s="171">
        <v>1278.04117</v>
      </c>
      <c r="P232" s="171">
        <v>686.21151</v>
      </c>
      <c r="Q232" s="171">
        <v>0</v>
      </c>
      <c r="R232" s="172">
        <v>686.21151</v>
      </c>
    </row>
    <row r="233" spans="1:18" ht="15">
      <c r="A233" s="174"/>
      <c r="B233" s="174"/>
      <c r="C233" s="168" t="s">
        <v>407</v>
      </c>
      <c r="D233" s="168" t="s">
        <v>463</v>
      </c>
      <c r="E233" s="169">
        <v>237</v>
      </c>
      <c r="F233" s="170">
        <v>25729.92669</v>
      </c>
      <c r="G233" s="171">
        <v>0</v>
      </c>
      <c r="H233" s="171">
        <v>25729.92669</v>
      </c>
      <c r="I233" s="171">
        <v>3937.44577</v>
      </c>
      <c r="J233" s="171">
        <v>64.02895</v>
      </c>
      <c r="K233" s="171">
        <v>4001.47472</v>
      </c>
      <c r="L233" s="171">
        <v>2289.35961</v>
      </c>
      <c r="M233" s="171">
        <v>337.95582</v>
      </c>
      <c r="N233" s="171">
        <v>2627.31543</v>
      </c>
      <c r="O233" s="171">
        <v>32358.71684</v>
      </c>
      <c r="P233" s="171">
        <v>5526.52074</v>
      </c>
      <c r="Q233" s="171">
        <v>0</v>
      </c>
      <c r="R233" s="172">
        <v>5526.52074</v>
      </c>
    </row>
    <row r="234" spans="1:18" ht="15">
      <c r="A234" s="174"/>
      <c r="B234" s="168" t="s">
        <v>464</v>
      </c>
      <c r="C234" s="168" t="s">
        <v>465</v>
      </c>
      <c r="D234" s="168" t="s">
        <v>466</v>
      </c>
      <c r="E234" s="169">
        <v>144</v>
      </c>
      <c r="F234" s="170">
        <v>697.4275799999999</v>
      </c>
      <c r="G234" s="171">
        <v>0</v>
      </c>
      <c r="H234" s="171">
        <v>697.4275799999999</v>
      </c>
      <c r="I234" s="171">
        <v>6664.113969999999</v>
      </c>
      <c r="J234" s="171">
        <v>0.38095</v>
      </c>
      <c r="K234" s="171">
        <v>6664.49492</v>
      </c>
      <c r="L234" s="171">
        <v>392.49637</v>
      </c>
      <c r="M234" s="171">
        <v>0</v>
      </c>
      <c r="N234" s="171">
        <v>392.49637</v>
      </c>
      <c r="O234" s="171">
        <v>7754.41887</v>
      </c>
      <c r="P234" s="171">
        <v>3097.86114</v>
      </c>
      <c r="Q234" s="171">
        <v>0</v>
      </c>
      <c r="R234" s="172">
        <v>3097.86114</v>
      </c>
    </row>
    <row r="235" spans="1:18" ht="15">
      <c r="A235" s="174"/>
      <c r="B235" s="174"/>
      <c r="C235" s="174"/>
      <c r="D235" s="168" t="s">
        <v>467</v>
      </c>
      <c r="E235" s="169">
        <v>147</v>
      </c>
      <c r="F235" s="170">
        <v>1490.99727</v>
      </c>
      <c r="G235" s="171">
        <v>0</v>
      </c>
      <c r="H235" s="171">
        <v>1490.99727</v>
      </c>
      <c r="I235" s="171">
        <v>8095.71695</v>
      </c>
      <c r="J235" s="171">
        <v>0.0007199999999999999</v>
      </c>
      <c r="K235" s="171">
        <v>8095.71767</v>
      </c>
      <c r="L235" s="171">
        <v>585.8041999999999</v>
      </c>
      <c r="M235" s="171">
        <v>9.67735</v>
      </c>
      <c r="N235" s="171">
        <v>595.4815500000001</v>
      </c>
      <c r="O235" s="171">
        <v>10182.19649</v>
      </c>
      <c r="P235" s="171">
        <v>2282.07333</v>
      </c>
      <c r="Q235" s="171">
        <v>0</v>
      </c>
      <c r="R235" s="172">
        <v>2282.07333</v>
      </c>
    </row>
    <row r="236" spans="1:18" ht="15">
      <c r="A236" s="174"/>
      <c r="B236" s="174"/>
      <c r="C236" s="174"/>
      <c r="D236" s="168" t="s">
        <v>468</v>
      </c>
      <c r="E236" s="169">
        <v>145</v>
      </c>
      <c r="F236" s="170">
        <v>2224.8240299999998</v>
      </c>
      <c r="G236" s="171">
        <v>0</v>
      </c>
      <c r="H236" s="171">
        <v>2224.8240299999998</v>
      </c>
      <c r="I236" s="171">
        <v>601.49885</v>
      </c>
      <c r="J236" s="171">
        <v>35.87114</v>
      </c>
      <c r="K236" s="171">
        <v>637.36999</v>
      </c>
      <c r="L236" s="171">
        <v>822.26724</v>
      </c>
      <c r="M236" s="171">
        <v>0</v>
      </c>
      <c r="N236" s="171">
        <v>822.26724</v>
      </c>
      <c r="O236" s="171">
        <v>3684.4612599999996</v>
      </c>
      <c r="P236" s="171">
        <v>6670.13538</v>
      </c>
      <c r="Q236" s="171">
        <v>0</v>
      </c>
      <c r="R236" s="172">
        <v>6670.13538</v>
      </c>
    </row>
    <row r="237" spans="1:18" ht="15">
      <c r="A237" s="174"/>
      <c r="B237" s="174"/>
      <c r="C237" s="174"/>
      <c r="D237" s="168" t="s">
        <v>465</v>
      </c>
      <c r="E237" s="169">
        <v>142</v>
      </c>
      <c r="F237" s="170">
        <v>528.8466800000001</v>
      </c>
      <c r="G237" s="171">
        <v>0</v>
      </c>
      <c r="H237" s="171">
        <v>528.8466800000001</v>
      </c>
      <c r="I237" s="171">
        <v>11167.50591</v>
      </c>
      <c r="J237" s="171">
        <v>0</v>
      </c>
      <c r="K237" s="171">
        <v>11167.50591</v>
      </c>
      <c r="L237" s="171">
        <v>630.95174</v>
      </c>
      <c r="M237" s="171">
        <v>22.11502</v>
      </c>
      <c r="N237" s="171">
        <v>653.06676</v>
      </c>
      <c r="O237" s="171">
        <v>12349.41935</v>
      </c>
      <c r="P237" s="171">
        <v>1428.40627</v>
      </c>
      <c r="Q237" s="171">
        <v>0</v>
      </c>
      <c r="R237" s="172">
        <v>1428.40627</v>
      </c>
    </row>
    <row r="238" spans="1:18" ht="15">
      <c r="A238" s="174"/>
      <c r="B238" s="174"/>
      <c r="C238" s="174"/>
      <c r="D238" s="168" t="s">
        <v>469</v>
      </c>
      <c r="E238" s="169">
        <v>146</v>
      </c>
      <c r="F238" s="170">
        <v>688.5738</v>
      </c>
      <c r="G238" s="171">
        <v>0</v>
      </c>
      <c r="H238" s="171">
        <v>688.5738</v>
      </c>
      <c r="I238" s="171">
        <v>3038.66649</v>
      </c>
      <c r="J238" s="171">
        <v>30.9333</v>
      </c>
      <c r="K238" s="171">
        <v>3069.59979</v>
      </c>
      <c r="L238" s="171">
        <v>475.32912</v>
      </c>
      <c r="M238" s="171">
        <v>0</v>
      </c>
      <c r="N238" s="171">
        <v>475.32912</v>
      </c>
      <c r="O238" s="171">
        <v>4233.50271</v>
      </c>
      <c r="P238" s="171">
        <v>2103.42213</v>
      </c>
      <c r="Q238" s="171">
        <v>0</v>
      </c>
      <c r="R238" s="172">
        <v>2103.42213</v>
      </c>
    </row>
    <row r="239" spans="1:18" ht="15">
      <c r="A239" s="174"/>
      <c r="B239" s="174"/>
      <c r="C239" s="174"/>
      <c r="D239" s="168" t="s">
        <v>470</v>
      </c>
      <c r="E239" s="169">
        <v>143</v>
      </c>
      <c r="F239" s="170">
        <v>918.568</v>
      </c>
      <c r="G239" s="171">
        <v>0</v>
      </c>
      <c r="H239" s="171">
        <v>918.568</v>
      </c>
      <c r="I239" s="171">
        <v>6318.78571</v>
      </c>
      <c r="J239" s="171">
        <v>11.56064</v>
      </c>
      <c r="K239" s="171">
        <v>6330.34635</v>
      </c>
      <c r="L239" s="171">
        <v>65.33235</v>
      </c>
      <c r="M239" s="171">
        <v>0</v>
      </c>
      <c r="N239" s="171">
        <v>65.33235</v>
      </c>
      <c r="O239" s="171">
        <v>7314.246700000001</v>
      </c>
      <c r="P239" s="171">
        <v>2229.32556</v>
      </c>
      <c r="Q239" s="171">
        <v>0</v>
      </c>
      <c r="R239" s="172">
        <v>2229.32556</v>
      </c>
    </row>
    <row r="240" spans="1:18" ht="15">
      <c r="A240" s="174"/>
      <c r="B240" s="174"/>
      <c r="C240" s="174"/>
      <c r="D240" s="168" t="s">
        <v>471</v>
      </c>
      <c r="E240" s="169">
        <v>148</v>
      </c>
      <c r="F240" s="170">
        <v>534.9340100000001</v>
      </c>
      <c r="G240" s="171">
        <v>0</v>
      </c>
      <c r="H240" s="171">
        <v>534.9340100000001</v>
      </c>
      <c r="I240" s="171">
        <v>3706.01361</v>
      </c>
      <c r="J240" s="171">
        <v>4E-05</v>
      </c>
      <c r="K240" s="171">
        <v>3706.01365</v>
      </c>
      <c r="L240" s="171">
        <v>75.49891000000001</v>
      </c>
      <c r="M240" s="171">
        <v>0</v>
      </c>
      <c r="N240" s="171">
        <v>75.49891000000001</v>
      </c>
      <c r="O240" s="171">
        <v>4316.44657</v>
      </c>
      <c r="P240" s="171">
        <v>656.9629100000001</v>
      </c>
      <c r="Q240" s="171">
        <v>0</v>
      </c>
      <c r="R240" s="172">
        <v>656.9629100000001</v>
      </c>
    </row>
    <row r="241" spans="1:18" ht="15">
      <c r="A241" s="174"/>
      <c r="B241" s="174"/>
      <c r="C241" s="168" t="s">
        <v>472</v>
      </c>
      <c r="D241" s="168" t="s">
        <v>472</v>
      </c>
      <c r="E241" s="169">
        <v>149</v>
      </c>
      <c r="F241" s="170">
        <v>8813.25013</v>
      </c>
      <c r="G241" s="171">
        <v>0</v>
      </c>
      <c r="H241" s="171">
        <v>8813.25013</v>
      </c>
      <c r="I241" s="171">
        <v>14138.51057</v>
      </c>
      <c r="J241" s="171">
        <v>130.50191</v>
      </c>
      <c r="K241" s="171">
        <v>14269.012480000001</v>
      </c>
      <c r="L241" s="171">
        <v>2186.49684</v>
      </c>
      <c r="M241" s="171">
        <v>71.86052000000001</v>
      </c>
      <c r="N241" s="171">
        <v>2258.35736</v>
      </c>
      <c r="O241" s="171">
        <v>25340.61997</v>
      </c>
      <c r="P241" s="171">
        <v>21408.62946</v>
      </c>
      <c r="Q241" s="171">
        <v>0</v>
      </c>
      <c r="R241" s="172">
        <v>21408.62946</v>
      </c>
    </row>
    <row r="242" spans="1:18" ht="15">
      <c r="A242" s="174"/>
      <c r="B242" s="174"/>
      <c r="C242" s="168" t="s">
        <v>473</v>
      </c>
      <c r="D242" s="168" t="s">
        <v>473</v>
      </c>
      <c r="E242" s="169">
        <v>135</v>
      </c>
      <c r="F242" s="170">
        <v>863.3844300000001</v>
      </c>
      <c r="G242" s="171">
        <v>0</v>
      </c>
      <c r="H242" s="171">
        <v>863.3844300000001</v>
      </c>
      <c r="I242" s="171">
        <v>17977.886019999998</v>
      </c>
      <c r="J242" s="171">
        <v>190.47143</v>
      </c>
      <c r="K242" s="171">
        <v>18168.35745</v>
      </c>
      <c r="L242" s="171">
        <v>535.7406</v>
      </c>
      <c r="M242" s="171">
        <v>0</v>
      </c>
      <c r="N242" s="171">
        <v>535.7406</v>
      </c>
      <c r="O242" s="171">
        <v>19567.48248</v>
      </c>
      <c r="P242" s="171">
        <v>2171.27715</v>
      </c>
      <c r="Q242" s="171">
        <v>0</v>
      </c>
      <c r="R242" s="172">
        <v>2171.27715</v>
      </c>
    </row>
    <row r="243" spans="1:18" ht="15">
      <c r="A243" s="174"/>
      <c r="B243" s="174"/>
      <c r="C243" s="174"/>
      <c r="D243" s="168" t="s">
        <v>474</v>
      </c>
      <c r="E243" s="169">
        <v>534</v>
      </c>
      <c r="F243" s="170">
        <v>32.77924</v>
      </c>
      <c r="G243" s="171">
        <v>0</v>
      </c>
      <c r="H243" s="171">
        <v>32.77924</v>
      </c>
      <c r="I243" s="171">
        <v>2267.36734</v>
      </c>
      <c r="J243" s="171">
        <v>0.20009</v>
      </c>
      <c r="K243" s="171">
        <v>2267.56743</v>
      </c>
      <c r="L243" s="171">
        <v>48.71475</v>
      </c>
      <c r="M243" s="171">
        <v>0</v>
      </c>
      <c r="N243" s="171">
        <v>48.71475</v>
      </c>
      <c r="O243" s="171">
        <v>2349.06142</v>
      </c>
      <c r="P243" s="171">
        <v>519.25888</v>
      </c>
      <c r="Q243" s="171">
        <v>0</v>
      </c>
      <c r="R243" s="172">
        <v>519.25888</v>
      </c>
    </row>
    <row r="244" spans="1:18" ht="15">
      <c r="A244" s="174"/>
      <c r="B244" s="174"/>
      <c r="C244" s="168" t="s">
        <v>475</v>
      </c>
      <c r="D244" s="168" t="s">
        <v>476</v>
      </c>
      <c r="E244" s="169">
        <v>134</v>
      </c>
      <c r="F244" s="170">
        <v>28954.88494</v>
      </c>
      <c r="G244" s="171">
        <v>0</v>
      </c>
      <c r="H244" s="171">
        <v>28954.88494</v>
      </c>
      <c r="I244" s="171">
        <v>72709.94828</v>
      </c>
      <c r="J244" s="171">
        <v>11.745209999999998</v>
      </c>
      <c r="K244" s="171">
        <v>72721.69348999999</v>
      </c>
      <c r="L244" s="171">
        <v>1478.6048899999998</v>
      </c>
      <c r="M244" s="171">
        <v>9.73316</v>
      </c>
      <c r="N244" s="171">
        <v>1488.33805</v>
      </c>
      <c r="O244" s="171">
        <v>103164.91648</v>
      </c>
      <c r="P244" s="171">
        <v>5965.39578</v>
      </c>
      <c r="Q244" s="171">
        <v>0</v>
      </c>
      <c r="R244" s="172">
        <v>5965.39578</v>
      </c>
    </row>
    <row r="245" spans="1:18" ht="15">
      <c r="A245" s="174"/>
      <c r="B245" s="174"/>
      <c r="C245" s="168" t="s">
        <v>477</v>
      </c>
      <c r="D245" s="168" t="s">
        <v>477</v>
      </c>
      <c r="E245" s="169">
        <v>128</v>
      </c>
      <c r="F245" s="170">
        <v>275684.34226</v>
      </c>
      <c r="G245" s="171">
        <v>645.62423</v>
      </c>
      <c r="H245" s="171">
        <v>276329.96649</v>
      </c>
      <c r="I245" s="171">
        <v>236107.79312000002</v>
      </c>
      <c r="J245" s="171">
        <v>5000.815519999999</v>
      </c>
      <c r="K245" s="171">
        <v>241108.60864</v>
      </c>
      <c r="L245" s="171">
        <v>104986.67333</v>
      </c>
      <c r="M245" s="171">
        <v>10196.19387</v>
      </c>
      <c r="N245" s="171">
        <v>115182.86720000001</v>
      </c>
      <c r="O245" s="171">
        <v>632621.44233</v>
      </c>
      <c r="P245" s="171">
        <v>116415.84766</v>
      </c>
      <c r="Q245" s="171">
        <v>0</v>
      </c>
      <c r="R245" s="172">
        <v>116415.84766</v>
      </c>
    </row>
    <row r="246" spans="1:18" ht="15">
      <c r="A246" s="174"/>
      <c r="B246" s="174"/>
      <c r="C246" s="174"/>
      <c r="D246" s="174"/>
      <c r="E246" s="175">
        <v>528</v>
      </c>
      <c r="F246" s="176">
        <v>9359.05834</v>
      </c>
      <c r="G246" s="177">
        <v>0</v>
      </c>
      <c r="H246" s="177">
        <v>9359.05834</v>
      </c>
      <c r="I246" s="177">
        <v>38141.60761</v>
      </c>
      <c r="J246" s="177">
        <v>98.23344</v>
      </c>
      <c r="K246" s="177">
        <v>38239.841049999995</v>
      </c>
      <c r="L246" s="177">
        <v>10848.36526</v>
      </c>
      <c r="M246" s="177">
        <v>753.85375</v>
      </c>
      <c r="N246" s="177">
        <v>11602.219009999999</v>
      </c>
      <c r="O246" s="177">
        <v>59201.1184</v>
      </c>
      <c r="P246" s="177">
        <v>35619.766520000005</v>
      </c>
      <c r="Q246" s="177">
        <v>0</v>
      </c>
      <c r="R246" s="178">
        <v>35619.766520000005</v>
      </c>
    </row>
    <row r="247" spans="1:18" ht="15">
      <c r="A247" s="174"/>
      <c r="B247" s="174"/>
      <c r="C247" s="174"/>
      <c r="D247" s="168" t="s">
        <v>478</v>
      </c>
      <c r="E247" s="169">
        <v>584</v>
      </c>
      <c r="F247" s="170">
        <v>40395.86882</v>
      </c>
      <c r="G247" s="171">
        <v>0</v>
      </c>
      <c r="H247" s="171">
        <v>40395.86882</v>
      </c>
      <c r="I247" s="171">
        <v>238.94673999999998</v>
      </c>
      <c r="J247" s="171">
        <v>802.93075</v>
      </c>
      <c r="K247" s="171">
        <v>1041.87749</v>
      </c>
      <c r="L247" s="171">
        <v>12478.40684</v>
      </c>
      <c r="M247" s="171">
        <v>5094.53384</v>
      </c>
      <c r="N247" s="171">
        <v>17572.94068</v>
      </c>
      <c r="O247" s="171">
        <v>59010.68699</v>
      </c>
      <c r="P247" s="171">
        <v>21791.16547</v>
      </c>
      <c r="Q247" s="171">
        <v>0</v>
      </c>
      <c r="R247" s="172">
        <v>21791.16547</v>
      </c>
    </row>
    <row r="248" spans="1:18" ht="15">
      <c r="A248" s="174"/>
      <c r="B248" s="174"/>
      <c r="C248" s="174"/>
      <c r="D248" s="168" t="s">
        <v>479</v>
      </c>
      <c r="E248" s="169">
        <v>132</v>
      </c>
      <c r="F248" s="170">
        <v>13830.110050000001</v>
      </c>
      <c r="G248" s="171">
        <v>0</v>
      </c>
      <c r="H248" s="171">
        <v>13830.110050000001</v>
      </c>
      <c r="I248" s="171">
        <v>41581.00561</v>
      </c>
      <c r="J248" s="171">
        <v>55.19433</v>
      </c>
      <c r="K248" s="171">
        <v>41636.19994</v>
      </c>
      <c r="L248" s="171">
        <v>998.98295</v>
      </c>
      <c r="M248" s="171">
        <v>5.50482</v>
      </c>
      <c r="N248" s="171">
        <v>1004.4877700000001</v>
      </c>
      <c r="O248" s="171">
        <v>56470.79776</v>
      </c>
      <c r="P248" s="171">
        <v>1488.07115</v>
      </c>
      <c r="Q248" s="171">
        <v>0</v>
      </c>
      <c r="R248" s="172">
        <v>1488.07115</v>
      </c>
    </row>
    <row r="249" spans="1:18" ht="15">
      <c r="A249" s="174"/>
      <c r="B249" s="174"/>
      <c r="C249" s="174"/>
      <c r="D249" s="168" t="s">
        <v>480</v>
      </c>
      <c r="E249" s="169">
        <v>129</v>
      </c>
      <c r="F249" s="170">
        <v>2886.08381</v>
      </c>
      <c r="G249" s="171">
        <v>0</v>
      </c>
      <c r="H249" s="171">
        <v>2886.08381</v>
      </c>
      <c r="I249" s="171">
        <v>32283.283239999997</v>
      </c>
      <c r="J249" s="171">
        <v>23.30973</v>
      </c>
      <c r="K249" s="171">
        <v>32306.592969999998</v>
      </c>
      <c r="L249" s="171">
        <v>943.67951</v>
      </c>
      <c r="M249" s="171">
        <v>5.1431000000000004</v>
      </c>
      <c r="N249" s="171">
        <v>948.8226099999999</v>
      </c>
      <c r="O249" s="171">
        <v>36141.49939</v>
      </c>
      <c r="P249" s="171">
        <v>1979.87441</v>
      </c>
      <c r="Q249" s="171">
        <v>0</v>
      </c>
      <c r="R249" s="172">
        <v>1979.87441</v>
      </c>
    </row>
    <row r="250" spans="1:18" ht="15">
      <c r="A250" s="174"/>
      <c r="B250" s="174"/>
      <c r="C250" s="168" t="s">
        <v>481</v>
      </c>
      <c r="D250" s="168" t="s">
        <v>481</v>
      </c>
      <c r="E250" s="169">
        <v>131</v>
      </c>
      <c r="F250" s="170">
        <v>8365.24138</v>
      </c>
      <c r="G250" s="171">
        <v>0</v>
      </c>
      <c r="H250" s="171">
        <v>8365.24138</v>
      </c>
      <c r="I250" s="171">
        <v>8667.263630000001</v>
      </c>
      <c r="J250" s="171">
        <v>8.193610000000001</v>
      </c>
      <c r="K250" s="171">
        <v>8675.45724</v>
      </c>
      <c r="L250" s="171">
        <v>1674.81038</v>
      </c>
      <c r="M250" s="171">
        <v>0</v>
      </c>
      <c r="N250" s="171">
        <v>1674.81038</v>
      </c>
      <c r="O250" s="171">
        <v>18715.509</v>
      </c>
      <c r="P250" s="171">
        <v>698.10326</v>
      </c>
      <c r="Q250" s="171">
        <v>0</v>
      </c>
      <c r="R250" s="172">
        <v>698.10326</v>
      </c>
    </row>
    <row r="251" spans="1:18" ht="15">
      <c r="A251" s="174"/>
      <c r="B251" s="174"/>
      <c r="C251" s="168" t="s">
        <v>482</v>
      </c>
      <c r="D251" s="168" t="s">
        <v>482</v>
      </c>
      <c r="E251" s="169">
        <v>138</v>
      </c>
      <c r="F251" s="170">
        <v>6407.12812</v>
      </c>
      <c r="G251" s="171">
        <v>0</v>
      </c>
      <c r="H251" s="171">
        <v>6407.12812</v>
      </c>
      <c r="I251" s="171">
        <v>14756.40785</v>
      </c>
      <c r="J251" s="171">
        <v>31.26616</v>
      </c>
      <c r="K251" s="171">
        <v>14787.67401</v>
      </c>
      <c r="L251" s="171">
        <v>2089.3523999999998</v>
      </c>
      <c r="M251" s="171">
        <v>111.43084</v>
      </c>
      <c r="N251" s="171">
        <v>2200.78324</v>
      </c>
      <c r="O251" s="171">
        <v>23395.58537</v>
      </c>
      <c r="P251" s="171">
        <v>10748.89926</v>
      </c>
      <c r="Q251" s="171">
        <v>0</v>
      </c>
      <c r="R251" s="172">
        <v>10748.89926</v>
      </c>
    </row>
    <row r="252" spans="1:18" ht="15">
      <c r="A252" s="174"/>
      <c r="B252" s="174"/>
      <c r="C252" s="174"/>
      <c r="D252" s="168" t="s">
        <v>483</v>
      </c>
      <c r="E252" s="169">
        <v>137</v>
      </c>
      <c r="F252" s="170">
        <v>2890.44844</v>
      </c>
      <c r="G252" s="171">
        <v>0</v>
      </c>
      <c r="H252" s="171">
        <v>2890.44844</v>
      </c>
      <c r="I252" s="171">
        <v>14249.96416</v>
      </c>
      <c r="J252" s="171">
        <v>102.58411</v>
      </c>
      <c r="K252" s="171">
        <v>14352.54827</v>
      </c>
      <c r="L252" s="171">
        <v>387.20852</v>
      </c>
      <c r="M252" s="171">
        <v>0</v>
      </c>
      <c r="N252" s="171">
        <v>387.20852</v>
      </c>
      <c r="O252" s="171">
        <v>17630.20523</v>
      </c>
      <c r="P252" s="171">
        <v>2178.22474</v>
      </c>
      <c r="Q252" s="171">
        <v>0</v>
      </c>
      <c r="R252" s="172">
        <v>2178.22474</v>
      </c>
    </row>
    <row r="253" spans="1:18" ht="15">
      <c r="A253" s="174"/>
      <c r="B253" s="174"/>
      <c r="C253" s="174"/>
      <c r="D253" s="174"/>
      <c r="E253" s="175">
        <v>608</v>
      </c>
      <c r="F253" s="176">
        <v>138.00285</v>
      </c>
      <c r="G253" s="177">
        <v>0</v>
      </c>
      <c r="H253" s="177">
        <v>138.00285</v>
      </c>
      <c r="I253" s="177">
        <v>2397.2375899999997</v>
      </c>
      <c r="J253" s="177">
        <v>0</v>
      </c>
      <c r="K253" s="177">
        <v>2397.2375899999997</v>
      </c>
      <c r="L253" s="177">
        <v>116.31524</v>
      </c>
      <c r="M253" s="177">
        <v>0</v>
      </c>
      <c r="N253" s="177">
        <v>116.31524</v>
      </c>
      <c r="O253" s="177">
        <v>2651.5556800000004</v>
      </c>
      <c r="P253" s="177">
        <v>730.05246</v>
      </c>
      <c r="Q253" s="177">
        <v>0</v>
      </c>
      <c r="R253" s="178">
        <v>730.05246</v>
      </c>
    </row>
    <row r="254" spans="1:18" ht="15">
      <c r="A254" s="174"/>
      <c r="B254" s="174"/>
      <c r="C254" s="174"/>
      <c r="D254" s="168" t="s">
        <v>484</v>
      </c>
      <c r="E254" s="169">
        <v>136</v>
      </c>
      <c r="F254" s="170">
        <v>639.1028299999999</v>
      </c>
      <c r="G254" s="171">
        <v>0</v>
      </c>
      <c r="H254" s="171">
        <v>639.1028299999999</v>
      </c>
      <c r="I254" s="171">
        <v>9246.316939999999</v>
      </c>
      <c r="J254" s="171">
        <v>0.0007199999999999999</v>
      </c>
      <c r="K254" s="171">
        <v>9246.31766</v>
      </c>
      <c r="L254" s="171">
        <v>558.30814</v>
      </c>
      <c r="M254" s="171">
        <v>5.5846</v>
      </c>
      <c r="N254" s="171">
        <v>563.89274</v>
      </c>
      <c r="O254" s="171">
        <v>10449.31323</v>
      </c>
      <c r="P254" s="171">
        <v>2740.16014</v>
      </c>
      <c r="Q254" s="171">
        <v>0</v>
      </c>
      <c r="R254" s="172">
        <v>2740.16014</v>
      </c>
    </row>
    <row r="255" spans="1:18" ht="15">
      <c r="A255" s="174"/>
      <c r="B255" s="174"/>
      <c r="C255" s="174"/>
      <c r="D255" s="168" t="s">
        <v>485</v>
      </c>
      <c r="E255" s="169">
        <v>139</v>
      </c>
      <c r="F255" s="170">
        <v>5.92954</v>
      </c>
      <c r="G255" s="171">
        <v>0</v>
      </c>
      <c r="H255" s="171">
        <v>5.92954</v>
      </c>
      <c r="I255" s="171">
        <v>2486.17625</v>
      </c>
      <c r="J255" s="171">
        <v>0</v>
      </c>
      <c r="K255" s="171">
        <v>2486.17625</v>
      </c>
      <c r="L255" s="171">
        <v>33.688449999999996</v>
      </c>
      <c r="M255" s="171">
        <v>0</v>
      </c>
      <c r="N255" s="171">
        <v>33.688449999999996</v>
      </c>
      <c r="O255" s="171">
        <v>2525.79424</v>
      </c>
      <c r="P255" s="171">
        <v>1392.79086</v>
      </c>
      <c r="Q255" s="171">
        <v>0</v>
      </c>
      <c r="R255" s="172">
        <v>1392.79086</v>
      </c>
    </row>
    <row r="256" spans="1:18" ht="15">
      <c r="A256" s="174"/>
      <c r="B256" s="174"/>
      <c r="C256" s="168" t="s">
        <v>486</v>
      </c>
      <c r="D256" s="168" t="s">
        <v>486</v>
      </c>
      <c r="E256" s="169">
        <v>141</v>
      </c>
      <c r="F256" s="170">
        <v>5300.2937999999995</v>
      </c>
      <c r="G256" s="171">
        <v>0</v>
      </c>
      <c r="H256" s="171">
        <v>5300.2937999999995</v>
      </c>
      <c r="I256" s="171">
        <v>28567.86155</v>
      </c>
      <c r="J256" s="171">
        <v>94.66946</v>
      </c>
      <c r="K256" s="171">
        <v>28662.531010000002</v>
      </c>
      <c r="L256" s="171">
        <v>312.79051</v>
      </c>
      <c r="M256" s="171">
        <v>0</v>
      </c>
      <c r="N256" s="171">
        <v>312.79051</v>
      </c>
      <c r="O256" s="171">
        <v>34275.61532</v>
      </c>
      <c r="P256" s="171">
        <v>994.2119</v>
      </c>
      <c r="Q256" s="171">
        <v>0</v>
      </c>
      <c r="R256" s="172">
        <v>994.2119</v>
      </c>
    </row>
    <row r="257" spans="1:18" ht="15">
      <c r="A257" s="174"/>
      <c r="B257" s="174"/>
      <c r="C257" s="168" t="s">
        <v>487</v>
      </c>
      <c r="D257" s="168" t="s">
        <v>488</v>
      </c>
      <c r="E257" s="169">
        <v>16</v>
      </c>
      <c r="F257" s="170">
        <v>3200.53666</v>
      </c>
      <c r="G257" s="171">
        <v>0</v>
      </c>
      <c r="H257" s="171">
        <v>3200.53666</v>
      </c>
      <c r="I257" s="171">
        <v>10807.90998</v>
      </c>
      <c r="J257" s="171">
        <v>1.01373</v>
      </c>
      <c r="K257" s="171">
        <v>10808.923710000001</v>
      </c>
      <c r="L257" s="171">
        <v>261.61947</v>
      </c>
      <c r="M257" s="171">
        <v>0.59835</v>
      </c>
      <c r="N257" s="171">
        <v>262.21782</v>
      </c>
      <c r="O257" s="171">
        <v>14271.678189999999</v>
      </c>
      <c r="P257" s="171">
        <v>867.0517600000001</v>
      </c>
      <c r="Q257" s="171">
        <v>0</v>
      </c>
      <c r="R257" s="172">
        <v>867.0517600000001</v>
      </c>
    </row>
    <row r="258" spans="1:18" ht="15">
      <c r="A258" s="174"/>
      <c r="B258" s="174"/>
      <c r="C258" s="168" t="s">
        <v>489</v>
      </c>
      <c r="D258" s="168" t="s">
        <v>490</v>
      </c>
      <c r="E258" s="169">
        <v>140</v>
      </c>
      <c r="F258" s="170">
        <v>9061.16719</v>
      </c>
      <c r="G258" s="171">
        <v>0</v>
      </c>
      <c r="H258" s="171">
        <v>9061.16719</v>
      </c>
      <c r="I258" s="171">
        <v>19551.03389</v>
      </c>
      <c r="J258" s="171">
        <v>1.19953</v>
      </c>
      <c r="K258" s="171">
        <v>19552.23342</v>
      </c>
      <c r="L258" s="171">
        <v>628.01774</v>
      </c>
      <c r="M258" s="171">
        <v>0</v>
      </c>
      <c r="N258" s="171">
        <v>628.01774</v>
      </c>
      <c r="O258" s="171">
        <v>29241.41835</v>
      </c>
      <c r="P258" s="171">
        <v>1694.05379</v>
      </c>
      <c r="Q258" s="171">
        <v>0</v>
      </c>
      <c r="R258" s="172">
        <v>1694.05379</v>
      </c>
    </row>
    <row r="259" spans="1:18" ht="15">
      <c r="A259" s="174"/>
      <c r="B259" s="174"/>
      <c r="C259" s="174"/>
      <c r="D259" s="168" t="s">
        <v>491</v>
      </c>
      <c r="E259" s="169">
        <v>644</v>
      </c>
      <c r="F259" s="170">
        <v>1782.75707</v>
      </c>
      <c r="G259" s="171">
        <v>0</v>
      </c>
      <c r="H259" s="171">
        <v>1782.75707</v>
      </c>
      <c r="I259" s="171">
        <v>1062.0104099999999</v>
      </c>
      <c r="J259" s="171">
        <v>0</v>
      </c>
      <c r="K259" s="171">
        <v>1062.0104099999999</v>
      </c>
      <c r="L259" s="171">
        <v>28.062099999999997</v>
      </c>
      <c r="M259" s="171">
        <v>0</v>
      </c>
      <c r="N259" s="171">
        <v>28.062099999999997</v>
      </c>
      <c r="O259" s="171">
        <v>2872.82958</v>
      </c>
      <c r="P259" s="171">
        <v>432.20194</v>
      </c>
      <c r="Q259" s="171">
        <v>0</v>
      </c>
      <c r="R259" s="172">
        <v>432.20194</v>
      </c>
    </row>
    <row r="260" spans="1:18" ht="15">
      <c r="A260" s="174"/>
      <c r="B260" s="174"/>
      <c r="C260" s="174"/>
      <c r="D260" s="168" t="s">
        <v>492</v>
      </c>
      <c r="E260" s="169">
        <v>833</v>
      </c>
      <c r="F260" s="170">
        <v>0</v>
      </c>
      <c r="G260" s="171">
        <v>0</v>
      </c>
      <c r="H260" s="171">
        <v>0</v>
      </c>
      <c r="I260" s="171">
        <v>25.59051</v>
      </c>
      <c r="J260" s="171">
        <v>0</v>
      </c>
      <c r="K260" s="171">
        <v>25.59051</v>
      </c>
      <c r="L260" s="171">
        <v>1.5817999999999999</v>
      </c>
      <c r="M260" s="171">
        <v>0</v>
      </c>
      <c r="N260" s="171">
        <v>1.5817999999999999</v>
      </c>
      <c r="O260" s="171">
        <v>27.172310000000003</v>
      </c>
      <c r="P260" s="171">
        <v>253.91557999999998</v>
      </c>
      <c r="Q260" s="171">
        <v>0</v>
      </c>
      <c r="R260" s="172">
        <v>253.91557999999998</v>
      </c>
    </row>
    <row r="261" spans="1:18" ht="15">
      <c r="A261" s="174"/>
      <c r="B261" s="174"/>
      <c r="C261" s="168" t="s">
        <v>493</v>
      </c>
      <c r="D261" s="168" t="s">
        <v>493</v>
      </c>
      <c r="E261" s="169">
        <v>133</v>
      </c>
      <c r="F261" s="170">
        <v>3437.2260499999998</v>
      </c>
      <c r="G261" s="171">
        <v>0</v>
      </c>
      <c r="H261" s="171">
        <v>3437.2260499999998</v>
      </c>
      <c r="I261" s="171">
        <v>5081.325</v>
      </c>
      <c r="J261" s="171">
        <v>102.35068</v>
      </c>
      <c r="K261" s="171">
        <v>5183.675679999999</v>
      </c>
      <c r="L261" s="171">
        <v>118.66432</v>
      </c>
      <c r="M261" s="171">
        <v>0</v>
      </c>
      <c r="N261" s="171">
        <v>118.66432</v>
      </c>
      <c r="O261" s="171">
        <v>8739.566050000001</v>
      </c>
      <c r="P261" s="171">
        <v>1615.72423</v>
      </c>
      <c r="Q261" s="171">
        <v>0</v>
      </c>
      <c r="R261" s="172">
        <v>1615.72423</v>
      </c>
    </row>
    <row r="262" spans="1:18" ht="15">
      <c r="A262" s="174"/>
      <c r="B262" s="174"/>
      <c r="C262" s="168" t="s">
        <v>494</v>
      </c>
      <c r="D262" s="168" t="s">
        <v>494</v>
      </c>
      <c r="E262" s="169">
        <v>465</v>
      </c>
      <c r="F262" s="170">
        <v>35.9825</v>
      </c>
      <c r="G262" s="171">
        <v>0</v>
      </c>
      <c r="H262" s="171">
        <v>35.9825</v>
      </c>
      <c r="I262" s="171">
        <v>4210.126929999999</v>
      </c>
      <c r="J262" s="171">
        <v>10.94801</v>
      </c>
      <c r="K262" s="171">
        <v>4221.07494</v>
      </c>
      <c r="L262" s="171">
        <v>124.7965</v>
      </c>
      <c r="M262" s="171">
        <v>0</v>
      </c>
      <c r="N262" s="171">
        <v>124.7965</v>
      </c>
      <c r="O262" s="171">
        <v>4381.85394</v>
      </c>
      <c r="P262" s="171">
        <v>734.69842</v>
      </c>
      <c r="Q262" s="171">
        <v>0</v>
      </c>
      <c r="R262" s="172">
        <v>734.69842</v>
      </c>
    </row>
    <row r="263" spans="1:18" ht="15">
      <c r="A263" s="174"/>
      <c r="B263" s="168" t="s">
        <v>495</v>
      </c>
      <c r="C263" s="168" t="s">
        <v>496</v>
      </c>
      <c r="D263" s="168" t="s">
        <v>497</v>
      </c>
      <c r="E263" s="169">
        <v>56</v>
      </c>
      <c r="F263" s="170">
        <v>1160.52959</v>
      </c>
      <c r="G263" s="171">
        <v>0</v>
      </c>
      <c r="H263" s="171">
        <v>1160.52959</v>
      </c>
      <c r="I263" s="171">
        <v>3719.32436</v>
      </c>
      <c r="J263" s="171">
        <v>0.54961</v>
      </c>
      <c r="K263" s="171">
        <v>3719.87397</v>
      </c>
      <c r="L263" s="171">
        <v>317.62043</v>
      </c>
      <c r="M263" s="171">
        <v>0</v>
      </c>
      <c r="N263" s="171">
        <v>317.62043</v>
      </c>
      <c r="O263" s="171">
        <v>5198.023990000001</v>
      </c>
      <c r="P263" s="171">
        <v>2672.216</v>
      </c>
      <c r="Q263" s="171">
        <v>0</v>
      </c>
      <c r="R263" s="172">
        <v>2672.216</v>
      </c>
    </row>
    <row r="264" spans="1:18" ht="15">
      <c r="A264" s="174"/>
      <c r="B264" s="174"/>
      <c r="C264" s="174"/>
      <c r="D264" s="168" t="s">
        <v>496</v>
      </c>
      <c r="E264" s="169">
        <v>44</v>
      </c>
      <c r="F264" s="170">
        <v>98650.99299</v>
      </c>
      <c r="G264" s="171">
        <v>190.58589</v>
      </c>
      <c r="H264" s="171">
        <v>98841.57888</v>
      </c>
      <c r="I264" s="171">
        <v>161500.47883</v>
      </c>
      <c r="J264" s="171">
        <v>2436.22527</v>
      </c>
      <c r="K264" s="171">
        <v>163936.7041</v>
      </c>
      <c r="L264" s="171">
        <v>59112.806189999996</v>
      </c>
      <c r="M264" s="171">
        <v>6447.92208</v>
      </c>
      <c r="N264" s="171">
        <v>65560.72827</v>
      </c>
      <c r="O264" s="171">
        <v>328339.01125</v>
      </c>
      <c r="P264" s="171">
        <v>121736.25551</v>
      </c>
      <c r="Q264" s="171">
        <v>0</v>
      </c>
      <c r="R264" s="172">
        <v>121736.25551</v>
      </c>
    </row>
    <row r="265" spans="1:18" ht="15">
      <c r="A265" s="174"/>
      <c r="B265" s="174"/>
      <c r="C265" s="174"/>
      <c r="D265" s="174"/>
      <c r="E265" s="175">
        <v>533</v>
      </c>
      <c r="F265" s="176">
        <v>2527.7777</v>
      </c>
      <c r="G265" s="177">
        <v>0</v>
      </c>
      <c r="H265" s="177">
        <v>2527.7777</v>
      </c>
      <c r="I265" s="177">
        <v>511.00101</v>
      </c>
      <c r="J265" s="177">
        <v>640.32594</v>
      </c>
      <c r="K265" s="177">
        <v>1151.32695</v>
      </c>
      <c r="L265" s="177">
        <v>7999.60214</v>
      </c>
      <c r="M265" s="177">
        <v>1894.9586100000001</v>
      </c>
      <c r="N265" s="177">
        <v>9894.56075</v>
      </c>
      <c r="O265" s="177">
        <v>13573.6654</v>
      </c>
      <c r="P265" s="177">
        <v>23646.84443</v>
      </c>
      <c r="Q265" s="177">
        <v>0</v>
      </c>
      <c r="R265" s="178">
        <v>23646.84443</v>
      </c>
    </row>
    <row r="266" spans="1:18" ht="15">
      <c r="A266" s="174"/>
      <c r="B266" s="174"/>
      <c r="C266" s="174"/>
      <c r="D266" s="168" t="s">
        <v>498</v>
      </c>
      <c r="E266" s="169">
        <v>561</v>
      </c>
      <c r="F266" s="170">
        <v>8827.97558</v>
      </c>
      <c r="G266" s="171">
        <v>0</v>
      </c>
      <c r="H266" s="171">
        <v>8827.97558</v>
      </c>
      <c r="I266" s="171">
        <v>694.61248</v>
      </c>
      <c r="J266" s="171">
        <v>0</v>
      </c>
      <c r="K266" s="171">
        <v>694.61248</v>
      </c>
      <c r="L266" s="171">
        <v>5211.40699</v>
      </c>
      <c r="M266" s="171">
        <v>93.85291000000001</v>
      </c>
      <c r="N266" s="171">
        <v>5305.2599</v>
      </c>
      <c r="O266" s="171">
        <v>14827.847960000001</v>
      </c>
      <c r="P266" s="171">
        <v>7940.8969400000005</v>
      </c>
      <c r="Q266" s="171">
        <v>0</v>
      </c>
      <c r="R266" s="172">
        <v>7940.8969400000005</v>
      </c>
    </row>
    <row r="267" spans="1:18" ht="15">
      <c r="A267" s="174"/>
      <c r="B267" s="174"/>
      <c r="C267" s="174"/>
      <c r="D267" s="168" t="s">
        <v>499</v>
      </c>
      <c r="E267" s="169">
        <v>616</v>
      </c>
      <c r="F267" s="170">
        <v>7032.61187</v>
      </c>
      <c r="G267" s="171">
        <v>0</v>
      </c>
      <c r="H267" s="171">
        <v>7032.61187</v>
      </c>
      <c r="I267" s="171">
        <v>57457.408200000005</v>
      </c>
      <c r="J267" s="171">
        <v>639.39285</v>
      </c>
      <c r="K267" s="171">
        <v>58096.801049999995</v>
      </c>
      <c r="L267" s="171">
        <v>3928.3127200000004</v>
      </c>
      <c r="M267" s="171">
        <v>411.48816999999997</v>
      </c>
      <c r="N267" s="171">
        <v>4339.8008899999995</v>
      </c>
      <c r="O267" s="171">
        <v>69469.21381</v>
      </c>
      <c r="P267" s="171">
        <v>22827.29583</v>
      </c>
      <c r="Q267" s="171">
        <v>0</v>
      </c>
      <c r="R267" s="172">
        <v>22827.29583</v>
      </c>
    </row>
    <row r="268" spans="1:18" ht="15">
      <c r="A268" s="174"/>
      <c r="B268" s="174"/>
      <c r="C268" s="174"/>
      <c r="D268" s="168" t="s">
        <v>500</v>
      </c>
      <c r="E268" s="169">
        <v>46</v>
      </c>
      <c r="F268" s="170">
        <v>826.35141</v>
      </c>
      <c r="G268" s="171">
        <v>0</v>
      </c>
      <c r="H268" s="171">
        <v>826.35141</v>
      </c>
      <c r="I268" s="171">
        <v>2866.2880099999998</v>
      </c>
      <c r="J268" s="171">
        <v>0.00227</v>
      </c>
      <c r="K268" s="171">
        <v>2866.2902799999997</v>
      </c>
      <c r="L268" s="171">
        <v>207.28429</v>
      </c>
      <c r="M268" s="171">
        <v>0.75791</v>
      </c>
      <c r="N268" s="171">
        <v>208.0422</v>
      </c>
      <c r="O268" s="171">
        <v>3900.6838900000002</v>
      </c>
      <c r="P268" s="171">
        <v>1207.63438</v>
      </c>
      <c r="Q268" s="171">
        <v>0</v>
      </c>
      <c r="R268" s="172">
        <v>1207.63438</v>
      </c>
    </row>
    <row r="269" spans="1:18" ht="15">
      <c r="A269" s="174"/>
      <c r="B269" s="174"/>
      <c r="C269" s="174"/>
      <c r="D269" s="168" t="s">
        <v>501</v>
      </c>
      <c r="E269" s="169">
        <v>53</v>
      </c>
      <c r="F269" s="170">
        <v>1934.86605</v>
      </c>
      <c r="G269" s="171">
        <v>1.2685</v>
      </c>
      <c r="H269" s="171">
        <v>1936.13455</v>
      </c>
      <c r="I269" s="171">
        <v>12070.79139</v>
      </c>
      <c r="J269" s="171">
        <v>0.83857</v>
      </c>
      <c r="K269" s="171">
        <v>12071.62996</v>
      </c>
      <c r="L269" s="171">
        <v>1060.77332</v>
      </c>
      <c r="M269" s="171">
        <v>75.85183</v>
      </c>
      <c r="N269" s="171">
        <v>1136.6251499999998</v>
      </c>
      <c r="O269" s="171">
        <v>15144.38966</v>
      </c>
      <c r="P269" s="171">
        <v>2441.18158</v>
      </c>
      <c r="Q269" s="171">
        <v>0</v>
      </c>
      <c r="R269" s="172">
        <v>2441.18158</v>
      </c>
    </row>
    <row r="270" spans="1:18" ht="15">
      <c r="A270" s="174"/>
      <c r="B270" s="174"/>
      <c r="C270" s="174"/>
      <c r="D270" s="168" t="s">
        <v>502</v>
      </c>
      <c r="E270" s="169">
        <v>45</v>
      </c>
      <c r="F270" s="170">
        <v>569.79205</v>
      </c>
      <c r="G270" s="171">
        <v>0</v>
      </c>
      <c r="H270" s="171">
        <v>569.79205</v>
      </c>
      <c r="I270" s="171">
        <v>4475.05329</v>
      </c>
      <c r="J270" s="171">
        <v>0.00132</v>
      </c>
      <c r="K270" s="171">
        <v>4475.05461</v>
      </c>
      <c r="L270" s="171">
        <v>539.63301</v>
      </c>
      <c r="M270" s="171">
        <v>0</v>
      </c>
      <c r="N270" s="171">
        <v>539.63301</v>
      </c>
      <c r="O270" s="171">
        <v>5584.47967</v>
      </c>
      <c r="P270" s="171">
        <v>3298.81289</v>
      </c>
      <c r="Q270" s="171">
        <v>0</v>
      </c>
      <c r="R270" s="172">
        <v>3298.81289</v>
      </c>
    </row>
    <row r="271" spans="1:18" ht="15">
      <c r="A271" s="174"/>
      <c r="B271" s="174"/>
      <c r="C271" s="174"/>
      <c r="D271" s="168" t="s">
        <v>503</v>
      </c>
      <c r="E271" s="169">
        <v>51</v>
      </c>
      <c r="F271" s="170">
        <v>1908.93344</v>
      </c>
      <c r="G271" s="171">
        <v>0</v>
      </c>
      <c r="H271" s="171">
        <v>1908.93344</v>
      </c>
      <c r="I271" s="171">
        <v>2208.32829</v>
      </c>
      <c r="J271" s="171">
        <v>0.00395</v>
      </c>
      <c r="K271" s="171">
        <v>2208.33224</v>
      </c>
      <c r="L271" s="171">
        <v>105.39939</v>
      </c>
      <c r="M271" s="171">
        <v>0</v>
      </c>
      <c r="N271" s="171">
        <v>105.39939</v>
      </c>
      <c r="O271" s="171">
        <v>4222.66507</v>
      </c>
      <c r="P271" s="171">
        <v>765.21166</v>
      </c>
      <c r="Q271" s="171">
        <v>0</v>
      </c>
      <c r="R271" s="172">
        <v>765.21166</v>
      </c>
    </row>
    <row r="272" spans="1:18" ht="15">
      <c r="A272" s="174"/>
      <c r="B272" s="174"/>
      <c r="C272" s="174"/>
      <c r="D272" s="168" t="s">
        <v>504</v>
      </c>
      <c r="E272" s="169">
        <v>585</v>
      </c>
      <c r="F272" s="170">
        <v>55.677620000000005</v>
      </c>
      <c r="G272" s="171">
        <v>0</v>
      </c>
      <c r="H272" s="171">
        <v>55.677620000000005</v>
      </c>
      <c r="I272" s="171">
        <v>1977.71727</v>
      </c>
      <c r="J272" s="171">
        <v>0</v>
      </c>
      <c r="K272" s="171">
        <v>1977.71727</v>
      </c>
      <c r="L272" s="171">
        <v>273.85871999999995</v>
      </c>
      <c r="M272" s="171">
        <v>11.24898</v>
      </c>
      <c r="N272" s="171">
        <v>285.1077</v>
      </c>
      <c r="O272" s="171">
        <v>2318.50259</v>
      </c>
      <c r="P272" s="171">
        <v>2226.0909300000003</v>
      </c>
      <c r="Q272" s="171">
        <v>0</v>
      </c>
      <c r="R272" s="172">
        <v>2226.0909300000003</v>
      </c>
    </row>
    <row r="273" spans="1:18" ht="15">
      <c r="A273" s="174"/>
      <c r="B273" s="174"/>
      <c r="C273" s="174"/>
      <c r="D273" s="168" t="s">
        <v>505</v>
      </c>
      <c r="E273" s="169">
        <v>49</v>
      </c>
      <c r="F273" s="170">
        <v>373.96666999999997</v>
      </c>
      <c r="G273" s="171">
        <v>0</v>
      </c>
      <c r="H273" s="171">
        <v>373.96666999999997</v>
      </c>
      <c r="I273" s="171">
        <v>1101.38499</v>
      </c>
      <c r="J273" s="171">
        <v>0.21652000000000002</v>
      </c>
      <c r="K273" s="171">
        <v>1101.60151</v>
      </c>
      <c r="L273" s="171">
        <v>434.11024</v>
      </c>
      <c r="M273" s="171">
        <v>0</v>
      </c>
      <c r="N273" s="171">
        <v>434.11024</v>
      </c>
      <c r="O273" s="171">
        <v>1909.67842</v>
      </c>
      <c r="P273" s="171">
        <v>1402.9351399999998</v>
      </c>
      <c r="Q273" s="171">
        <v>0</v>
      </c>
      <c r="R273" s="172">
        <v>1402.9351399999998</v>
      </c>
    </row>
    <row r="274" spans="1:18" ht="15">
      <c r="A274" s="174"/>
      <c r="B274" s="174"/>
      <c r="C274" s="174"/>
      <c r="D274" s="168" t="s">
        <v>506</v>
      </c>
      <c r="E274" s="169">
        <v>50</v>
      </c>
      <c r="F274" s="170">
        <v>5126.81821</v>
      </c>
      <c r="G274" s="171">
        <v>0</v>
      </c>
      <c r="H274" s="171">
        <v>5126.81821</v>
      </c>
      <c r="I274" s="171">
        <v>7037.6298</v>
      </c>
      <c r="J274" s="171">
        <v>5.59637</v>
      </c>
      <c r="K274" s="171">
        <v>7043.22617</v>
      </c>
      <c r="L274" s="171">
        <v>1159.2544599999999</v>
      </c>
      <c r="M274" s="171">
        <v>4.4467</v>
      </c>
      <c r="N274" s="171">
        <v>1163.7011599999998</v>
      </c>
      <c r="O274" s="171">
        <v>13333.74554</v>
      </c>
      <c r="P274" s="171">
        <v>3237.4042200000004</v>
      </c>
      <c r="Q274" s="171">
        <v>0</v>
      </c>
      <c r="R274" s="172">
        <v>3237.4042200000004</v>
      </c>
    </row>
    <row r="275" spans="1:18" ht="15">
      <c r="A275" s="174"/>
      <c r="B275" s="174"/>
      <c r="C275" s="174"/>
      <c r="D275" s="168" t="s">
        <v>507</v>
      </c>
      <c r="E275" s="169">
        <v>54</v>
      </c>
      <c r="F275" s="170">
        <v>946.36265</v>
      </c>
      <c r="G275" s="171">
        <v>0</v>
      </c>
      <c r="H275" s="171">
        <v>946.36265</v>
      </c>
      <c r="I275" s="171">
        <v>3581.61922</v>
      </c>
      <c r="J275" s="171">
        <v>6.229310000000001</v>
      </c>
      <c r="K275" s="171">
        <v>3587.8485299999998</v>
      </c>
      <c r="L275" s="171">
        <v>508.20494</v>
      </c>
      <c r="M275" s="171">
        <v>47.91032</v>
      </c>
      <c r="N275" s="171">
        <v>556.11526</v>
      </c>
      <c r="O275" s="171">
        <v>5090.326440000001</v>
      </c>
      <c r="P275" s="171">
        <v>1160.958</v>
      </c>
      <c r="Q275" s="171">
        <v>0</v>
      </c>
      <c r="R275" s="172">
        <v>1160.958</v>
      </c>
    </row>
    <row r="276" spans="1:18" ht="15">
      <c r="A276" s="174"/>
      <c r="B276" s="174"/>
      <c r="C276" s="174"/>
      <c r="D276" s="168" t="s">
        <v>508</v>
      </c>
      <c r="E276" s="169">
        <v>48</v>
      </c>
      <c r="F276" s="170">
        <v>131.4264</v>
      </c>
      <c r="G276" s="171">
        <v>0</v>
      </c>
      <c r="H276" s="171">
        <v>131.4264</v>
      </c>
      <c r="I276" s="171">
        <v>3559.38329</v>
      </c>
      <c r="J276" s="171">
        <v>92.37805999999999</v>
      </c>
      <c r="K276" s="171">
        <v>3651.76135</v>
      </c>
      <c r="L276" s="171">
        <v>221.69396</v>
      </c>
      <c r="M276" s="171">
        <v>0</v>
      </c>
      <c r="N276" s="171">
        <v>221.69396</v>
      </c>
      <c r="O276" s="171">
        <v>4004.88171</v>
      </c>
      <c r="P276" s="171">
        <v>655.083</v>
      </c>
      <c r="Q276" s="171">
        <v>0</v>
      </c>
      <c r="R276" s="172">
        <v>655.083</v>
      </c>
    </row>
    <row r="277" spans="1:18" ht="15">
      <c r="A277" s="174"/>
      <c r="B277" s="174"/>
      <c r="C277" s="174"/>
      <c r="D277" s="168" t="s">
        <v>509</v>
      </c>
      <c r="E277" s="169">
        <v>47</v>
      </c>
      <c r="F277" s="170">
        <v>81.97811</v>
      </c>
      <c r="G277" s="171">
        <v>0</v>
      </c>
      <c r="H277" s="171">
        <v>81.97811</v>
      </c>
      <c r="I277" s="171">
        <v>1499.4901599999998</v>
      </c>
      <c r="J277" s="171">
        <v>22.345740000000003</v>
      </c>
      <c r="K277" s="171">
        <v>1521.8358999999998</v>
      </c>
      <c r="L277" s="171">
        <v>142.85365</v>
      </c>
      <c r="M277" s="171">
        <v>0.7978</v>
      </c>
      <c r="N277" s="171">
        <v>143.65145</v>
      </c>
      <c r="O277" s="171">
        <v>1747.46546</v>
      </c>
      <c r="P277" s="171">
        <v>1398.8798000000002</v>
      </c>
      <c r="Q277" s="171">
        <v>0</v>
      </c>
      <c r="R277" s="172">
        <v>1398.8798000000002</v>
      </c>
    </row>
    <row r="278" spans="1:18" ht="15">
      <c r="A278" s="174"/>
      <c r="B278" s="174"/>
      <c r="C278" s="174"/>
      <c r="D278" s="168" t="s">
        <v>510</v>
      </c>
      <c r="E278" s="169">
        <v>55</v>
      </c>
      <c r="F278" s="170">
        <v>648.56588</v>
      </c>
      <c r="G278" s="171">
        <v>0</v>
      </c>
      <c r="H278" s="171">
        <v>648.56588</v>
      </c>
      <c r="I278" s="171">
        <v>1545.21148</v>
      </c>
      <c r="J278" s="171">
        <v>0</v>
      </c>
      <c r="K278" s="171">
        <v>1545.21148</v>
      </c>
      <c r="L278" s="171">
        <v>82.39646</v>
      </c>
      <c r="M278" s="171">
        <v>0</v>
      </c>
      <c r="N278" s="171">
        <v>82.39646</v>
      </c>
      <c r="O278" s="171">
        <v>2276.17382</v>
      </c>
      <c r="P278" s="171">
        <v>1722.67473</v>
      </c>
      <c r="Q278" s="171">
        <v>0</v>
      </c>
      <c r="R278" s="172">
        <v>1722.67473</v>
      </c>
    </row>
    <row r="279" spans="1:18" ht="15">
      <c r="A279" s="174"/>
      <c r="B279" s="174"/>
      <c r="C279" s="174"/>
      <c r="D279" s="168" t="s">
        <v>511</v>
      </c>
      <c r="E279" s="169">
        <v>52</v>
      </c>
      <c r="F279" s="170">
        <v>1457.1156</v>
      </c>
      <c r="G279" s="171">
        <v>0</v>
      </c>
      <c r="H279" s="171">
        <v>1457.1156</v>
      </c>
      <c r="I279" s="171">
        <v>4131.16183</v>
      </c>
      <c r="J279" s="171">
        <v>35.03036</v>
      </c>
      <c r="K279" s="171">
        <v>4166.19219</v>
      </c>
      <c r="L279" s="171">
        <v>763.42848</v>
      </c>
      <c r="M279" s="171">
        <v>0.55048</v>
      </c>
      <c r="N279" s="171">
        <v>763.9789599999999</v>
      </c>
      <c r="O279" s="171">
        <v>6387.28675</v>
      </c>
      <c r="P279" s="171">
        <v>3045.73973</v>
      </c>
      <c r="Q279" s="171">
        <v>0</v>
      </c>
      <c r="R279" s="172">
        <v>3045.73973</v>
      </c>
    </row>
    <row r="280" spans="1:18" ht="15">
      <c r="A280" s="174"/>
      <c r="B280" s="174"/>
      <c r="C280" s="168" t="s">
        <v>495</v>
      </c>
      <c r="D280" s="168" t="s">
        <v>495</v>
      </c>
      <c r="E280" s="169">
        <v>57</v>
      </c>
      <c r="F280" s="170">
        <v>16920.602170000002</v>
      </c>
      <c r="G280" s="171">
        <v>0</v>
      </c>
      <c r="H280" s="171">
        <v>16920.602170000002</v>
      </c>
      <c r="I280" s="171">
        <v>81912.98696</v>
      </c>
      <c r="J280" s="171">
        <v>1724.98955</v>
      </c>
      <c r="K280" s="171">
        <v>83637.97651000001</v>
      </c>
      <c r="L280" s="171">
        <v>6044.38793</v>
      </c>
      <c r="M280" s="171">
        <v>793.22438</v>
      </c>
      <c r="N280" s="171">
        <v>6837.6123099999995</v>
      </c>
      <c r="O280" s="171">
        <v>107396.19098999999</v>
      </c>
      <c r="P280" s="171">
        <v>32862.271850000005</v>
      </c>
      <c r="Q280" s="171">
        <v>0</v>
      </c>
      <c r="R280" s="172">
        <v>32862.271850000005</v>
      </c>
    </row>
    <row r="281" spans="1:18" ht="15">
      <c r="A281" s="174"/>
      <c r="B281" s="174"/>
      <c r="C281" s="174"/>
      <c r="D281" s="168" t="s">
        <v>512</v>
      </c>
      <c r="E281" s="169">
        <v>62</v>
      </c>
      <c r="F281" s="170">
        <v>3004.8403599999997</v>
      </c>
      <c r="G281" s="171">
        <v>0</v>
      </c>
      <c r="H281" s="171">
        <v>3004.8403599999997</v>
      </c>
      <c r="I281" s="171">
        <v>10210.75168</v>
      </c>
      <c r="J281" s="171">
        <v>0.0005200000000000001</v>
      </c>
      <c r="K281" s="171">
        <v>10210.752199999999</v>
      </c>
      <c r="L281" s="171">
        <v>735.8956</v>
      </c>
      <c r="M281" s="171">
        <v>0</v>
      </c>
      <c r="N281" s="171">
        <v>735.8956</v>
      </c>
      <c r="O281" s="171">
        <v>13951.48816</v>
      </c>
      <c r="P281" s="171">
        <v>2014.7146</v>
      </c>
      <c r="Q281" s="171">
        <v>0</v>
      </c>
      <c r="R281" s="172">
        <v>2014.7146</v>
      </c>
    </row>
    <row r="282" spans="1:18" ht="15">
      <c r="A282" s="174"/>
      <c r="B282" s="174"/>
      <c r="C282" s="174"/>
      <c r="D282" s="168" t="s">
        <v>513</v>
      </c>
      <c r="E282" s="169">
        <v>61</v>
      </c>
      <c r="F282" s="170">
        <v>6325.41759</v>
      </c>
      <c r="G282" s="171">
        <v>0</v>
      </c>
      <c r="H282" s="171">
        <v>6325.41759</v>
      </c>
      <c r="I282" s="171">
        <v>5664.674059999999</v>
      </c>
      <c r="J282" s="171">
        <v>1.28773</v>
      </c>
      <c r="K282" s="171">
        <v>5665.96179</v>
      </c>
      <c r="L282" s="171">
        <v>970.25713</v>
      </c>
      <c r="M282" s="171">
        <v>0</v>
      </c>
      <c r="N282" s="171">
        <v>970.25713</v>
      </c>
      <c r="O282" s="171">
        <v>12961.63651</v>
      </c>
      <c r="P282" s="171">
        <v>1721.3101100000001</v>
      </c>
      <c r="Q282" s="171">
        <v>0</v>
      </c>
      <c r="R282" s="172">
        <v>1721.3101100000001</v>
      </c>
    </row>
    <row r="283" spans="1:18" ht="15">
      <c r="A283" s="174"/>
      <c r="B283" s="174"/>
      <c r="C283" s="174"/>
      <c r="D283" s="168" t="s">
        <v>514</v>
      </c>
      <c r="E283" s="169">
        <v>59</v>
      </c>
      <c r="F283" s="170">
        <v>1254.9263999999998</v>
      </c>
      <c r="G283" s="171">
        <v>0</v>
      </c>
      <c r="H283" s="171">
        <v>1254.9263999999998</v>
      </c>
      <c r="I283" s="171">
        <v>2975.32648</v>
      </c>
      <c r="J283" s="171">
        <v>0</v>
      </c>
      <c r="K283" s="171">
        <v>2975.32648</v>
      </c>
      <c r="L283" s="171">
        <v>151.64053</v>
      </c>
      <c r="M283" s="171">
        <v>0</v>
      </c>
      <c r="N283" s="171">
        <v>151.64053</v>
      </c>
      <c r="O283" s="171">
        <v>4381.893410000001</v>
      </c>
      <c r="P283" s="171">
        <v>1193.2714799999999</v>
      </c>
      <c r="Q283" s="171">
        <v>0</v>
      </c>
      <c r="R283" s="172">
        <v>1193.2714799999999</v>
      </c>
    </row>
    <row r="284" spans="1:18" ht="15">
      <c r="A284" s="174"/>
      <c r="B284" s="174"/>
      <c r="C284" s="174"/>
      <c r="D284" s="168" t="s">
        <v>515</v>
      </c>
      <c r="E284" s="169">
        <v>60</v>
      </c>
      <c r="F284" s="170">
        <v>2303.2438199999997</v>
      </c>
      <c r="G284" s="171">
        <v>0</v>
      </c>
      <c r="H284" s="171">
        <v>2303.2438199999997</v>
      </c>
      <c r="I284" s="171">
        <v>2423.07144</v>
      </c>
      <c r="J284" s="171">
        <v>0</v>
      </c>
      <c r="K284" s="171">
        <v>2423.07144</v>
      </c>
      <c r="L284" s="171">
        <v>351.55134000000004</v>
      </c>
      <c r="M284" s="171">
        <v>0</v>
      </c>
      <c r="N284" s="171">
        <v>351.55134000000004</v>
      </c>
      <c r="O284" s="171">
        <v>5077.866599999999</v>
      </c>
      <c r="P284" s="171">
        <v>768.34349</v>
      </c>
      <c r="Q284" s="171">
        <v>0</v>
      </c>
      <c r="R284" s="172">
        <v>768.34349</v>
      </c>
    </row>
    <row r="285" spans="1:18" ht="15">
      <c r="A285" s="174"/>
      <c r="B285" s="174"/>
      <c r="C285" s="174"/>
      <c r="D285" s="168" t="s">
        <v>516</v>
      </c>
      <c r="E285" s="169">
        <v>63</v>
      </c>
      <c r="F285" s="170">
        <v>4320.47562</v>
      </c>
      <c r="G285" s="171">
        <v>0</v>
      </c>
      <c r="H285" s="171">
        <v>4320.47562</v>
      </c>
      <c r="I285" s="171">
        <v>3339.2722799999997</v>
      </c>
      <c r="J285" s="171">
        <v>0.00826</v>
      </c>
      <c r="K285" s="171">
        <v>3339.28054</v>
      </c>
      <c r="L285" s="171">
        <v>223.29251000000002</v>
      </c>
      <c r="M285" s="171">
        <v>0</v>
      </c>
      <c r="N285" s="171">
        <v>223.29251000000002</v>
      </c>
      <c r="O285" s="171">
        <v>7883.04867</v>
      </c>
      <c r="P285" s="171">
        <v>1378.2871599999999</v>
      </c>
      <c r="Q285" s="171">
        <v>0</v>
      </c>
      <c r="R285" s="172">
        <v>1378.2871599999999</v>
      </c>
    </row>
    <row r="286" spans="1:18" ht="15">
      <c r="A286" s="174"/>
      <c r="B286" s="174"/>
      <c r="C286" s="174"/>
      <c r="D286" s="168" t="s">
        <v>517</v>
      </c>
      <c r="E286" s="169">
        <v>58</v>
      </c>
      <c r="F286" s="170">
        <v>1641.5577700000001</v>
      </c>
      <c r="G286" s="171">
        <v>0</v>
      </c>
      <c r="H286" s="171">
        <v>1641.5577700000001</v>
      </c>
      <c r="I286" s="171">
        <v>4054.86416</v>
      </c>
      <c r="J286" s="171">
        <v>0</v>
      </c>
      <c r="K286" s="171">
        <v>4054.86416</v>
      </c>
      <c r="L286" s="171">
        <v>322.16722</v>
      </c>
      <c r="M286" s="171">
        <v>0</v>
      </c>
      <c r="N286" s="171">
        <v>322.16722</v>
      </c>
      <c r="O286" s="171">
        <v>6018.589150000001</v>
      </c>
      <c r="P286" s="171">
        <v>3242.5245299999997</v>
      </c>
      <c r="Q286" s="171">
        <v>0</v>
      </c>
      <c r="R286" s="172">
        <v>3242.5245299999997</v>
      </c>
    </row>
    <row r="287" spans="1:18" ht="15">
      <c r="A287" s="174"/>
      <c r="B287" s="174"/>
      <c r="C287" s="168" t="s">
        <v>518</v>
      </c>
      <c r="D287" s="168" t="s">
        <v>518</v>
      </c>
      <c r="E287" s="169">
        <v>64</v>
      </c>
      <c r="F287" s="170">
        <v>17670.14234</v>
      </c>
      <c r="G287" s="171">
        <v>0</v>
      </c>
      <c r="H287" s="171">
        <v>17670.14234</v>
      </c>
      <c r="I287" s="171">
        <v>29385.13171</v>
      </c>
      <c r="J287" s="171">
        <v>277.46873999999997</v>
      </c>
      <c r="K287" s="171">
        <v>29662.600449999998</v>
      </c>
      <c r="L287" s="171">
        <v>2756.52761</v>
      </c>
      <c r="M287" s="171">
        <v>146.08915</v>
      </c>
      <c r="N287" s="171">
        <v>2902.61676</v>
      </c>
      <c r="O287" s="171">
        <v>50235.359549999994</v>
      </c>
      <c r="P287" s="171">
        <v>13231.75826</v>
      </c>
      <c r="Q287" s="171">
        <v>0</v>
      </c>
      <c r="R287" s="172">
        <v>13231.75826</v>
      </c>
    </row>
    <row r="288" spans="1:18" ht="15">
      <c r="A288" s="174"/>
      <c r="B288" s="168" t="s">
        <v>519</v>
      </c>
      <c r="C288" s="168" t="s">
        <v>520</v>
      </c>
      <c r="D288" s="168" t="s">
        <v>520</v>
      </c>
      <c r="E288" s="169">
        <v>262</v>
      </c>
      <c r="F288" s="170">
        <v>20473.935530000002</v>
      </c>
      <c r="G288" s="171">
        <v>0</v>
      </c>
      <c r="H288" s="171">
        <v>20473.935530000002</v>
      </c>
      <c r="I288" s="171">
        <v>39342.731049999995</v>
      </c>
      <c r="J288" s="171">
        <v>421.07715</v>
      </c>
      <c r="K288" s="171">
        <v>39763.8082</v>
      </c>
      <c r="L288" s="171">
        <v>5107.67339</v>
      </c>
      <c r="M288" s="171">
        <v>167.45978</v>
      </c>
      <c r="N288" s="171">
        <v>5275.13317</v>
      </c>
      <c r="O288" s="171">
        <v>65512.876899999996</v>
      </c>
      <c r="P288" s="171">
        <v>14160.442</v>
      </c>
      <c r="Q288" s="171">
        <v>0</v>
      </c>
      <c r="R288" s="172">
        <v>14160.442</v>
      </c>
    </row>
    <row r="289" spans="1:18" ht="15">
      <c r="A289" s="174"/>
      <c r="B289" s="174"/>
      <c r="C289" s="174"/>
      <c r="D289" s="168" t="s">
        <v>521</v>
      </c>
      <c r="E289" s="169">
        <v>263</v>
      </c>
      <c r="F289" s="170">
        <v>744.4908800000001</v>
      </c>
      <c r="G289" s="171">
        <v>0</v>
      </c>
      <c r="H289" s="171">
        <v>744.4908800000001</v>
      </c>
      <c r="I289" s="171">
        <v>4164.78058</v>
      </c>
      <c r="J289" s="171">
        <v>6.99052</v>
      </c>
      <c r="K289" s="171">
        <v>4171.7711</v>
      </c>
      <c r="L289" s="171">
        <v>1587.70478</v>
      </c>
      <c r="M289" s="171">
        <v>21.699279999999998</v>
      </c>
      <c r="N289" s="171">
        <v>1609.40406</v>
      </c>
      <c r="O289" s="171">
        <v>6525.66604</v>
      </c>
      <c r="P289" s="171">
        <v>1827.04174</v>
      </c>
      <c r="Q289" s="171">
        <v>0</v>
      </c>
      <c r="R289" s="172">
        <v>1827.04174</v>
      </c>
    </row>
    <row r="290" spans="1:18" ht="15">
      <c r="A290" s="174"/>
      <c r="B290" s="174"/>
      <c r="C290" s="174"/>
      <c r="D290" s="168" t="s">
        <v>522</v>
      </c>
      <c r="E290" s="169">
        <v>265</v>
      </c>
      <c r="F290" s="170">
        <v>4376.92645</v>
      </c>
      <c r="G290" s="171">
        <v>0</v>
      </c>
      <c r="H290" s="171">
        <v>4376.92645</v>
      </c>
      <c r="I290" s="171">
        <v>6612.24957</v>
      </c>
      <c r="J290" s="171">
        <v>83.79417</v>
      </c>
      <c r="K290" s="171">
        <v>6696.04374</v>
      </c>
      <c r="L290" s="171">
        <v>254.06631</v>
      </c>
      <c r="M290" s="171">
        <v>8.775799999999998</v>
      </c>
      <c r="N290" s="171">
        <v>262.84211</v>
      </c>
      <c r="O290" s="171">
        <v>11335.812300000001</v>
      </c>
      <c r="P290" s="171">
        <v>1156.1711</v>
      </c>
      <c r="Q290" s="171">
        <v>0</v>
      </c>
      <c r="R290" s="172">
        <v>1156.1711</v>
      </c>
    </row>
    <row r="291" spans="1:18" ht="15">
      <c r="A291" s="174"/>
      <c r="B291" s="174"/>
      <c r="C291" s="174"/>
      <c r="D291" s="168" t="s">
        <v>523</v>
      </c>
      <c r="E291" s="169">
        <v>264</v>
      </c>
      <c r="F291" s="170">
        <v>721.2638000000001</v>
      </c>
      <c r="G291" s="171">
        <v>0</v>
      </c>
      <c r="H291" s="171">
        <v>721.2638000000001</v>
      </c>
      <c r="I291" s="171">
        <v>4043.70817</v>
      </c>
      <c r="J291" s="171">
        <v>94.057</v>
      </c>
      <c r="K291" s="171">
        <v>4137.76517</v>
      </c>
      <c r="L291" s="171">
        <v>221.71436</v>
      </c>
      <c r="M291" s="171">
        <v>63.484019999999994</v>
      </c>
      <c r="N291" s="171">
        <v>285.19838</v>
      </c>
      <c r="O291" s="171">
        <v>5144.227349999999</v>
      </c>
      <c r="P291" s="171">
        <v>1153.19684</v>
      </c>
      <c r="Q291" s="171">
        <v>0</v>
      </c>
      <c r="R291" s="172">
        <v>1153.19684</v>
      </c>
    </row>
    <row r="292" spans="1:18" ht="15">
      <c r="A292" s="174"/>
      <c r="B292" s="174"/>
      <c r="C292" s="174"/>
      <c r="D292" s="168" t="s">
        <v>524</v>
      </c>
      <c r="E292" s="169">
        <v>266</v>
      </c>
      <c r="F292" s="170">
        <v>229.48897</v>
      </c>
      <c r="G292" s="171">
        <v>0</v>
      </c>
      <c r="H292" s="171">
        <v>229.48897</v>
      </c>
      <c r="I292" s="171">
        <v>2531.2455499999996</v>
      </c>
      <c r="J292" s="171">
        <v>0.10367</v>
      </c>
      <c r="K292" s="171">
        <v>2531.34922</v>
      </c>
      <c r="L292" s="171">
        <v>134.78688</v>
      </c>
      <c r="M292" s="171">
        <v>0</v>
      </c>
      <c r="N292" s="171">
        <v>134.78688</v>
      </c>
      <c r="O292" s="171">
        <v>2895.62507</v>
      </c>
      <c r="P292" s="171">
        <v>776.06246</v>
      </c>
      <c r="Q292" s="171">
        <v>0</v>
      </c>
      <c r="R292" s="172">
        <v>776.06246</v>
      </c>
    </row>
    <row r="293" spans="1:18" ht="15">
      <c r="A293" s="174"/>
      <c r="B293" s="174"/>
      <c r="C293" s="168" t="s">
        <v>525</v>
      </c>
      <c r="D293" s="168" t="s">
        <v>452</v>
      </c>
      <c r="E293" s="169">
        <v>248</v>
      </c>
      <c r="F293" s="170">
        <v>2021.37288</v>
      </c>
      <c r="G293" s="171">
        <v>0</v>
      </c>
      <c r="H293" s="171">
        <v>2021.37288</v>
      </c>
      <c r="I293" s="171">
        <v>3324.32391</v>
      </c>
      <c r="J293" s="171">
        <v>0.28562</v>
      </c>
      <c r="K293" s="171">
        <v>3324.6095299999997</v>
      </c>
      <c r="L293" s="171">
        <v>666.0904499999999</v>
      </c>
      <c r="M293" s="171">
        <v>0</v>
      </c>
      <c r="N293" s="171">
        <v>666.0904499999999</v>
      </c>
      <c r="O293" s="171">
        <v>6012.07286</v>
      </c>
      <c r="P293" s="171">
        <v>2072.46602</v>
      </c>
      <c r="Q293" s="171">
        <v>0</v>
      </c>
      <c r="R293" s="172">
        <v>2072.46602</v>
      </c>
    </row>
    <row r="294" spans="1:18" ht="15">
      <c r="A294" s="174"/>
      <c r="B294" s="174"/>
      <c r="C294" s="174"/>
      <c r="D294" s="168" t="s">
        <v>526</v>
      </c>
      <c r="E294" s="169">
        <v>251</v>
      </c>
      <c r="F294" s="170">
        <v>4859.7867400000005</v>
      </c>
      <c r="G294" s="171">
        <v>0</v>
      </c>
      <c r="H294" s="171">
        <v>4859.7867400000005</v>
      </c>
      <c r="I294" s="171">
        <v>7147.07899</v>
      </c>
      <c r="J294" s="171">
        <v>85.08338</v>
      </c>
      <c r="K294" s="171">
        <v>7232.16237</v>
      </c>
      <c r="L294" s="171">
        <v>1281.33111</v>
      </c>
      <c r="M294" s="171">
        <v>114.74394000000001</v>
      </c>
      <c r="N294" s="171">
        <v>1396.0750500000001</v>
      </c>
      <c r="O294" s="171">
        <v>13488.02416</v>
      </c>
      <c r="P294" s="171">
        <v>3850.4318</v>
      </c>
      <c r="Q294" s="171">
        <v>0</v>
      </c>
      <c r="R294" s="172">
        <v>3850.4318</v>
      </c>
    </row>
    <row r="295" spans="1:18" ht="15">
      <c r="A295" s="174"/>
      <c r="B295" s="174"/>
      <c r="C295" s="174"/>
      <c r="D295" s="168" t="s">
        <v>527</v>
      </c>
      <c r="E295" s="169">
        <v>247</v>
      </c>
      <c r="F295" s="170">
        <v>44114.85286</v>
      </c>
      <c r="G295" s="171">
        <v>0</v>
      </c>
      <c r="H295" s="171">
        <v>44114.85286</v>
      </c>
      <c r="I295" s="171">
        <v>42378.08962</v>
      </c>
      <c r="J295" s="171">
        <v>184.32016000000002</v>
      </c>
      <c r="K295" s="171">
        <v>42562.40978</v>
      </c>
      <c r="L295" s="171">
        <v>5439.68429</v>
      </c>
      <c r="M295" s="171">
        <v>485.18582000000004</v>
      </c>
      <c r="N295" s="171">
        <v>5924.870110000001</v>
      </c>
      <c r="O295" s="171">
        <v>92602.13275</v>
      </c>
      <c r="P295" s="171">
        <v>30656.049329999998</v>
      </c>
      <c r="Q295" s="171">
        <v>0</v>
      </c>
      <c r="R295" s="172">
        <v>30656.049329999998</v>
      </c>
    </row>
    <row r="296" spans="1:18" ht="15">
      <c r="A296" s="174"/>
      <c r="B296" s="174"/>
      <c r="C296" s="174"/>
      <c r="D296" s="168" t="s">
        <v>528</v>
      </c>
      <c r="E296" s="169">
        <v>250</v>
      </c>
      <c r="F296" s="170">
        <v>2607.1960299999996</v>
      </c>
      <c r="G296" s="171">
        <v>0</v>
      </c>
      <c r="H296" s="171">
        <v>2607.1960299999996</v>
      </c>
      <c r="I296" s="171">
        <v>5690.24612</v>
      </c>
      <c r="J296" s="171">
        <v>0.27979000000000004</v>
      </c>
      <c r="K296" s="171">
        <v>5690.52591</v>
      </c>
      <c r="L296" s="171">
        <v>112.33671000000001</v>
      </c>
      <c r="M296" s="171">
        <v>0</v>
      </c>
      <c r="N296" s="171">
        <v>112.33671000000001</v>
      </c>
      <c r="O296" s="171">
        <v>8410.05865</v>
      </c>
      <c r="P296" s="171">
        <v>1163.6451499999998</v>
      </c>
      <c r="Q296" s="171">
        <v>0</v>
      </c>
      <c r="R296" s="172">
        <v>1163.6451499999998</v>
      </c>
    </row>
    <row r="297" spans="1:18" ht="15">
      <c r="A297" s="174"/>
      <c r="B297" s="174"/>
      <c r="C297" s="168" t="s">
        <v>529</v>
      </c>
      <c r="D297" s="168" t="s">
        <v>529</v>
      </c>
      <c r="E297" s="169">
        <v>260</v>
      </c>
      <c r="F297" s="170">
        <v>12653.6541</v>
      </c>
      <c r="G297" s="171">
        <v>0</v>
      </c>
      <c r="H297" s="171">
        <v>12653.6541</v>
      </c>
      <c r="I297" s="171">
        <v>31594.633100000003</v>
      </c>
      <c r="J297" s="171">
        <v>166.78187</v>
      </c>
      <c r="K297" s="171">
        <v>31761.414969999998</v>
      </c>
      <c r="L297" s="171">
        <v>5657.44759</v>
      </c>
      <c r="M297" s="171">
        <v>311.04874</v>
      </c>
      <c r="N297" s="171">
        <v>5968.49633</v>
      </c>
      <c r="O297" s="171">
        <v>50383.5654</v>
      </c>
      <c r="P297" s="171">
        <v>14854.38197</v>
      </c>
      <c r="Q297" s="171">
        <v>0</v>
      </c>
      <c r="R297" s="172">
        <v>14854.38197</v>
      </c>
    </row>
    <row r="298" spans="1:18" ht="15">
      <c r="A298" s="174"/>
      <c r="B298" s="174"/>
      <c r="C298" s="174"/>
      <c r="D298" s="168" t="s">
        <v>530</v>
      </c>
      <c r="E298" s="169">
        <v>261</v>
      </c>
      <c r="F298" s="170">
        <v>2434.65978</v>
      </c>
      <c r="G298" s="171">
        <v>0</v>
      </c>
      <c r="H298" s="171">
        <v>2434.65978</v>
      </c>
      <c r="I298" s="171">
        <v>641.56976</v>
      </c>
      <c r="J298" s="171">
        <v>227.46698999999998</v>
      </c>
      <c r="K298" s="171">
        <v>869.03675</v>
      </c>
      <c r="L298" s="171">
        <v>953.8914599999999</v>
      </c>
      <c r="M298" s="171">
        <v>72.37865</v>
      </c>
      <c r="N298" s="171">
        <v>1026.27011</v>
      </c>
      <c r="O298" s="171">
        <v>4329.96664</v>
      </c>
      <c r="P298" s="171">
        <v>3133.36307</v>
      </c>
      <c r="Q298" s="171">
        <v>0</v>
      </c>
      <c r="R298" s="172">
        <v>3133.36307</v>
      </c>
    </row>
    <row r="299" spans="1:18" ht="15">
      <c r="A299" s="174"/>
      <c r="B299" s="174"/>
      <c r="C299" s="168" t="s">
        <v>531</v>
      </c>
      <c r="D299" s="168" t="s">
        <v>532</v>
      </c>
      <c r="E299" s="169">
        <v>252</v>
      </c>
      <c r="F299" s="170">
        <v>39106.721450000005</v>
      </c>
      <c r="G299" s="171">
        <v>0</v>
      </c>
      <c r="H299" s="171">
        <v>39106.721450000005</v>
      </c>
      <c r="I299" s="171">
        <v>68993.10928</v>
      </c>
      <c r="J299" s="171">
        <v>1077.74375</v>
      </c>
      <c r="K299" s="171">
        <v>70070.85303</v>
      </c>
      <c r="L299" s="171">
        <v>10225.11466</v>
      </c>
      <c r="M299" s="171">
        <v>1368.07422</v>
      </c>
      <c r="N299" s="171">
        <v>11593.188880000002</v>
      </c>
      <c r="O299" s="171">
        <v>120770.76336</v>
      </c>
      <c r="P299" s="171">
        <v>36013.30319</v>
      </c>
      <c r="Q299" s="171">
        <v>0</v>
      </c>
      <c r="R299" s="172">
        <v>36013.30319</v>
      </c>
    </row>
    <row r="300" spans="1:18" ht="15">
      <c r="A300" s="174"/>
      <c r="B300" s="174"/>
      <c r="C300" s="174"/>
      <c r="D300" s="168" t="s">
        <v>531</v>
      </c>
      <c r="E300" s="169">
        <v>253</v>
      </c>
      <c r="F300" s="170">
        <v>3828.36242</v>
      </c>
      <c r="G300" s="171">
        <v>0</v>
      </c>
      <c r="H300" s="171">
        <v>3828.36242</v>
      </c>
      <c r="I300" s="171">
        <v>27663.932719999997</v>
      </c>
      <c r="J300" s="171">
        <v>267.97244</v>
      </c>
      <c r="K300" s="171">
        <v>27931.90516</v>
      </c>
      <c r="L300" s="171">
        <v>863.91056</v>
      </c>
      <c r="M300" s="171">
        <v>0.59835</v>
      </c>
      <c r="N300" s="171">
        <v>864.50891</v>
      </c>
      <c r="O300" s="171">
        <v>32624.776489999997</v>
      </c>
      <c r="P300" s="171">
        <v>1769.77286</v>
      </c>
      <c r="Q300" s="171">
        <v>0</v>
      </c>
      <c r="R300" s="172">
        <v>1769.77286</v>
      </c>
    </row>
    <row r="301" spans="1:18" ht="15">
      <c r="A301" s="174"/>
      <c r="B301" s="174"/>
      <c r="C301" s="174"/>
      <c r="D301" s="168" t="s">
        <v>533</v>
      </c>
      <c r="E301" s="169">
        <v>254</v>
      </c>
      <c r="F301" s="170">
        <v>952.77613</v>
      </c>
      <c r="G301" s="171">
        <v>0</v>
      </c>
      <c r="H301" s="171">
        <v>952.77613</v>
      </c>
      <c r="I301" s="171">
        <v>4622.13115</v>
      </c>
      <c r="J301" s="171">
        <v>1.37537</v>
      </c>
      <c r="K301" s="171">
        <v>4623.50652</v>
      </c>
      <c r="L301" s="171">
        <v>114.51446</v>
      </c>
      <c r="M301" s="171">
        <v>0</v>
      </c>
      <c r="N301" s="171">
        <v>114.51446</v>
      </c>
      <c r="O301" s="171">
        <v>5690.79711</v>
      </c>
      <c r="P301" s="171">
        <v>546.88579</v>
      </c>
      <c r="Q301" s="171">
        <v>0</v>
      </c>
      <c r="R301" s="172">
        <v>546.88579</v>
      </c>
    </row>
    <row r="302" spans="1:18" ht="15">
      <c r="A302" s="174"/>
      <c r="B302" s="174"/>
      <c r="C302" s="168" t="s">
        <v>519</v>
      </c>
      <c r="D302" s="168" t="s">
        <v>534</v>
      </c>
      <c r="E302" s="169">
        <v>587</v>
      </c>
      <c r="F302" s="170">
        <v>12152.67111</v>
      </c>
      <c r="G302" s="171">
        <v>0</v>
      </c>
      <c r="H302" s="171">
        <v>12152.67111</v>
      </c>
      <c r="I302" s="171">
        <v>119873.40298</v>
      </c>
      <c r="J302" s="171">
        <v>9.278979999999999</v>
      </c>
      <c r="K302" s="171">
        <v>119882.68195999999</v>
      </c>
      <c r="L302" s="171">
        <v>34166.48318</v>
      </c>
      <c r="M302" s="171">
        <v>888.22688</v>
      </c>
      <c r="N302" s="171">
        <v>35054.710060000005</v>
      </c>
      <c r="O302" s="171">
        <v>167090.06313</v>
      </c>
      <c r="P302" s="171">
        <v>295.36251</v>
      </c>
      <c r="Q302" s="171">
        <v>0</v>
      </c>
      <c r="R302" s="172">
        <v>295.36251</v>
      </c>
    </row>
    <row r="303" spans="1:18" ht="15">
      <c r="A303" s="174"/>
      <c r="B303" s="174"/>
      <c r="C303" s="174"/>
      <c r="D303" s="174"/>
      <c r="E303" s="175">
        <v>836</v>
      </c>
      <c r="F303" s="176">
        <v>16895.692300000002</v>
      </c>
      <c r="G303" s="177">
        <v>0</v>
      </c>
      <c r="H303" s="177">
        <v>16895.692300000002</v>
      </c>
      <c r="I303" s="177">
        <v>34235.10417</v>
      </c>
      <c r="J303" s="177">
        <v>0</v>
      </c>
      <c r="K303" s="177">
        <v>34235.10417</v>
      </c>
      <c r="L303" s="177">
        <v>4297.13821</v>
      </c>
      <c r="M303" s="177">
        <v>1181.04964</v>
      </c>
      <c r="N303" s="177">
        <v>5478.187849999999</v>
      </c>
      <c r="O303" s="177">
        <v>56608.98432</v>
      </c>
      <c r="P303" s="177">
        <v>15291.43106</v>
      </c>
      <c r="Q303" s="177">
        <v>0</v>
      </c>
      <c r="R303" s="178">
        <v>15291.43106</v>
      </c>
    </row>
    <row r="304" spans="1:18" ht="15">
      <c r="A304" s="174"/>
      <c r="B304" s="174"/>
      <c r="C304" s="174"/>
      <c r="D304" s="168" t="s">
        <v>535</v>
      </c>
      <c r="E304" s="169">
        <v>545</v>
      </c>
      <c r="F304" s="170">
        <v>8233.76651</v>
      </c>
      <c r="G304" s="171">
        <v>0</v>
      </c>
      <c r="H304" s="171">
        <v>8233.76651</v>
      </c>
      <c r="I304" s="171">
        <v>67671.45632</v>
      </c>
      <c r="J304" s="171">
        <v>998.29205</v>
      </c>
      <c r="K304" s="171">
        <v>68669.74837</v>
      </c>
      <c r="L304" s="171">
        <v>3187.37767</v>
      </c>
      <c r="M304" s="171">
        <v>719.94011</v>
      </c>
      <c r="N304" s="171">
        <v>3907.31778</v>
      </c>
      <c r="O304" s="171">
        <v>80810.83266</v>
      </c>
      <c r="P304" s="171">
        <v>20625.96316</v>
      </c>
      <c r="Q304" s="171">
        <v>0</v>
      </c>
      <c r="R304" s="172">
        <v>20625.96316</v>
      </c>
    </row>
    <row r="305" spans="1:18" ht="15">
      <c r="A305" s="174"/>
      <c r="B305" s="174"/>
      <c r="C305" s="174"/>
      <c r="D305" s="168" t="s">
        <v>536</v>
      </c>
      <c r="E305" s="169">
        <v>523</v>
      </c>
      <c r="F305" s="170">
        <v>0</v>
      </c>
      <c r="G305" s="171">
        <v>0</v>
      </c>
      <c r="H305" s="171">
        <v>0</v>
      </c>
      <c r="I305" s="171">
        <v>33465.30219</v>
      </c>
      <c r="J305" s="171">
        <v>210.43403</v>
      </c>
      <c r="K305" s="171">
        <v>33675.73622</v>
      </c>
      <c r="L305" s="171">
        <v>310.5798</v>
      </c>
      <c r="M305" s="171">
        <v>74.6302</v>
      </c>
      <c r="N305" s="171">
        <v>385.21</v>
      </c>
      <c r="O305" s="171">
        <v>34060.94622</v>
      </c>
      <c r="P305" s="171">
        <v>13186.90477</v>
      </c>
      <c r="Q305" s="171">
        <v>0</v>
      </c>
      <c r="R305" s="172">
        <v>13186.90477</v>
      </c>
    </row>
    <row r="306" spans="1:18" ht="15">
      <c r="A306" s="174"/>
      <c r="B306" s="174"/>
      <c r="C306" s="174"/>
      <c r="D306" s="174"/>
      <c r="E306" s="175">
        <v>559</v>
      </c>
      <c r="F306" s="176">
        <v>17803.386730000002</v>
      </c>
      <c r="G306" s="177">
        <v>0</v>
      </c>
      <c r="H306" s="177">
        <v>17803.386730000002</v>
      </c>
      <c r="I306" s="177">
        <v>46514.11698</v>
      </c>
      <c r="J306" s="177">
        <v>757.79625</v>
      </c>
      <c r="K306" s="177">
        <v>47271.91323</v>
      </c>
      <c r="L306" s="177">
        <v>5603.97166</v>
      </c>
      <c r="M306" s="177">
        <v>465.8647</v>
      </c>
      <c r="N306" s="177">
        <v>6069.83636</v>
      </c>
      <c r="O306" s="177">
        <v>71145.13631999999</v>
      </c>
      <c r="P306" s="177">
        <v>23162.47656</v>
      </c>
      <c r="Q306" s="177">
        <v>0</v>
      </c>
      <c r="R306" s="178">
        <v>23162.47656</v>
      </c>
    </row>
    <row r="307" spans="1:18" ht="15">
      <c r="A307" s="174"/>
      <c r="B307" s="174"/>
      <c r="C307" s="174"/>
      <c r="D307" s="174"/>
      <c r="E307" s="175">
        <v>417</v>
      </c>
      <c r="F307" s="176">
        <v>19529.867449999998</v>
      </c>
      <c r="G307" s="177">
        <v>0</v>
      </c>
      <c r="H307" s="177">
        <v>19529.867449999998</v>
      </c>
      <c r="I307" s="177">
        <v>103018.15294</v>
      </c>
      <c r="J307" s="177">
        <v>1460.89465</v>
      </c>
      <c r="K307" s="177">
        <v>104479.04759</v>
      </c>
      <c r="L307" s="177">
        <v>3790.57302</v>
      </c>
      <c r="M307" s="177">
        <v>844.8035</v>
      </c>
      <c r="N307" s="177">
        <v>4635.37652</v>
      </c>
      <c r="O307" s="177">
        <v>128644.29156</v>
      </c>
      <c r="P307" s="177">
        <v>48870.25228</v>
      </c>
      <c r="Q307" s="177">
        <v>0</v>
      </c>
      <c r="R307" s="178">
        <v>48870.25228</v>
      </c>
    </row>
    <row r="308" spans="1:18" ht="15">
      <c r="A308" s="174"/>
      <c r="B308" s="174"/>
      <c r="C308" s="174"/>
      <c r="D308" s="168" t="s">
        <v>537</v>
      </c>
      <c r="E308" s="169">
        <v>570</v>
      </c>
      <c r="F308" s="170">
        <v>31234.27375</v>
      </c>
      <c r="G308" s="171">
        <v>0</v>
      </c>
      <c r="H308" s="171">
        <v>31234.27375</v>
      </c>
      <c r="I308" s="171">
        <v>60134.91382</v>
      </c>
      <c r="J308" s="171">
        <v>678.4858</v>
      </c>
      <c r="K308" s="171">
        <v>60813.39962</v>
      </c>
      <c r="L308" s="171">
        <v>16883.66</v>
      </c>
      <c r="M308" s="171">
        <v>17594.367469999997</v>
      </c>
      <c r="N308" s="171">
        <v>34478.02747</v>
      </c>
      <c r="O308" s="171">
        <v>126525.70084</v>
      </c>
      <c r="P308" s="171">
        <v>12173.38842</v>
      </c>
      <c r="Q308" s="171">
        <v>0</v>
      </c>
      <c r="R308" s="172">
        <v>12173.38842</v>
      </c>
    </row>
    <row r="309" spans="1:18" ht="15">
      <c r="A309" s="174"/>
      <c r="B309" s="174"/>
      <c r="C309" s="174"/>
      <c r="D309" s="174"/>
      <c r="E309" s="175">
        <v>526</v>
      </c>
      <c r="F309" s="176">
        <v>10065.48345</v>
      </c>
      <c r="G309" s="177">
        <v>0</v>
      </c>
      <c r="H309" s="177">
        <v>10065.48345</v>
      </c>
      <c r="I309" s="177">
        <v>148860.63777</v>
      </c>
      <c r="J309" s="177">
        <v>1365.38859</v>
      </c>
      <c r="K309" s="177">
        <v>150226.02636000002</v>
      </c>
      <c r="L309" s="177">
        <v>15211.80175</v>
      </c>
      <c r="M309" s="177">
        <v>8188.71334</v>
      </c>
      <c r="N309" s="177">
        <v>23400.51509</v>
      </c>
      <c r="O309" s="177">
        <v>183692.02490000002</v>
      </c>
      <c r="P309" s="177">
        <v>10718.239669999999</v>
      </c>
      <c r="Q309" s="177">
        <v>0</v>
      </c>
      <c r="R309" s="178">
        <v>10718.239669999999</v>
      </c>
    </row>
    <row r="310" spans="1:18" ht="15">
      <c r="A310" s="174"/>
      <c r="B310" s="174"/>
      <c r="C310" s="174"/>
      <c r="D310" s="174"/>
      <c r="E310" s="175">
        <v>551</v>
      </c>
      <c r="F310" s="176">
        <v>796.65953</v>
      </c>
      <c r="G310" s="177">
        <v>0</v>
      </c>
      <c r="H310" s="177">
        <v>796.65953</v>
      </c>
      <c r="I310" s="177">
        <v>105729.26452</v>
      </c>
      <c r="J310" s="177">
        <v>3595.24879</v>
      </c>
      <c r="K310" s="177">
        <v>109324.51331000001</v>
      </c>
      <c r="L310" s="177">
        <v>4589.198240000001</v>
      </c>
      <c r="M310" s="177">
        <v>423.74329</v>
      </c>
      <c r="N310" s="177">
        <v>5012.94153</v>
      </c>
      <c r="O310" s="177">
        <v>115134.11437000001</v>
      </c>
      <c r="P310" s="177">
        <v>10693.63456</v>
      </c>
      <c r="Q310" s="177">
        <v>0</v>
      </c>
      <c r="R310" s="178">
        <v>10693.63456</v>
      </c>
    </row>
    <row r="311" spans="1:18" ht="15">
      <c r="A311" s="174"/>
      <c r="B311" s="174"/>
      <c r="C311" s="174"/>
      <c r="D311" s="174"/>
      <c r="E311" s="175">
        <v>612</v>
      </c>
      <c r="F311" s="176">
        <v>10327.63074</v>
      </c>
      <c r="G311" s="177">
        <v>0</v>
      </c>
      <c r="H311" s="177">
        <v>10327.63074</v>
      </c>
      <c r="I311" s="177">
        <v>90774.05867</v>
      </c>
      <c r="J311" s="177">
        <v>1950.86382</v>
      </c>
      <c r="K311" s="177">
        <v>92724.92249</v>
      </c>
      <c r="L311" s="177">
        <v>10754.691289999999</v>
      </c>
      <c r="M311" s="177">
        <v>10247.6315</v>
      </c>
      <c r="N311" s="177">
        <v>21002.32279</v>
      </c>
      <c r="O311" s="177">
        <v>124054.87602</v>
      </c>
      <c r="P311" s="177">
        <v>12093.87432</v>
      </c>
      <c r="Q311" s="177">
        <v>0</v>
      </c>
      <c r="R311" s="178">
        <v>12093.87432</v>
      </c>
    </row>
    <row r="312" spans="1:18" ht="15">
      <c r="A312" s="174"/>
      <c r="B312" s="174"/>
      <c r="C312" s="174"/>
      <c r="D312" s="168" t="s">
        <v>538</v>
      </c>
      <c r="E312" s="169">
        <v>576</v>
      </c>
      <c r="F312" s="170">
        <v>45679.58161</v>
      </c>
      <c r="G312" s="171">
        <v>0</v>
      </c>
      <c r="H312" s="171">
        <v>45679.58161</v>
      </c>
      <c r="I312" s="171">
        <v>140602.8831</v>
      </c>
      <c r="J312" s="171">
        <v>1871.82865</v>
      </c>
      <c r="K312" s="171">
        <v>142474.71175</v>
      </c>
      <c r="L312" s="171">
        <v>9611.27217</v>
      </c>
      <c r="M312" s="171">
        <v>7885.663030000001</v>
      </c>
      <c r="N312" s="171">
        <v>17496.9352</v>
      </c>
      <c r="O312" s="171">
        <v>205651.22856</v>
      </c>
      <c r="P312" s="171">
        <v>19368.32427</v>
      </c>
      <c r="Q312" s="171">
        <v>0</v>
      </c>
      <c r="R312" s="172">
        <v>19368.32427</v>
      </c>
    </row>
    <row r="313" spans="1:18" ht="15">
      <c r="A313" s="174"/>
      <c r="B313" s="174"/>
      <c r="C313" s="174"/>
      <c r="D313" s="168" t="s">
        <v>499</v>
      </c>
      <c r="E313" s="169">
        <v>606</v>
      </c>
      <c r="F313" s="170">
        <v>3406.11613</v>
      </c>
      <c r="G313" s="171">
        <v>0</v>
      </c>
      <c r="H313" s="171">
        <v>3406.11613</v>
      </c>
      <c r="I313" s="171">
        <v>44251.080259999995</v>
      </c>
      <c r="J313" s="171">
        <v>26.483430000000002</v>
      </c>
      <c r="K313" s="171">
        <v>44277.563689999995</v>
      </c>
      <c r="L313" s="171">
        <v>2745.49175</v>
      </c>
      <c r="M313" s="171">
        <v>6696.8364</v>
      </c>
      <c r="N313" s="171">
        <v>9442.328150000001</v>
      </c>
      <c r="O313" s="171">
        <v>57126.00797</v>
      </c>
      <c r="P313" s="171">
        <v>5907.26588</v>
      </c>
      <c r="Q313" s="171">
        <v>0</v>
      </c>
      <c r="R313" s="172">
        <v>5907.26588</v>
      </c>
    </row>
    <row r="314" spans="1:18" ht="15">
      <c r="A314" s="174"/>
      <c r="B314" s="174"/>
      <c r="C314" s="174"/>
      <c r="D314" s="174"/>
      <c r="E314" s="175">
        <v>540</v>
      </c>
      <c r="F314" s="176">
        <v>27505.50488</v>
      </c>
      <c r="G314" s="177">
        <v>0</v>
      </c>
      <c r="H314" s="177">
        <v>27505.50488</v>
      </c>
      <c r="I314" s="177">
        <v>125501.46879000001</v>
      </c>
      <c r="J314" s="177">
        <v>1109.29369</v>
      </c>
      <c r="K314" s="177">
        <v>126610.76248</v>
      </c>
      <c r="L314" s="177">
        <v>24320.23846</v>
      </c>
      <c r="M314" s="177">
        <v>7963.3358</v>
      </c>
      <c r="N314" s="177">
        <v>32283.57426</v>
      </c>
      <c r="O314" s="177">
        <v>186399.84162</v>
      </c>
      <c r="P314" s="177">
        <v>8670.24973</v>
      </c>
      <c r="Q314" s="177">
        <v>0</v>
      </c>
      <c r="R314" s="178">
        <v>8670.24973</v>
      </c>
    </row>
    <row r="315" spans="1:18" ht="15">
      <c r="A315" s="174"/>
      <c r="B315" s="174"/>
      <c r="C315" s="174"/>
      <c r="D315" s="174"/>
      <c r="E315" s="175">
        <v>581</v>
      </c>
      <c r="F315" s="176">
        <v>0</v>
      </c>
      <c r="G315" s="177">
        <v>0</v>
      </c>
      <c r="H315" s="177">
        <v>0</v>
      </c>
      <c r="I315" s="177">
        <v>51839.40407</v>
      </c>
      <c r="J315" s="177">
        <v>0</v>
      </c>
      <c r="K315" s="177">
        <v>51839.40407</v>
      </c>
      <c r="L315" s="177">
        <v>713.3878000000001</v>
      </c>
      <c r="M315" s="177">
        <v>141.23465</v>
      </c>
      <c r="N315" s="177">
        <v>854.62245</v>
      </c>
      <c r="O315" s="177">
        <v>52694.02652000001</v>
      </c>
      <c r="P315" s="177">
        <v>0</v>
      </c>
      <c r="Q315" s="177">
        <v>0</v>
      </c>
      <c r="R315" s="178">
        <v>0</v>
      </c>
    </row>
    <row r="316" spans="1:18" ht="15">
      <c r="A316" s="174"/>
      <c r="B316" s="174"/>
      <c r="C316" s="174"/>
      <c r="D316" s="168" t="s">
        <v>519</v>
      </c>
      <c r="E316" s="169">
        <v>379</v>
      </c>
      <c r="F316" s="170">
        <v>30210.31423</v>
      </c>
      <c r="G316" s="171">
        <v>0</v>
      </c>
      <c r="H316" s="171">
        <v>30210.31423</v>
      </c>
      <c r="I316" s="171">
        <v>24380.3448</v>
      </c>
      <c r="J316" s="171">
        <v>2988.16063</v>
      </c>
      <c r="K316" s="171">
        <v>27368.50543</v>
      </c>
      <c r="L316" s="171">
        <v>25132.03703</v>
      </c>
      <c r="M316" s="171">
        <v>6136.7816299999995</v>
      </c>
      <c r="N316" s="171">
        <v>31268.81866</v>
      </c>
      <c r="O316" s="171">
        <v>88847.63832</v>
      </c>
      <c r="P316" s="171">
        <v>58306.427130000004</v>
      </c>
      <c r="Q316" s="171">
        <v>0</v>
      </c>
      <c r="R316" s="172">
        <v>58306.427130000004</v>
      </c>
    </row>
    <row r="317" spans="1:18" ht="15">
      <c r="A317" s="174"/>
      <c r="B317" s="174"/>
      <c r="C317" s="174"/>
      <c r="D317" s="174"/>
      <c r="E317" s="175">
        <v>382</v>
      </c>
      <c r="F317" s="176">
        <v>23839.157629999998</v>
      </c>
      <c r="G317" s="177">
        <v>0</v>
      </c>
      <c r="H317" s="177">
        <v>23839.157629999998</v>
      </c>
      <c r="I317" s="177">
        <v>223744.41063</v>
      </c>
      <c r="J317" s="177">
        <v>4284.93488</v>
      </c>
      <c r="K317" s="177">
        <v>228029.34550999998</v>
      </c>
      <c r="L317" s="177">
        <v>125185.99346</v>
      </c>
      <c r="M317" s="177">
        <v>96304.71496</v>
      </c>
      <c r="N317" s="177">
        <v>221490.70841999998</v>
      </c>
      <c r="O317" s="177">
        <v>473359.21156</v>
      </c>
      <c r="P317" s="177">
        <v>52757.35215</v>
      </c>
      <c r="Q317" s="177">
        <v>0</v>
      </c>
      <c r="R317" s="178">
        <v>52757.35215</v>
      </c>
    </row>
    <row r="318" spans="1:18" ht="15">
      <c r="A318" s="174"/>
      <c r="B318" s="174"/>
      <c r="C318" s="174"/>
      <c r="D318" s="174"/>
      <c r="E318" s="175">
        <v>520</v>
      </c>
      <c r="F318" s="176">
        <v>11315.34922</v>
      </c>
      <c r="G318" s="177">
        <v>0</v>
      </c>
      <c r="H318" s="177">
        <v>11315.34922</v>
      </c>
      <c r="I318" s="177">
        <v>49928.818770000005</v>
      </c>
      <c r="J318" s="177">
        <v>4742.93059</v>
      </c>
      <c r="K318" s="177">
        <v>54671.74936</v>
      </c>
      <c r="L318" s="177">
        <v>25476.62895</v>
      </c>
      <c r="M318" s="177">
        <v>5444.18963</v>
      </c>
      <c r="N318" s="177">
        <v>30920.81858</v>
      </c>
      <c r="O318" s="177">
        <v>96907.91716</v>
      </c>
      <c r="P318" s="177">
        <v>49073.22884</v>
      </c>
      <c r="Q318" s="177">
        <v>0</v>
      </c>
      <c r="R318" s="178">
        <v>49073.22884</v>
      </c>
    </row>
    <row r="319" spans="1:18" ht="15">
      <c r="A319" s="174"/>
      <c r="B319" s="174"/>
      <c r="C319" s="174"/>
      <c r="D319" s="174"/>
      <c r="E319" s="175">
        <v>385</v>
      </c>
      <c r="F319" s="176">
        <v>23901.98396</v>
      </c>
      <c r="G319" s="177">
        <v>0</v>
      </c>
      <c r="H319" s="177">
        <v>23901.98396</v>
      </c>
      <c r="I319" s="177">
        <v>209820.25037999998</v>
      </c>
      <c r="J319" s="177">
        <v>1997.99768</v>
      </c>
      <c r="K319" s="177">
        <v>211818.24806</v>
      </c>
      <c r="L319" s="177">
        <v>114196.51845999999</v>
      </c>
      <c r="M319" s="177">
        <v>31778.792329999997</v>
      </c>
      <c r="N319" s="177">
        <v>145975.31079</v>
      </c>
      <c r="O319" s="177">
        <v>381695.54281</v>
      </c>
      <c r="P319" s="177">
        <v>11123.93018</v>
      </c>
      <c r="Q319" s="177">
        <v>0</v>
      </c>
      <c r="R319" s="178">
        <v>11123.93018</v>
      </c>
    </row>
    <row r="320" spans="1:18" ht="15">
      <c r="A320" s="174"/>
      <c r="B320" s="174"/>
      <c r="C320" s="174"/>
      <c r="D320" s="168" t="s">
        <v>539</v>
      </c>
      <c r="E320" s="169">
        <v>560</v>
      </c>
      <c r="F320" s="170">
        <v>28426.73382</v>
      </c>
      <c r="G320" s="171">
        <v>0</v>
      </c>
      <c r="H320" s="171">
        <v>28426.73382</v>
      </c>
      <c r="I320" s="171">
        <v>69741.91523</v>
      </c>
      <c r="J320" s="171">
        <v>2391.57885</v>
      </c>
      <c r="K320" s="171">
        <v>72133.49408</v>
      </c>
      <c r="L320" s="171">
        <v>20722.07232</v>
      </c>
      <c r="M320" s="171">
        <v>8242.33671</v>
      </c>
      <c r="N320" s="171">
        <v>28964.409030000003</v>
      </c>
      <c r="O320" s="171">
        <v>129524.63693000001</v>
      </c>
      <c r="P320" s="171">
        <v>9027.22573</v>
      </c>
      <c r="Q320" s="171">
        <v>0</v>
      </c>
      <c r="R320" s="172">
        <v>9027.22573</v>
      </c>
    </row>
    <row r="321" spans="1:18" ht="15">
      <c r="A321" s="174"/>
      <c r="B321" s="174"/>
      <c r="C321" s="174"/>
      <c r="D321" s="168" t="s">
        <v>540</v>
      </c>
      <c r="E321" s="169">
        <v>521</v>
      </c>
      <c r="F321" s="170">
        <v>34487.85336</v>
      </c>
      <c r="G321" s="171">
        <v>0</v>
      </c>
      <c r="H321" s="171">
        <v>34487.85336</v>
      </c>
      <c r="I321" s="171">
        <v>107948.99795</v>
      </c>
      <c r="J321" s="171">
        <v>2422.58089</v>
      </c>
      <c r="K321" s="171">
        <v>110371.57884</v>
      </c>
      <c r="L321" s="171">
        <v>8085.859530000001</v>
      </c>
      <c r="M321" s="171">
        <v>4353.14388</v>
      </c>
      <c r="N321" s="171">
        <v>12439.00341</v>
      </c>
      <c r="O321" s="171">
        <v>157298.43561000002</v>
      </c>
      <c r="P321" s="171">
        <v>56238.88356</v>
      </c>
      <c r="Q321" s="171">
        <v>0</v>
      </c>
      <c r="R321" s="172">
        <v>56238.88356</v>
      </c>
    </row>
    <row r="322" spans="1:18" ht="15">
      <c r="A322" s="174"/>
      <c r="B322" s="174"/>
      <c r="C322" s="174"/>
      <c r="D322" s="168" t="s">
        <v>541</v>
      </c>
      <c r="E322" s="169">
        <v>547</v>
      </c>
      <c r="F322" s="170">
        <v>2831.22084</v>
      </c>
      <c r="G322" s="171">
        <v>0</v>
      </c>
      <c r="H322" s="171">
        <v>2831.22084</v>
      </c>
      <c r="I322" s="171">
        <v>144157.97078</v>
      </c>
      <c r="J322" s="171">
        <v>1597.47888</v>
      </c>
      <c r="K322" s="171">
        <v>145755.44965999998</v>
      </c>
      <c r="L322" s="171">
        <v>2237.3178700000003</v>
      </c>
      <c r="M322" s="171">
        <v>121.76933</v>
      </c>
      <c r="N322" s="171">
        <v>2359.0872000000004</v>
      </c>
      <c r="O322" s="171">
        <v>150945.7577</v>
      </c>
      <c r="P322" s="171">
        <v>20734.65254</v>
      </c>
      <c r="Q322" s="171">
        <v>0</v>
      </c>
      <c r="R322" s="172">
        <v>20734.65254</v>
      </c>
    </row>
    <row r="323" spans="1:18" ht="15">
      <c r="A323" s="174"/>
      <c r="B323" s="174"/>
      <c r="C323" s="174"/>
      <c r="D323" s="168" t="s">
        <v>542</v>
      </c>
      <c r="E323" s="169">
        <v>400</v>
      </c>
      <c r="F323" s="170">
        <v>12524.38465</v>
      </c>
      <c r="G323" s="171">
        <v>0</v>
      </c>
      <c r="H323" s="171">
        <v>12524.38465</v>
      </c>
      <c r="I323" s="171">
        <v>81936.65879999999</v>
      </c>
      <c r="J323" s="171">
        <v>373.86015999999995</v>
      </c>
      <c r="K323" s="171">
        <v>82310.51895999999</v>
      </c>
      <c r="L323" s="171">
        <v>3006.69466</v>
      </c>
      <c r="M323" s="171">
        <v>338.27889</v>
      </c>
      <c r="N323" s="171">
        <v>3344.9735499999997</v>
      </c>
      <c r="O323" s="171">
        <v>98179.87716</v>
      </c>
      <c r="P323" s="171">
        <v>12987.878429999999</v>
      </c>
      <c r="Q323" s="171">
        <v>0</v>
      </c>
      <c r="R323" s="172">
        <v>12987.878429999999</v>
      </c>
    </row>
    <row r="324" spans="1:18" ht="15">
      <c r="A324" s="174"/>
      <c r="B324" s="174"/>
      <c r="C324" s="174"/>
      <c r="D324" s="168" t="s">
        <v>543</v>
      </c>
      <c r="E324" s="169">
        <v>597</v>
      </c>
      <c r="F324" s="170">
        <v>15615.52652</v>
      </c>
      <c r="G324" s="171">
        <v>0</v>
      </c>
      <c r="H324" s="171">
        <v>15615.52652</v>
      </c>
      <c r="I324" s="171">
        <v>43983.96693</v>
      </c>
      <c r="J324" s="171">
        <v>1726.62616</v>
      </c>
      <c r="K324" s="171">
        <v>45710.59309</v>
      </c>
      <c r="L324" s="171">
        <v>4827.6431600000005</v>
      </c>
      <c r="M324" s="171">
        <v>1166.37554</v>
      </c>
      <c r="N324" s="171">
        <v>5994.0187000000005</v>
      </c>
      <c r="O324" s="171">
        <v>67320.13831000001</v>
      </c>
      <c r="P324" s="171">
        <v>11631.19045</v>
      </c>
      <c r="Q324" s="171">
        <v>0</v>
      </c>
      <c r="R324" s="172">
        <v>11631.19045</v>
      </c>
    </row>
    <row r="325" spans="1:18" ht="15">
      <c r="A325" s="174"/>
      <c r="B325" s="174"/>
      <c r="C325" s="174"/>
      <c r="D325" s="174"/>
      <c r="E325" s="175">
        <v>595</v>
      </c>
      <c r="F325" s="176">
        <v>3875.6164900000003</v>
      </c>
      <c r="G325" s="177">
        <v>0</v>
      </c>
      <c r="H325" s="177">
        <v>3875.6164900000003</v>
      </c>
      <c r="I325" s="177">
        <v>443911.0381</v>
      </c>
      <c r="J325" s="177">
        <v>129.39512</v>
      </c>
      <c r="K325" s="177">
        <v>444040.43322</v>
      </c>
      <c r="L325" s="177">
        <v>1336.08561</v>
      </c>
      <c r="M325" s="177">
        <v>1151.0831899999998</v>
      </c>
      <c r="N325" s="177">
        <v>2487.1688</v>
      </c>
      <c r="O325" s="177">
        <v>450403.21851</v>
      </c>
      <c r="P325" s="177">
        <v>124.74167999999999</v>
      </c>
      <c r="Q325" s="177">
        <v>0</v>
      </c>
      <c r="R325" s="178">
        <v>124.74167999999999</v>
      </c>
    </row>
    <row r="326" spans="1:18" ht="15">
      <c r="A326" s="174"/>
      <c r="B326" s="174"/>
      <c r="C326" s="174"/>
      <c r="D326" s="168" t="s">
        <v>287</v>
      </c>
      <c r="E326" s="169">
        <v>402</v>
      </c>
      <c r="F326" s="170">
        <v>157043.29949</v>
      </c>
      <c r="G326" s="171">
        <v>0</v>
      </c>
      <c r="H326" s="171">
        <v>157043.29949</v>
      </c>
      <c r="I326" s="171">
        <v>2566.53641</v>
      </c>
      <c r="J326" s="171">
        <v>1179.49379</v>
      </c>
      <c r="K326" s="171">
        <v>3746.0302</v>
      </c>
      <c r="L326" s="171">
        <v>54089.22614</v>
      </c>
      <c r="M326" s="171">
        <v>65488.43718</v>
      </c>
      <c r="N326" s="171">
        <v>119577.66331999999</v>
      </c>
      <c r="O326" s="171">
        <v>280366.99301</v>
      </c>
      <c r="P326" s="171">
        <v>23944.369440000002</v>
      </c>
      <c r="Q326" s="171">
        <v>0</v>
      </c>
      <c r="R326" s="172">
        <v>23944.369440000002</v>
      </c>
    </row>
    <row r="327" spans="1:18" ht="15">
      <c r="A327" s="174"/>
      <c r="B327" s="174"/>
      <c r="C327" s="174"/>
      <c r="D327" s="168" t="s">
        <v>544</v>
      </c>
      <c r="E327" s="169">
        <v>404</v>
      </c>
      <c r="F327" s="170">
        <v>14453.64619</v>
      </c>
      <c r="G327" s="171">
        <v>0</v>
      </c>
      <c r="H327" s="171">
        <v>14453.64619</v>
      </c>
      <c r="I327" s="171">
        <v>134269.13706</v>
      </c>
      <c r="J327" s="171">
        <v>445.2935</v>
      </c>
      <c r="K327" s="171">
        <v>134714.43056</v>
      </c>
      <c r="L327" s="171">
        <v>4550.16107</v>
      </c>
      <c r="M327" s="171">
        <v>744.8466999999999</v>
      </c>
      <c r="N327" s="171">
        <v>5295.007769999999</v>
      </c>
      <c r="O327" s="171">
        <v>154463.08452</v>
      </c>
      <c r="P327" s="171">
        <v>26431.31811</v>
      </c>
      <c r="Q327" s="171">
        <v>0</v>
      </c>
      <c r="R327" s="172">
        <v>26431.31811</v>
      </c>
    </row>
    <row r="328" spans="1:18" ht="15">
      <c r="A328" s="174"/>
      <c r="B328" s="174"/>
      <c r="C328" s="174"/>
      <c r="D328" s="168" t="s">
        <v>545</v>
      </c>
      <c r="E328" s="169">
        <v>431</v>
      </c>
      <c r="F328" s="170">
        <v>75938.15615000001</v>
      </c>
      <c r="G328" s="171">
        <v>0</v>
      </c>
      <c r="H328" s="171">
        <v>75938.15615000001</v>
      </c>
      <c r="I328" s="171">
        <v>332768.20162</v>
      </c>
      <c r="J328" s="171">
        <v>1996.14649</v>
      </c>
      <c r="K328" s="171">
        <v>334764.34811</v>
      </c>
      <c r="L328" s="171">
        <v>16777.91151</v>
      </c>
      <c r="M328" s="171">
        <v>16876.09093</v>
      </c>
      <c r="N328" s="171">
        <v>33654.00244</v>
      </c>
      <c r="O328" s="171">
        <v>444356.50669999997</v>
      </c>
      <c r="P328" s="171">
        <v>12722.0228</v>
      </c>
      <c r="Q328" s="171">
        <v>0</v>
      </c>
      <c r="R328" s="172">
        <v>12722.0228</v>
      </c>
    </row>
    <row r="329" spans="1:18" ht="15">
      <c r="A329" s="174"/>
      <c r="B329" s="174"/>
      <c r="C329" s="174"/>
      <c r="D329" s="174"/>
      <c r="E329" s="175">
        <v>552</v>
      </c>
      <c r="F329" s="176">
        <v>505.29046</v>
      </c>
      <c r="G329" s="177">
        <v>0</v>
      </c>
      <c r="H329" s="177">
        <v>505.29046</v>
      </c>
      <c r="I329" s="177">
        <v>38760.778979999995</v>
      </c>
      <c r="J329" s="177">
        <v>3891.92031</v>
      </c>
      <c r="K329" s="177">
        <v>42652.69929</v>
      </c>
      <c r="L329" s="177">
        <v>3810.8871</v>
      </c>
      <c r="M329" s="177">
        <v>65.94363</v>
      </c>
      <c r="N329" s="177">
        <v>3876.83073</v>
      </c>
      <c r="O329" s="177">
        <v>47034.820479999995</v>
      </c>
      <c r="P329" s="177">
        <v>17218.12827</v>
      </c>
      <c r="Q329" s="177">
        <v>0</v>
      </c>
      <c r="R329" s="178">
        <v>17218.12827</v>
      </c>
    </row>
    <row r="330" spans="1:18" ht="15">
      <c r="A330" s="174"/>
      <c r="B330" s="174"/>
      <c r="C330" s="174"/>
      <c r="D330" s="174"/>
      <c r="E330" s="175">
        <v>785</v>
      </c>
      <c r="F330" s="176">
        <v>5545358.06607</v>
      </c>
      <c r="G330" s="177">
        <v>1124302.02792</v>
      </c>
      <c r="H330" s="177">
        <v>6669660.09399</v>
      </c>
      <c r="I330" s="177">
        <v>804315.95897</v>
      </c>
      <c r="J330" s="177">
        <v>9627.56416</v>
      </c>
      <c r="K330" s="177">
        <v>813943.52313</v>
      </c>
      <c r="L330" s="177">
        <v>263168.44331</v>
      </c>
      <c r="M330" s="177">
        <v>85472.59462</v>
      </c>
      <c r="N330" s="177">
        <v>348641.03793</v>
      </c>
      <c r="O330" s="177">
        <v>7832244.65505</v>
      </c>
      <c r="P330" s="177">
        <v>543645.38789</v>
      </c>
      <c r="Q330" s="177">
        <v>2773.36785</v>
      </c>
      <c r="R330" s="178">
        <v>546418.75574</v>
      </c>
    </row>
    <row r="331" spans="1:18" ht="15">
      <c r="A331" s="174"/>
      <c r="B331" s="174"/>
      <c r="C331" s="174"/>
      <c r="D331" s="168" t="s">
        <v>546</v>
      </c>
      <c r="E331" s="169">
        <v>447</v>
      </c>
      <c r="F331" s="170">
        <v>4072272.00458</v>
      </c>
      <c r="G331" s="171">
        <v>139530.51216999997</v>
      </c>
      <c r="H331" s="171">
        <v>4211802.51675</v>
      </c>
      <c r="I331" s="171">
        <v>947253.37192</v>
      </c>
      <c r="J331" s="171">
        <v>4308.86525</v>
      </c>
      <c r="K331" s="171">
        <v>951562.23717</v>
      </c>
      <c r="L331" s="171">
        <v>566727.1947999999</v>
      </c>
      <c r="M331" s="171">
        <v>693539.88578</v>
      </c>
      <c r="N331" s="171">
        <v>1260267.0805799998</v>
      </c>
      <c r="O331" s="171">
        <v>6423631.8345</v>
      </c>
      <c r="P331" s="171">
        <v>1701433.47288</v>
      </c>
      <c r="Q331" s="171">
        <v>0</v>
      </c>
      <c r="R331" s="172">
        <v>1701433.47288</v>
      </c>
    </row>
    <row r="332" spans="1:18" ht="15">
      <c r="A332" s="174"/>
      <c r="B332" s="174"/>
      <c r="C332" s="174"/>
      <c r="D332" s="174"/>
      <c r="E332" s="175">
        <v>554</v>
      </c>
      <c r="F332" s="176">
        <v>80.65360000000001</v>
      </c>
      <c r="G332" s="177">
        <v>0</v>
      </c>
      <c r="H332" s="177">
        <v>80.65360000000001</v>
      </c>
      <c r="I332" s="177">
        <v>80347.94004</v>
      </c>
      <c r="J332" s="177">
        <v>1608.90487</v>
      </c>
      <c r="K332" s="177">
        <v>81956.84491</v>
      </c>
      <c r="L332" s="177">
        <v>3122.67537</v>
      </c>
      <c r="M332" s="177">
        <v>15.66979</v>
      </c>
      <c r="N332" s="177">
        <v>3138.3451600000003</v>
      </c>
      <c r="O332" s="177">
        <v>85175.84367</v>
      </c>
      <c r="P332" s="177">
        <v>5275.53966</v>
      </c>
      <c r="Q332" s="177">
        <v>0</v>
      </c>
      <c r="R332" s="178">
        <v>5275.53966</v>
      </c>
    </row>
    <row r="333" spans="1:18" ht="15">
      <c r="A333" s="174"/>
      <c r="B333" s="174"/>
      <c r="C333" s="174"/>
      <c r="D333" s="174"/>
      <c r="E333" s="175">
        <v>406</v>
      </c>
      <c r="F333" s="176">
        <v>311235.14348</v>
      </c>
      <c r="G333" s="177">
        <v>0</v>
      </c>
      <c r="H333" s="177">
        <v>311235.14348</v>
      </c>
      <c r="I333" s="177">
        <v>184128.94947</v>
      </c>
      <c r="J333" s="177">
        <v>7942.68355</v>
      </c>
      <c r="K333" s="177">
        <v>192071.63302</v>
      </c>
      <c r="L333" s="177">
        <v>79168.29362000001</v>
      </c>
      <c r="M333" s="177">
        <v>49968.00618</v>
      </c>
      <c r="N333" s="177">
        <v>129136.2998</v>
      </c>
      <c r="O333" s="177">
        <v>632443.0763</v>
      </c>
      <c r="P333" s="177">
        <v>17237.15961</v>
      </c>
      <c r="Q333" s="177">
        <v>0</v>
      </c>
      <c r="R333" s="178">
        <v>17237.15961</v>
      </c>
    </row>
    <row r="334" spans="1:18" ht="15">
      <c r="A334" s="174"/>
      <c r="B334" s="174"/>
      <c r="C334" s="174"/>
      <c r="D334" s="168" t="s">
        <v>547</v>
      </c>
      <c r="E334" s="169">
        <v>536</v>
      </c>
      <c r="F334" s="170">
        <v>24788.982210000002</v>
      </c>
      <c r="G334" s="171">
        <v>0</v>
      </c>
      <c r="H334" s="171">
        <v>24788.982210000002</v>
      </c>
      <c r="I334" s="171">
        <v>124316.87907</v>
      </c>
      <c r="J334" s="171">
        <v>1895.82286</v>
      </c>
      <c r="K334" s="171">
        <v>126212.70193000001</v>
      </c>
      <c r="L334" s="171">
        <v>14150.53978</v>
      </c>
      <c r="M334" s="171">
        <v>989.29526</v>
      </c>
      <c r="N334" s="171">
        <v>15139.83504</v>
      </c>
      <c r="O334" s="171">
        <v>166141.51918</v>
      </c>
      <c r="P334" s="171">
        <v>47919.362270000005</v>
      </c>
      <c r="Q334" s="171">
        <v>0</v>
      </c>
      <c r="R334" s="172">
        <v>47919.362270000005</v>
      </c>
    </row>
    <row r="335" spans="1:18" ht="15">
      <c r="A335" s="174"/>
      <c r="B335" s="174"/>
      <c r="C335" s="174"/>
      <c r="D335" s="174"/>
      <c r="E335" s="175">
        <v>476</v>
      </c>
      <c r="F335" s="176">
        <v>17971.29902</v>
      </c>
      <c r="G335" s="177">
        <v>0</v>
      </c>
      <c r="H335" s="177">
        <v>17971.29902</v>
      </c>
      <c r="I335" s="177">
        <v>70558.14216</v>
      </c>
      <c r="J335" s="177">
        <v>1015.70916</v>
      </c>
      <c r="K335" s="177">
        <v>71573.85131999999</v>
      </c>
      <c r="L335" s="177">
        <v>8810.68479</v>
      </c>
      <c r="M335" s="177">
        <v>3437.8219599999998</v>
      </c>
      <c r="N335" s="177">
        <v>12248.50675</v>
      </c>
      <c r="O335" s="177">
        <v>101793.65709000001</v>
      </c>
      <c r="P335" s="177">
        <v>28682.93381</v>
      </c>
      <c r="Q335" s="177">
        <v>0</v>
      </c>
      <c r="R335" s="178">
        <v>28682.93381</v>
      </c>
    </row>
    <row r="336" spans="1:18" ht="15">
      <c r="A336" s="174"/>
      <c r="B336" s="174"/>
      <c r="C336" s="174"/>
      <c r="D336" s="168" t="s">
        <v>548</v>
      </c>
      <c r="E336" s="169">
        <v>425</v>
      </c>
      <c r="F336" s="170">
        <v>12365.851869999999</v>
      </c>
      <c r="G336" s="171">
        <v>0</v>
      </c>
      <c r="H336" s="171">
        <v>12365.851869999999</v>
      </c>
      <c r="I336" s="171">
        <v>119151.5653</v>
      </c>
      <c r="J336" s="171">
        <v>1080.38864</v>
      </c>
      <c r="K336" s="171">
        <v>120231.95393999999</v>
      </c>
      <c r="L336" s="171">
        <v>6822.12641</v>
      </c>
      <c r="M336" s="171">
        <v>1610.82877</v>
      </c>
      <c r="N336" s="171">
        <v>8432.955179999999</v>
      </c>
      <c r="O336" s="171">
        <v>141030.76099</v>
      </c>
      <c r="P336" s="171">
        <v>34262.862850000005</v>
      </c>
      <c r="Q336" s="171">
        <v>0</v>
      </c>
      <c r="R336" s="172">
        <v>34262.862850000005</v>
      </c>
    </row>
    <row r="337" spans="1:18" ht="15">
      <c r="A337" s="174"/>
      <c r="B337" s="174"/>
      <c r="C337" s="174"/>
      <c r="D337" s="168" t="s">
        <v>549</v>
      </c>
      <c r="E337" s="169">
        <v>416</v>
      </c>
      <c r="F337" s="170">
        <v>13664.72325</v>
      </c>
      <c r="G337" s="171">
        <v>0</v>
      </c>
      <c r="H337" s="171">
        <v>13664.72325</v>
      </c>
      <c r="I337" s="171">
        <v>63476.616649999996</v>
      </c>
      <c r="J337" s="171">
        <v>1284.1707900000001</v>
      </c>
      <c r="K337" s="171">
        <v>64760.78744</v>
      </c>
      <c r="L337" s="171">
        <v>7118.044940000001</v>
      </c>
      <c r="M337" s="171">
        <v>1184.39465</v>
      </c>
      <c r="N337" s="171">
        <v>8302.43959</v>
      </c>
      <c r="O337" s="171">
        <v>86727.95028</v>
      </c>
      <c r="P337" s="171">
        <v>27799.54689</v>
      </c>
      <c r="Q337" s="171">
        <v>0</v>
      </c>
      <c r="R337" s="172">
        <v>27799.54689</v>
      </c>
    </row>
    <row r="338" spans="1:18" ht="15">
      <c r="A338" s="174"/>
      <c r="B338" s="174"/>
      <c r="C338" s="174"/>
      <c r="D338" s="168" t="s">
        <v>319</v>
      </c>
      <c r="E338" s="169">
        <v>529</v>
      </c>
      <c r="F338" s="170">
        <v>26021.088480000002</v>
      </c>
      <c r="G338" s="171">
        <v>0</v>
      </c>
      <c r="H338" s="171">
        <v>26021.088480000002</v>
      </c>
      <c r="I338" s="171">
        <v>39509.17639</v>
      </c>
      <c r="J338" s="171">
        <v>3043.88802</v>
      </c>
      <c r="K338" s="171">
        <v>42553.06441</v>
      </c>
      <c r="L338" s="171">
        <v>14884.27798</v>
      </c>
      <c r="M338" s="171">
        <v>7022.24446</v>
      </c>
      <c r="N338" s="171">
        <v>21906.52244</v>
      </c>
      <c r="O338" s="171">
        <v>90480.67533</v>
      </c>
      <c r="P338" s="171">
        <v>30488.30826</v>
      </c>
      <c r="Q338" s="171">
        <v>0</v>
      </c>
      <c r="R338" s="172">
        <v>30488.30826</v>
      </c>
    </row>
    <row r="339" spans="1:18" ht="15">
      <c r="A339" s="174"/>
      <c r="B339" s="174"/>
      <c r="C339" s="174"/>
      <c r="D339" s="168" t="s">
        <v>550</v>
      </c>
      <c r="E339" s="169">
        <v>483</v>
      </c>
      <c r="F339" s="170">
        <v>33309.661</v>
      </c>
      <c r="G339" s="171">
        <v>0</v>
      </c>
      <c r="H339" s="171">
        <v>33309.661</v>
      </c>
      <c r="I339" s="171">
        <v>109953.33601</v>
      </c>
      <c r="J339" s="171">
        <v>685.58856</v>
      </c>
      <c r="K339" s="171">
        <v>110638.92456999999</v>
      </c>
      <c r="L339" s="171">
        <v>9360.211599999999</v>
      </c>
      <c r="M339" s="171">
        <v>5554.097269999999</v>
      </c>
      <c r="N339" s="171">
        <v>14914.308869999999</v>
      </c>
      <c r="O339" s="171">
        <v>158862.89444</v>
      </c>
      <c r="P339" s="171">
        <v>12951.047410000001</v>
      </c>
      <c r="Q339" s="171">
        <v>0</v>
      </c>
      <c r="R339" s="172">
        <v>12951.047410000001</v>
      </c>
    </row>
    <row r="340" spans="1:18" ht="15">
      <c r="A340" s="174"/>
      <c r="B340" s="174"/>
      <c r="C340" s="174"/>
      <c r="D340" s="174"/>
      <c r="E340" s="175">
        <v>818</v>
      </c>
      <c r="F340" s="176">
        <v>0</v>
      </c>
      <c r="G340" s="177">
        <v>0</v>
      </c>
      <c r="H340" s="177">
        <v>0</v>
      </c>
      <c r="I340" s="177">
        <v>0</v>
      </c>
      <c r="J340" s="177">
        <v>0</v>
      </c>
      <c r="K340" s="177">
        <v>0</v>
      </c>
      <c r="L340" s="177">
        <v>163.28494</v>
      </c>
      <c r="M340" s="177">
        <v>0</v>
      </c>
      <c r="N340" s="177">
        <v>163.28494</v>
      </c>
      <c r="O340" s="177">
        <v>163.28494</v>
      </c>
      <c r="P340" s="177">
        <v>0</v>
      </c>
      <c r="Q340" s="177">
        <v>0</v>
      </c>
      <c r="R340" s="178">
        <v>0</v>
      </c>
    </row>
    <row r="341" spans="1:18" ht="15">
      <c r="A341" s="174"/>
      <c r="B341" s="174"/>
      <c r="C341" s="174"/>
      <c r="D341" s="168" t="s">
        <v>551</v>
      </c>
      <c r="E341" s="169">
        <v>414</v>
      </c>
      <c r="F341" s="170">
        <v>78281.75881</v>
      </c>
      <c r="G341" s="171">
        <v>0</v>
      </c>
      <c r="H341" s="171">
        <v>78281.75881</v>
      </c>
      <c r="I341" s="171">
        <v>57997.8044</v>
      </c>
      <c r="J341" s="171">
        <v>2220.8499100000004</v>
      </c>
      <c r="K341" s="171">
        <v>60218.654310000005</v>
      </c>
      <c r="L341" s="171">
        <v>14959.12141</v>
      </c>
      <c r="M341" s="171">
        <v>8777.07604</v>
      </c>
      <c r="N341" s="171">
        <v>23736.19745</v>
      </c>
      <c r="O341" s="171">
        <v>162236.61057</v>
      </c>
      <c r="P341" s="171">
        <v>26504.6535</v>
      </c>
      <c r="Q341" s="171">
        <v>0</v>
      </c>
      <c r="R341" s="172">
        <v>26504.6535</v>
      </c>
    </row>
    <row r="342" spans="1:18" ht="15">
      <c r="A342" s="174"/>
      <c r="B342" s="174"/>
      <c r="C342" s="174"/>
      <c r="D342" s="174"/>
      <c r="E342" s="175">
        <v>525</v>
      </c>
      <c r="F342" s="176">
        <v>63846.915590000004</v>
      </c>
      <c r="G342" s="177">
        <v>0</v>
      </c>
      <c r="H342" s="177">
        <v>63846.915590000004</v>
      </c>
      <c r="I342" s="177">
        <v>122419.03705</v>
      </c>
      <c r="J342" s="177">
        <v>504.71721</v>
      </c>
      <c r="K342" s="177">
        <v>122923.75426</v>
      </c>
      <c r="L342" s="177">
        <v>20129.940309999998</v>
      </c>
      <c r="M342" s="177">
        <v>17642.47676</v>
      </c>
      <c r="N342" s="177">
        <v>37772.41707</v>
      </c>
      <c r="O342" s="177">
        <v>224543.08691999997</v>
      </c>
      <c r="P342" s="177">
        <v>14793.24647</v>
      </c>
      <c r="Q342" s="177">
        <v>0</v>
      </c>
      <c r="R342" s="178">
        <v>14793.24647</v>
      </c>
    </row>
    <row r="343" spans="1:18" ht="15">
      <c r="A343" s="174"/>
      <c r="B343" s="174"/>
      <c r="C343" s="174"/>
      <c r="D343" s="174"/>
      <c r="E343" s="175">
        <v>553</v>
      </c>
      <c r="F343" s="176">
        <v>69.27646</v>
      </c>
      <c r="G343" s="177">
        <v>0</v>
      </c>
      <c r="H343" s="177">
        <v>69.27646</v>
      </c>
      <c r="I343" s="177">
        <v>63217.25654</v>
      </c>
      <c r="J343" s="177">
        <v>3302.3372000000004</v>
      </c>
      <c r="K343" s="177">
        <v>66519.59374</v>
      </c>
      <c r="L343" s="177">
        <v>57.81149</v>
      </c>
      <c r="M343" s="177">
        <v>12.7648</v>
      </c>
      <c r="N343" s="177">
        <v>70.57629</v>
      </c>
      <c r="O343" s="177">
        <v>66659.44649</v>
      </c>
      <c r="P343" s="177">
        <v>9167.920279999998</v>
      </c>
      <c r="Q343" s="177">
        <v>0</v>
      </c>
      <c r="R343" s="178">
        <v>9167.920279999998</v>
      </c>
    </row>
    <row r="344" spans="1:18" ht="15">
      <c r="A344" s="174"/>
      <c r="B344" s="174"/>
      <c r="C344" s="174"/>
      <c r="D344" s="174"/>
      <c r="E344" s="175">
        <v>761</v>
      </c>
      <c r="F344" s="176">
        <v>16250.58847</v>
      </c>
      <c r="G344" s="177">
        <v>0</v>
      </c>
      <c r="H344" s="177">
        <v>16250.58847</v>
      </c>
      <c r="I344" s="177">
        <v>0</v>
      </c>
      <c r="J344" s="177">
        <v>552.7492900000001</v>
      </c>
      <c r="K344" s="177">
        <v>552.7492900000001</v>
      </c>
      <c r="L344" s="177">
        <v>50391.44429</v>
      </c>
      <c r="M344" s="177">
        <v>13957.013210000001</v>
      </c>
      <c r="N344" s="177">
        <v>64348.4575</v>
      </c>
      <c r="O344" s="177">
        <v>81151.79526</v>
      </c>
      <c r="P344" s="177">
        <v>18033.62015</v>
      </c>
      <c r="Q344" s="177">
        <v>0</v>
      </c>
      <c r="R344" s="178">
        <v>18033.62015</v>
      </c>
    </row>
    <row r="345" spans="1:18" ht="15">
      <c r="A345" s="174"/>
      <c r="B345" s="174"/>
      <c r="C345" s="174"/>
      <c r="D345" s="168" t="s">
        <v>552</v>
      </c>
      <c r="E345" s="169">
        <v>446</v>
      </c>
      <c r="F345" s="170">
        <v>17547.94267</v>
      </c>
      <c r="G345" s="171">
        <v>0</v>
      </c>
      <c r="H345" s="171">
        <v>17547.94267</v>
      </c>
      <c r="I345" s="171">
        <v>24874.602219999997</v>
      </c>
      <c r="J345" s="171">
        <v>992.7150899999999</v>
      </c>
      <c r="K345" s="171">
        <v>25867.31731</v>
      </c>
      <c r="L345" s="171">
        <v>6970.89771</v>
      </c>
      <c r="M345" s="171">
        <v>727.4142099999999</v>
      </c>
      <c r="N345" s="171">
        <v>7698.31192</v>
      </c>
      <c r="O345" s="171">
        <v>51113.571899999995</v>
      </c>
      <c r="P345" s="171">
        <v>18768.79913</v>
      </c>
      <c r="Q345" s="171">
        <v>0</v>
      </c>
      <c r="R345" s="172">
        <v>18768.79913</v>
      </c>
    </row>
    <row r="346" spans="1:18" ht="15">
      <c r="A346" s="174"/>
      <c r="B346" s="174"/>
      <c r="C346" s="174"/>
      <c r="D346" s="168" t="s">
        <v>553</v>
      </c>
      <c r="E346" s="169">
        <v>469</v>
      </c>
      <c r="F346" s="170">
        <v>12081.174369999999</v>
      </c>
      <c r="G346" s="171">
        <v>0</v>
      </c>
      <c r="H346" s="171">
        <v>12081.174369999999</v>
      </c>
      <c r="I346" s="171">
        <v>101007.69913</v>
      </c>
      <c r="J346" s="171">
        <v>897.60069</v>
      </c>
      <c r="K346" s="171">
        <v>101905.29981999999</v>
      </c>
      <c r="L346" s="171">
        <v>6635.67956</v>
      </c>
      <c r="M346" s="171">
        <v>874.41325</v>
      </c>
      <c r="N346" s="171">
        <v>7510.092809999999</v>
      </c>
      <c r="O346" s="171">
        <v>121496.567</v>
      </c>
      <c r="P346" s="171">
        <v>22252.235579999997</v>
      </c>
      <c r="Q346" s="171">
        <v>0</v>
      </c>
      <c r="R346" s="172">
        <v>22252.235579999997</v>
      </c>
    </row>
    <row r="347" spans="1:18" ht="15">
      <c r="A347" s="174"/>
      <c r="B347" s="174"/>
      <c r="C347" s="174"/>
      <c r="D347" s="168" t="s">
        <v>231</v>
      </c>
      <c r="E347" s="169">
        <v>615</v>
      </c>
      <c r="F347" s="170">
        <v>16549.61382</v>
      </c>
      <c r="G347" s="171">
        <v>0</v>
      </c>
      <c r="H347" s="171">
        <v>16549.61382</v>
      </c>
      <c r="I347" s="171">
        <v>93807.78634</v>
      </c>
      <c r="J347" s="171">
        <v>935.47246</v>
      </c>
      <c r="K347" s="171">
        <v>94743.2588</v>
      </c>
      <c r="L347" s="171">
        <v>5478.16932</v>
      </c>
      <c r="M347" s="171">
        <v>3296.56038</v>
      </c>
      <c r="N347" s="171">
        <v>8774.7297</v>
      </c>
      <c r="O347" s="171">
        <v>120067.60231999999</v>
      </c>
      <c r="P347" s="171">
        <v>28697.999170000003</v>
      </c>
      <c r="Q347" s="171">
        <v>0</v>
      </c>
      <c r="R347" s="172">
        <v>28697.999170000003</v>
      </c>
    </row>
    <row r="348" spans="1:18" ht="15">
      <c r="A348" s="174"/>
      <c r="B348" s="174"/>
      <c r="C348" s="174"/>
      <c r="D348" s="174"/>
      <c r="E348" s="175">
        <v>563</v>
      </c>
      <c r="F348" s="176">
        <v>23288.29154</v>
      </c>
      <c r="G348" s="177">
        <v>0</v>
      </c>
      <c r="H348" s="177">
        <v>23288.29154</v>
      </c>
      <c r="I348" s="177">
        <v>119438.37487</v>
      </c>
      <c r="J348" s="177">
        <v>1042.28028</v>
      </c>
      <c r="K348" s="177">
        <v>120480.65515</v>
      </c>
      <c r="L348" s="177">
        <v>10711.39347</v>
      </c>
      <c r="M348" s="177">
        <v>1887.58343</v>
      </c>
      <c r="N348" s="177">
        <v>12598.9769</v>
      </c>
      <c r="O348" s="177">
        <v>156367.92359</v>
      </c>
      <c r="P348" s="177">
        <v>29067.421739999998</v>
      </c>
      <c r="Q348" s="177">
        <v>0</v>
      </c>
      <c r="R348" s="178">
        <v>29067.421739999998</v>
      </c>
    </row>
    <row r="349" spans="1:18" ht="15">
      <c r="A349" s="174"/>
      <c r="B349" s="174"/>
      <c r="C349" s="174"/>
      <c r="D349" s="174"/>
      <c r="E349" s="175">
        <v>642</v>
      </c>
      <c r="F349" s="176">
        <v>1141.9230400000001</v>
      </c>
      <c r="G349" s="177">
        <v>0</v>
      </c>
      <c r="H349" s="177">
        <v>1141.9230400000001</v>
      </c>
      <c r="I349" s="177">
        <v>175445.10987000001</v>
      </c>
      <c r="J349" s="177">
        <v>0.20057</v>
      </c>
      <c r="K349" s="177">
        <v>175445.31044</v>
      </c>
      <c r="L349" s="177">
        <v>30.26708</v>
      </c>
      <c r="M349" s="177">
        <v>8.25723</v>
      </c>
      <c r="N349" s="177">
        <v>38.52431</v>
      </c>
      <c r="O349" s="177">
        <v>176625.75779</v>
      </c>
      <c r="P349" s="177">
        <v>0</v>
      </c>
      <c r="Q349" s="177">
        <v>0</v>
      </c>
      <c r="R349" s="178">
        <v>0</v>
      </c>
    </row>
    <row r="350" spans="1:18" ht="15">
      <c r="A350" s="174"/>
      <c r="B350" s="174"/>
      <c r="C350" s="174"/>
      <c r="D350" s="174"/>
      <c r="E350" s="175">
        <v>739</v>
      </c>
      <c r="F350" s="176">
        <v>13513.393269999999</v>
      </c>
      <c r="G350" s="177">
        <v>0</v>
      </c>
      <c r="H350" s="177">
        <v>13513.393269999999</v>
      </c>
      <c r="I350" s="177">
        <v>51170.74403</v>
      </c>
      <c r="J350" s="177">
        <v>816.1278000000001</v>
      </c>
      <c r="K350" s="177">
        <v>51986.87183</v>
      </c>
      <c r="L350" s="177">
        <v>3834.44307</v>
      </c>
      <c r="M350" s="177">
        <v>2238.61719</v>
      </c>
      <c r="N350" s="177">
        <v>6073.06026</v>
      </c>
      <c r="O350" s="177">
        <v>71573.32536</v>
      </c>
      <c r="P350" s="177">
        <v>28600.78188</v>
      </c>
      <c r="Q350" s="177">
        <v>0</v>
      </c>
      <c r="R350" s="178">
        <v>28600.78188</v>
      </c>
    </row>
    <row r="351" spans="1:18" ht="15">
      <c r="A351" s="174"/>
      <c r="B351" s="174"/>
      <c r="C351" s="174"/>
      <c r="D351" s="174"/>
      <c r="E351" s="175">
        <v>824</v>
      </c>
      <c r="F351" s="176">
        <v>0</v>
      </c>
      <c r="G351" s="177">
        <v>0</v>
      </c>
      <c r="H351" s="177">
        <v>0</v>
      </c>
      <c r="I351" s="177">
        <v>0</v>
      </c>
      <c r="J351" s="177">
        <v>0</v>
      </c>
      <c r="K351" s="177">
        <v>0</v>
      </c>
      <c r="L351" s="177">
        <v>1801.03312</v>
      </c>
      <c r="M351" s="177">
        <v>1627.06188</v>
      </c>
      <c r="N351" s="177">
        <v>3428.095</v>
      </c>
      <c r="O351" s="177">
        <v>3428.095</v>
      </c>
      <c r="P351" s="177">
        <v>0</v>
      </c>
      <c r="Q351" s="177">
        <v>0</v>
      </c>
      <c r="R351" s="178">
        <v>0</v>
      </c>
    </row>
    <row r="352" spans="1:18" ht="15">
      <c r="A352" s="174"/>
      <c r="B352" s="174"/>
      <c r="C352" s="174"/>
      <c r="D352" s="168" t="s">
        <v>554</v>
      </c>
      <c r="E352" s="169">
        <v>651</v>
      </c>
      <c r="F352" s="170">
        <v>0</v>
      </c>
      <c r="G352" s="171">
        <v>0</v>
      </c>
      <c r="H352" s="171">
        <v>0</v>
      </c>
      <c r="I352" s="171">
        <v>1763.0976</v>
      </c>
      <c r="J352" s="171">
        <v>0</v>
      </c>
      <c r="K352" s="171">
        <v>1763.0976</v>
      </c>
      <c r="L352" s="171">
        <v>347.39655</v>
      </c>
      <c r="M352" s="171">
        <v>19.945</v>
      </c>
      <c r="N352" s="171">
        <v>367.34155</v>
      </c>
      <c r="O352" s="171">
        <v>2130.4391499999997</v>
      </c>
      <c r="P352" s="171">
        <v>0</v>
      </c>
      <c r="Q352" s="171">
        <v>0</v>
      </c>
      <c r="R352" s="172">
        <v>0</v>
      </c>
    </row>
    <row r="353" spans="1:18" ht="15">
      <c r="A353" s="174"/>
      <c r="B353" s="174"/>
      <c r="C353" s="174"/>
      <c r="D353" s="168" t="s">
        <v>555</v>
      </c>
      <c r="E353" s="169">
        <v>573</v>
      </c>
      <c r="F353" s="170">
        <v>8310.542889999999</v>
      </c>
      <c r="G353" s="171">
        <v>0</v>
      </c>
      <c r="H353" s="171">
        <v>8310.542889999999</v>
      </c>
      <c r="I353" s="171">
        <v>65704.70518</v>
      </c>
      <c r="J353" s="171">
        <v>828.45438</v>
      </c>
      <c r="K353" s="171">
        <v>66533.15956</v>
      </c>
      <c r="L353" s="171">
        <v>2950.69436</v>
      </c>
      <c r="M353" s="171">
        <v>971.7397900000001</v>
      </c>
      <c r="N353" s="171">
        <v>3922.43415</v>
      </c>
      <c r="O353" s="171">
        <v>78766.1366</v>
      </c>
      <c r="P353" s="171">
        <v>12282.84489</v>
      </c>
      <c r="Q353" s="171">
        <v>0</v>
      </c>
      <c r="R353" s="172">
        <v>12282.84489</v>
      </c>
    </row>
    <row r="354" spans="1:18" ht="15">
      <c r="A354" s="174"/>
      <c r="B354" s="174"/>
      <c r="C354" s="174"/>
      <c r="D354" s="168" t="s">
        <v>556</v>
      </c>
      <c r="E354" s="169">
        <v>432</v>
      </c>
      <c r="F354" s="170">
        <v>26866.50857</v>
      </c>
      <c r="G354" s="171">
        <v>0</v>
      </c>
      <c r="H354" s="171">
        <v>26866.50857</v>
      </c>
      <c r="I354" s="171">
        <v>88987.80276</v>
      </c>
      <c r="J354" s="171">
        <v>6992.94737</v>
      </c>
      <c r="K354" s="171">
        <v>95980.75013</v>
      </c>
      <c r="L354" s="171">
        <v>28137.13461</v>
      </c>
      <c r="M354" s="171">
        <v>14120.9239</v>
      </c>
      <c r="N354" s="171">
        <v>42258.058509999995</v>
      </c>
      <c r="O354" s="171">
        <v>165105.31721</v>
      </c>
      <c r="P354" s="171">
        <v>35334.05056</v>
      </c>
      <c r="Q354" s="171">
        <v>0</v>
      </c>
      <c r="R354" s="172">
        <v>35334.05056</v>
      </c>
    </row>
    <row r="355" spans="1:18" ht="15">
      <c r="A355" s="174"/>
      <c r="B355" s="174"/>
      <c r="C355" s="174"/>
      <c r="D355" s="168" t="s">
        <v>557</v>
      </c>
      <c r="E355" s="169">
        <v>394</v>
      </c>
      <c r="F355" s="170">
        <v>21123.840949999998</v>
      </c>
      <c r="G355" s="171">
        <v>0</v>
      </c>
      <c r="H355" s="171">
        <v>21123.840949999998</v>
      </c>
      <c r="I355" s="171">
        <v>92124.38597</v>
      </c>
      <c r="J355" s="171">
        <v>1523.86945</v>
      </c>
      <c r="K355" s="171">
        <v>93648.25542</v>
      </c>
      <c r="L355" s="171">
        <v>7205.33244</v>
      </c>
      <c r="M355" s="171">
        <v>1251.54684</v>
      </c>
      <c r="N355" s="171">
        <v>8456.87928</v>
      </c>
      <c r="O355" s="171">
        <v>123228.97565000001</v>
      </c>
      <c r="P355" s="171">
        <v>33394.48193</v>
      </c>
      <c r="Q355" s="171">
        <v>0</v>
      </c>
      <c r="R355" s="172">
        <v>33394.48193</v>
      </c>
    </row>
    <row r="356" spans="1:18" ht="15">
      <c r="A356" s="174"/>
      <c r="B356" s="174"/>
      <c r="C356" s="174"/>
      <c r="D356" s="174"/>
      <c r="E356" s="175">
        <v>555</v>
      </c>
      <c r="F356" s="176">
        <v>59.67218</v>
      </c>
      <c r="G356" s="177">
        <v>0</v>
      </c>
      <c r="H356" s="177">
        <v>59.67218</v>
      </c>
      <c r="I356" s="177">
        <v>82268.70201000001</v>
      </c>
      <c r="J356" s="177">
        <v>290.25986</v>
      </c>
      <c r="K356" s="177">
        <v>82558.96187</v>
      </c>
      <c r="L356" s="177">
        <v>236.59428</v>
      </c>
      <c r="M356" s="177">
        <v>219.19762</v>
      </c>
      <c r="N356" s="177">
        <v>455.7919</v>
      </c>
      <c r="O356" s="177">
        <v>83074.42595</v>
      </c>
      <c r="P356" s="177">
        <v>5390.73875</v>
      </c>
      <c r="Q356" s="177">
        <v>0</v>
      </c>
      <c r="R356" s="178">
        <v>5390.73875</v>
      </c>
    </row>
    <row r="357" spans="1:18" ht="15">
      <c r="A357" s="174"/>
      <c r="B357" s="174"/>
      <c r="C357" s="174"/>
      <c r="D357" s="168" t="s">
        <v>558</v>
      </c>
      <c r="E357" s="169">
        <v>527</v>
      </c>
      <c r="F357" s="170">
        <v>4742.59149</v>
      </c>
      <c r="G357" s="171">
        <v>0</v>
      </c>
      <c r="H357" s="171">
        <v>4742.59149</v>
      </c>
      <c r="I357" s="171">
        <v>62491.48551</v>
      </c>
      <c r="J357" s="171">
        <v>1137.39547</v>
      </c>
      <c r="K357" s="171">
        <v>63628.880979999994</v>
      </c>
      <c r="L357" s="171">
        <v>11499.15026</v>
      </c>
      <c r="M357" s="171">
        <v>1377.64778</v>
      </c>
      <c r="N357" s="171">
        <v>12876.79804</v>
      </c>
      <c r="O357" s="171">
        <v>81248.27051</v>
      </c>
      <c r="P357" s="171">
        <v>28049.52599</v>
      </c>
      <c r="Q357" s="171">
        <v>0</v>
      </c>
      <c r="R357" s="172">
        <v>28049.52599</v>
      </c>
    </row>
    <row r="358" spans="1:18" ht="15">
      <c r="A358" s="174"/>
      <c r="B358" s="174"/>
      <c r="C358" s="174"/>
      <c r="D358" s="168" t="s">
        <v>559</v>
      </c>
      <c r="E358" s="169">
        <v>574</v>
      </c>
      <c r="F358" s="170">
        <v>31217.16091</v>
      </c>
      <c r="G358" s="171">
        <v>0</v>
      </c>
      <c r="H358" s="171">
        <v>31217.16091</v>
      </c>
      <c r="I358" s="171">
        <v>191537.58500999998</v>
      </c>
      <c r="J358" s="171">
        <v>3618.90058</v>
      </c>
      <c r="K358" s="171">
        <v>195156.48559</v>
      </c>
      <c r="L358" s="171">
        <v>7306.55461</v>
      </c>
      <c r="M358" s="171">
        <v>3219.33892</v>
      </c>
      <c r="N358" s="171">
        <v>10525.89353</v>
      </c>
      <c r="O358" s="171">
        <v>236899.54003</v>
      </c>
      <c r="P358" s="171">
        <v>24498.32457</v>
      </c>
      <c r="Q358" s="171">
        <v>0</v>
      </c>
      <c r="R358" s="172">
        <v>24498.32457</v>
      </c>
    </row>
    <row r="359" spans="1:18" ht="15">
      <c r="A359" s="174"/>
      <c r="B359" s="174"/>
      <c r="C359" s="174"/>
      <c r="D359" s="168" t="s">
        <v>560</v>
      </c>
      <c r="E359" s="169">
        <v>558</v>
      </c>
      <c r="F359" s="170">
        <v>125076.49417</v>
      </c>
      <c r="G359" s="171">
        <v>0</v>
      </c>
      <c r="H359" s="171">
        <v>125076.49417</v>
      </c>
      <c r="I359" s="171">
        <v>89035.7986</v>
      </c>
      <c r="J359" s="171">
        <v>1775.0458</v>
      </c>
      <c r="K359" s="171">
        <v>90810.8444</v>
      </c>
      <c r="L359" s="171">
        <v>8104.46447</v>
      </c>
      <c r="M359" s="171">
        <v>410.18359999999996</v>
      </c>
      <c r="N359" s="171">
        <v>8514.648070000001</v>
      </c>
      <c r="O359" s="171">
        <v>224401.98664</v>
      </c>
      <c r="P359" s="171">
        <v>11670.304699999999</v>
      </c>
      <c r="Q359" s="171">
        <v>0</v>
      </c>
      <c r="R359" s="172">
        <v>11670.304699999999</v>
      </c>
    </row>
    <row r="360" spans="1:18" ht="15">
      <c r="A360" s="174"/>
      <c r="B360" s="174"/>
      <c r="C360" s="174"/>
      <c r="D360" s="174"/>
      <c r="E360" s="175">
        <v>826</v>
      </c>
      <c r="F360" s="176">
        <v>98.12469999999999</v>
      </c>
      <c r="G360" s="177">
        <v>0</v>
      </c>
      <c r="H360" s="177">
        <v>98.12469999999999</v>
      </c>
      <c r="I360" s="177">
        <v>0</v>
      </c>
      <c r="J360" s="177">
        <v>0</v>
      </c>
      <c r="K360" s="177">
        <v>0</v>
      </c>
      <c r="L360" s="177">
        <v>27.93656</v>
      </c>
      <c r="M360" s="177">
        <v>0</v>
      </c>
      <c r="N360" s="177">
        <v>27.93656</v>
      </c>
      <c r="O360" s="177">
        <v>126.06125999999999</v>
      </c>
      <c r="P360" s="177">
        <v>0</v>
      </c>
      <c r="Q360" s="177">
        <v>0</v>
      </c>
      <c r="R360" s="178">
        <v>0</v>
      </c>
    </row>
    <row r="361" spans="1:18" ht="15">
      <c r="A361" s="174"/>
      <c r="B361" s="174"/>
      <c r="C361" s="174"/>
      <c r="D361" s="168" t="s">
        <v>561</v>
      </c>
      <c r="E361" s="169">
        <v>392</v>
      </c>
      <c r="F361" s="170">
        <v>15827.94016</v>
      </c>
      <c r="G361" s="171">
        <v>0</v>
      </c>
      <c r="H361" s="171">
        <v>15827.94016</v>
      </c>
      <c r="I361" s="171">
        <v>55165.942820000004</v>
      </c>
      <c r="J361" s="171">
        <v>1078.66657</v>
      </c>
      <c r="K361" s="171">
        <v>56244.60939</v>
      </c>
      <c r="L361" s="171">
        <v>4855.26766</v>
      </c>
      <c r="M361" s="171">
        <v>2305.55991</v>
      </c>
      <c r="N361" s="171">
        <v>7160.82757</v>
      </c>
      <c r="O361" s="171">
        <v>79233.37712</v>
      </c>
      <c r="P361" s="171">
        <v>20737.31778</v>
      </c>
      <c r="Q361" s="171">
        <v>0</v>
      </c>
      <c r="R361" s="172">
        <v>20737.31778</v>
      </c>
    </row>
    <row r="362" spans="1:18" ht="15">
      <c r="A362" s="174"/>
      <c r="B362" s="174"/>
      <c r="C362" s="168" t="s">
        <v>562</v>
      </c>
      <c r="D362" s="168" t="s">
        <v>563</v>
      </c>
      <c r="E362" s="169">
        <v>255</v>
      </c>
      <c r="F362" s="170">
        <v>126.97032</v>
      </c>
      <c r="G362" s="171">
        <v>0</v>
      </c>
      <c r="H362" s="171">
        <v>126.97032</v>
      </c>
      <c r="I362" s="171">
        <v>10230.78027</v>
      </c>
      <c r="J362" s="171">
        <v>159.81598000000002</v>
      </c>
      <c r="K362" s="171">
        <v>10390.59625</v>
      </c>
      <c r="L362" s="171">
        <v>225.05903</v>
      </c>
      <c r="M362" s="171">
        <v>0.0039900000000000005</v>
      </c>
      <c r="N362" s="171">
        <v>225.06302</v>
      </c>
      <c r="O362" s="171">
        <v>10742.62959</v>
      </c>
      <c r="P362" s="171">
        <v>2303.9422000000004</v>
      </c>
      <c r="Q362" s="171">
        <v>0</v>
      </c>
      <c r="R362" s="172">
        <v>2303.9422000000004</v>
      </c>
    </row>
    <row r="363" spans="1:18" ht="15">
      <c r="A363" s="174"/>
      <c r="B363" s="174"/>
      <c r="C363" s="174"/>
      <c r="D363" s="168" t="s">
        <v>564</v>
      </c>
      <c r="E363" s="169">
        <v>257</v>
      </c>
      <c r="F363" s="170">
        <v>114.08335000000001</v>
      </c>
      <c r="G363" s="171">
        <v>0</v>
      </c>
      <c r="H363" s="171">
        <v>114.08335000000001</v>
      </c>
      <c r="I363" s="171">
        <v>2422.02375</v>
      </c>
      <c r="J363" s="171">
        <v>561.30177</v>
      </c>
      <c r="K363" s="171">
        <v>2983.32552</v>
      </c>
      <c r="L363" s="171">
        <v>21.90561</v>
      </c>
      <c r="M363" s="171">
        <v>0</v>
      </c>
      <c r="N363" s="171">
        <v>21.90561</v>
      </c>
      <c r="O363" s="171">
        <v>3119.31448</v>
      </c>
      <c r="P363" s="171">
        <v>625.5744</v>
      </c>
      <c r="Q363" s="171">
        <v>0</v>
      </c>
      <c r="R363" s="172">
        <v>625.5744</v>
      </c>
    </row>
    <row r="364" spans="1:18" ht="15">
      <c r="A364" s="174"/>
      <c r="B364" s="174"/>
      <c r="C364" s="168" t="s">
        <v>565</v>
      </c>
      <c r="D364" s="168" t="s">
        <v>565</v>
      </c>
      <c r="E364" s="169">
        <v>249</v>
      </c>
      <c r="F364" s="170">
        <v>0.667</v>
      </c>
      <c r="G364" s="171">
        <v>0</v>
      </c>
      <c r="H364" s="171">
        <v>0.667</v>
      </c>
      <c r="I364" s="171">
        <v>18380.363980000002</v>
      </c>
      <c r="J364" s="171">
        <v>26.54532</v>
      </c>
      <c r="K364" s="171">
        <v>18406.9093</v>
      </c>
      <c r="L364" s="171">
        <v>120.11302</v>
      </c>
      <c r="M364" s="171">
        <v>0</v>
      </c>
      <c r="N364" s="171">
        <v>120.11302</v>
      </c>
      <c r="O364" s="171">
        <v>18527.68932</v>
      </c>
      <c r="P364" s="171">
        <v>753.66353</v>
      </c>
      <c r="Q364" s="171">
        <v>0</v>
      </c>
      <c r="R364" s="172">
        <v>753.66353</v>
      </c>
    </row>
    <row r="365" spans="1:18" ht="15">
      <c r="A365" s="174"/>
      <c r="B365" s="174"/>
      <c r="C365" s="168" t="s">
        <v>566</v>
      </c>
      <c r="D365" s="168" t="s">
        <v>566</v>
      </c>
      <c r="E365" s="169">
        <v>244</v>
      </c>
      <c r="F365" s="170">
        <v>2073.94142</v>
      </c>
      <c r="G365" s="171">
        <v>0</v>
      </c>
      <c r="H365" s="171">
        <v>2073.94142</v>
      </c>
      <c r="I365" s="171">
        <v>4119.12969</v>
      </c>
      <c r="J365" s="171">
        <v>0.0039900000000000005</v>
      </c>
      <c r="K365" s="171">
        <v>4119.13368</v>
      </c>
      <c r="L365" s="171">
        <v>85.77394</v>
      </c>
      <c r="M365" s="171">
        <v>0</v>
      </c>
      <c r="N365" s="171">
        <v>85.77394</v>
      </c>
      <c r="O365" s="171">
        <v>6278.84904</v>
      </c>
      <c r="P365" s="171">
        <v>605.3585</v>
      </c>
      <c r="Q365" s="171">
        <v>0</v>
      </c>
      <c r="R365" s="172">
        <v>605.3585</v>
      </c>
    </row>
    <row r="366" spans="1:18" ht="15">
      <c r="A366" s="174"/>
      <c r="B366" s="174"/>
      <c r="C366" s="168" t="s">
        <v>567</v>
      </c>
      <c r="D366" s="168" t="s">
        <v>567</v>
      </c>
      <c r="E366" s="169">
        <v>259</v>
      </c>
      <c r="F366" s="170">
        <v>3357.45682</v>
      </c>
      <c r="G366" s="171">
        <v>0</v>
      </c>
      <c r="H366" s="171">
        <v>3357.45682</v>
      </c>
      <c r="I366" s="171">
        <v>12598.890609999999</v>
      </c>
      <c r="J366" s="171">
        <v>0.00487</v>
      </c>
      <c r="K366" s="171">
        <v>12598.895480000001</v>
      </c>
      <c r="L366" s="171">
        <v>175.23958</v>
      </c>
      <c r="M366" s="171">
        <v>0</v>
      </c>
      <c r="N366" s="171">
        <v>175.23958</v>
      </c>
      <c r="O366" s="171">
        <v>16131.59188</v>
      </c>
      <c r="P366" s="171">
        <v>1118.23458</v>
      </c>
      <c r="Q366" s="171">
        <v>0</v>
      </c>
      <c r="R366" s="172">
        <v>1118.23458</v>
      </c>
    </row>
    <row r="367" spans="1:18" ht="15">
      <c r="A367" s="174"/>
      <c r="B367" s="174"/>
      <c r="C367" s="168" t="s">
        <v>568</v>
      </c>
      <c r="D367" s="168" t="s">
        <v>569</v>
      </c>
      <c r="E367" s="169">
        <v>268</v>
      </c>
      <c r="F367" s="170">
        <v>2773.9616499999997</v>
      </c>
      <c r="G367" s="171">
        <v>0</v>
      </c>
      <c r="H367" s="171">
        <v>2773.9616499999997</v>
      </c>
      <c r="I367" s="171">
        <v>5358.3207</v>
      </c>
      <c r="J367" s="171">
        <v>4.77037</v>
      </c>
      <c r="K367" s="171">
        <v>5363.09107</v>
      </c>
      <c r="L367" s="171">
        <v>45.20501</v>
      </c>
      <c r="M367" s="171">
        <v>0</v>
      </c>
      <c r="N367" s="171">
        <v>45.20501</v>
      </c>
      <c r="O367" s="171">
        <v>8182.25773</v>
      </c>
      <c r="P367" s="171">
        <v>291.81066</v>
      </c>
      <c r="Q367" s="171">
        <v>0</v>
      </c>
      <c r="R367" s="172">
        <v>291.81066</v>
      </c>
    </row>
    <row r="368" spans="1:18" ht="15">
      <c r="A368" s="174"/>
      <c r="B368" s="174"/>
      <c r="C368" s="174"/>
      <c r="D368" s="168" t="s">
        <v>568</v>
      </c>
      <c r="E368" s="169">
        <v>267</v>
      </c>
      <c r="F368" s="170">
        <v>4869.3560099999995</v>
      </c>
      <c r="G368" s="171">
        <v>0</v>
      </c>
      <c r="H368" s="171">
        <v>4869.3560099999995</v>
      </c>
      <c r="I368" s="171">
        <v>13981.17658</v>
      </c>
      <c r="J368" s="171">
        <v>40.164559999999994</v>
      </c>
      <c r="K368" s="171">
        <v>14021.34114</v>
      </c>
      <c r="L368" s="171">
        <v>296.75368</v>
      </c>
      <c r="M368" s="171">
        <v>25.11813</v>
      </c>
      <c r="N368" s="171">
        <v>321.87181</v>
      </c>
      <c r="O368" s="171">
        <v>19212.56896</v>
      </c>
      <c r="P368" s="171">
        <v>464.87885</v>
      </c>
      <c r="Q368" s="171">
        <v>0</v>
      </c>
      <c r="R368" s="172">
        <v>464.87885</v>
      </c>
    </row>
    <row r="369" spans="1:18" ht="15">
      <c r="A369" s="174"/>
      <c r="B369" s="168" t="s">
        <v>570</v>
      </c>
      <c r="C369" s="168" t="s">
        <v>571</v>
      </c>
      <c r="D369" s="168" t="s">
        <v>572</v>
      </c>
      <c r="E369" s="169">
        <v>166</v>
      </c>
      <c r="F369" s="170">
        <v>12228.84885</v>
      </c>
      <c r="G369" s="171">
        <v>0</v>
      </c>
      <c r="H369" s="171">
        <v>12228.84885</v>
      </c>
      <c r="I369" s="171">
        <v>23076.859379999998</v>
      </c>
      <c r="J369" s="171">
        <v>327.82793</v>
      </c>
      <c r="K369" s="171">
        <v>23404.687309999998</v>
      </c>
      <c r="L369" s="171">
        <v>1197.33656</v>
      </c>
      <c r="M369" s="171">
        <v>1.93443</v>
      </c>
      <c r="N369" s="171">
        <v>1199.27099</v>
      </c>
      <c r="O369" s="171">
        <v>36832.80715</v>
      </c>
      <c r="P369" s="171">
        <v>33557.09936</v>
      </c>
      <c r="Q369" s="171">
        <v>0</v>
      </c>
      <c r="R369" s="172">
        <v>33557.09936</v>
      </c>
    </row>
    <row r="370" spans="1:18" ht="15">
      <c r="A370" s="174"/>
      <c r="B370" s="174"/>
      <c r="C370" s="174"/>
      <c r="D370" s="168" t="s">
        <v>505</v>
      </c>
      <c r="E370" s="169">
        <v>667</v>
      </c>
      <c r="F370" s="170">
        <v>105.67562</v>
      </c>
      <c r="G370" s="171">
        <v>0</v>
      </c>
      <c r="H370" s="171">
        <v>105.67562</v>
      </c>
      <c r="I370" s="171">
        <v>1807.39582</v>
      </c>
      <c r="J370" s="171">
        <v>0</v>
      </c>
      <c r="K370" s="171">
        <v>1807.39582</v>
      </c>
      <c r="L370" s="171">
        <v>2.14</v>
      </c>
      <c r="M370" s="171">
        <v>0</v>
      </c>
      <c r="N370" s="171">
        <v>2.14</v>
      </c>
      <c r="O370" s="171">
        <v>1915.21144</v>
      </c>
      <c r="P370" s="171">
        <v>2902.8927799999997</v>
      </c>
      <c r="Q370" s="171">
        <v>0</v>
      </c>
      <c r="R370" s="172">
        <v>2902.8927799999997</v>
      </c>
    </row>
    <row r="371" spans="1:18" ht="15">
      <c r="A371" s="174"/>
      <c r="B371" s="174"/>
      <c r="C371" s="168" t="s">
        <v>573</v>
      </c>
      <c r="D371" s="168" t="s">
        <v>574</v>
      </c>
      <c r="E371" s="169">
        <v>165</v>
      </c>
      <c r="F371" s="170">
        <v>62437.58252</v>
      </c>
      <c r="G371" s="171">
        <v>11569.89625</v>
      </c>
      <c r="H371" s="171">
        <v>74007.47877</v>
      </c>
      <c r="I371" s="171">
        <v>84394.42302</v>
      </c>
      <c r="J371" s="171">
        <v>810.3284</v>
      </c>
      <c r="K371" s="171">
        <v>85204.75142</v>
      </c>
      <c r="L371" s="171">
        <v>19149.531260000003</v>
      </c>
      <c r="M371" s="171">
        <v>1390.48582</v>
      </c>
      <c r="N371" s="171">
        <v>20540.017079999998</v>
      </c>
      <c r="O371" s="171">
        <v>179752.24727000002</v>
      </c>
      <c r="P371" s="171">
        <v>173887.74031</v>
      </c>
      <c r="Q371" s="171">
        <v>0</v>
      </c>
      <c r="R371" s="172">
        <v>173887.74031</v>
      </c>
    </row>
    <row r="372" spans="1:18" ht="15">
      <c r="A372" s="174"/>
      <c r="B372" s="174"/>
      <c r="C372" s="174"/>
      <c r="D372" s="168" t="s">
        <v>575</v>
      </c>
      <c r="E372" s="169">
        <v>622</v>
      </c>
      <c r="F372" s="170">
        <v>1059.0655800000002</v>
      </c>
      <c r="G372" s="171">
        <v>0</v>
      </c>
      <c r="H372" s="171">
        <v>1059.0655800000002</v>
      </c>
      <c r="I372" s="171">
        <v>14283.4481</v>
      </c>
      <c r="J372" s="171">
        <v>0.41885</v>
      </c>
      <c r="K372" s="171">
        <v>14283.86695</v>
      </c>
      <c r="L372" s="171">
        <v>1034.72894</v>
      </c>
      <c r="M372" s="171">
        <v>33.188480000000006</v>
      </c>
      <c r="N372" s="171">
        <v>1067.91742</v>
      </c>
      <c r="O372" s="171">
        <v>16410.84995</v>
      </c>
      <c r="P372" s="171">
        <v>83322.07041</v>
      </c>
      <c r="Q372" s="171">
        <v>0</v>
      </c>
      <c r="R372" s="172">
        <v>83322.07041</v>
      </c>
    </row>
    <row r="373" spans="1:18" ht="15">
      <c r="A373" s="174"/>
      <c r="B373" s="174"/>
      <c r="C373" s="174"/>
      <c r="D373" s="168" t="s">
        <v>576</v>
      </c>
      <c r="E373" s="169">
        <v>575</v>
      </c>
      <c r="F373" s="170">
        <v>1827.32247</v>
      </c>
      <c r="G373" s="171">
        <v>0</v>
      </c>
      <c r="H373" s="171">
        <v>1827.32247</v>
      </c>
      <c r="I373" s="171">
        <v>24600.75879</v>
      </c>
      <c r="J373" s="171">
        <v>37.374629999999996</v>
      </c>
      <c r="K373" s="171">
        <v>24638.133420000002</v>
      </c>
      <c r="L373" s="171">
        <v>1455.12407</v>
      </c>
      <c r="M373" s="171">
        <v>17.69361</v>
      </c>
      <c r="N373" s="171">
        <v>1472.8176799999999</v>
      </c>
      <c r="O373" s="171">
        <v>27938.27357</v>
      </c>
      <c r="P373" s="171">
        <v>54145.17011</v>
      </c>
      <c r="Q373" s="171">
        <v>0</v>
      </c>
      <c r="R373" s="172">
        <v>54145.17011</v>
      </c>
    </row>
    <row r="374" spans="1:18" ht="15">
      <c r="A374" s="174"/>
      <c r="B374" s="174"/>
      <c r="C374" s="174"/>
      <c r="D374" s="168" t="s">
        <v>577</v>
      </c>
      <c r="E374" s="169">
        <v>457</v>
      </c>
      <c r="F374" s="170">
        <v>160.56949</v>
      </c>
      <c r="G374" s="171">
        <v>0</v>
      </c>
      <c r="H374" s="171">
        <v>160.56949</v>
      </c>
      <c r="I374" s="171">
        <v>1835.43321</v>
      </c>
      <c r="J374" s="171">
        <v>0.01831</v>
      </c>
      <c r="K374" s="171">
        <v>1835.45152</v>
      </c>
      <c r="L374" s="171">
        <v>6.6159</v>
      </c>
      <c r="M374" s="171">
        <v>0</v>
      </c>
      <c r="N374" s="171">
        <v>6.6159</v>
      </c>
      <c r="O374" s="171">
        <v>2002.63691</v>
      </c>
      <c r="P374" s="171">
        <v>4496.01322</v>
      </c>
      <c r="Q374" s="171">
        <v>0</v>
      </c>
      <c r="R374" s="172">
        <v>4496.01322</v>
      </c>
    </row>
    <row r="375" spans="1:18" ht="15">
      <c r="A375" s="174"/>
      <c r="B375" s="174"/>
      <c r="C375" s="174"/>
      <c r="D375" s="168" t="s">
        <v>578</v>
      </c>
      <c r="E375" s="169">
        <v>624</v>
      </c>
      <c r="F375" s="170">
        <v>65.38458</v>
      </c>
      <c r="G375" s="171">
        <v>0</v>
      </c>
      <c r="H375" s="171">
        <v>65.38458</v>
      </c>
      <c r="I375" s="171">
        <v>381.99613</v>
      </c>
      <c r="J375" s="171">
        <v>0</v>
      </c>
      <c r="K375" s="171">
        <v>381.99613</v>
      </c>
      <c r="L375" s="171">
        <v>3</v>
      </c>
      <c r="M375" s="171">
        <v>0</v>
      </c>
      <c r="N375" s="171">
        <v>3</v>
      </c>
      <c r="O375" s="171">
        <v>450.38071</v>
      </c>
      <c r="P375" s="171">
        <v>514.9885</v>
      </c>
      <c r="Q375" s="171">
        <v>0</v>
      </c>
      <c r="R375" s="172">
        <v>514.9885</v>
      </c>
    </row>
    <row r="376" spans="1:18" ht="15">
      <c r="A376" s="174"/>
      <c r="B376" s="174"/>
      <c r="C376" s="168" t="s">
        <v>579</v>
      </c>
      <c r="D376" s="168" t="s">
        <v>579</v>
      </c>
      <c r="E376" s="169">
        <v>169</v>
      </c>
      <c r="F376" s="170">
        <v>383.50063</v>
      </c>
      <c r="G376" s="171">
        <v>0</v>
      </c>
      <c r="H376" s="171">
        <v>383.50063</v>
      </c>
      <c r="I376" s="171">
        <v>10928.425130000001</v>
      </c>
      <c r="J376" s="171">
        <v>0.01859</v>
      </c>
      <c r="K376" s="171">
        <v>10928.443720000001</v>
      </c>
      <c r="L376" s="171">
        <v>107.14583</v>
      </c>
      <c r="M376" s="171">
        <v>0</v>
      </c>
      <c r="N376" s="171">
        <v>107.14583</v>
      </c>
      <c r="O376" s="171">
        <v>11419.09018</v>
      </c>
      <c r="P376" s="171">
        <v>20448.86989</v>
      </c>
      <c r="Q376" s="171">
        <v>0</v>
      </c>
      <c r="R376" s="172">
        <v>20448.86989</v>
      </c>
    </row>
    <row r="377" spans="1:18" ht="15">
      <c r="A377" s="174"/>
      <c r="B377" s="174"/>
      <c r="C377" s="168" t="s">
        <v>570</v>
      </c>
      <c r="D377" s="168" t="s">
        <v>580</v>
      </c>
      <c r="E377" s="169">
        <v>168</v>
      </c>
      <c r="F377" s="170">
        <v>28051.66946</v>
      </c>
      <c r="G377" s="171">
        <v>0</v>
      </c>
      <c r="H377" s="171">
        <v>28051.66946</v>
      </c>
      <c r="I377" s="171">
        <v>9689.8078</v>
      </c>
      <c r="J377" s="171">
        <v>4E-05</v>
      </c>
      <c r="K377" s="171">
        <v>9689.80784</v>
      </c>
      <c r="L377" s="171">
        <v>240.86437</v>
      </c>
      <c r="M377" s="171">
        <v>0</v>
      </c>
      <c r="N377" s="171">
        <v>240.86437</v>
      </c>
      <c r="O377" s="171">
        <v>37982.34167</v>
      </c>
      <c r="P377" s="171">
        <v>10459.70186</v>
      </c>
      <c r="Q377" s="171">
        <v>0</v>
      </c>
      <c r="R377" s="172">
        <v>10459.70186</v>
      </c>
    </row>
    <row r="378" spans="1:18" ht="15">
      <c r="A378" s="174"/>
      <c r="B378" s="174"/>
      <c r="C378" s="168" t="s">
        <v>581</v>
      </c>
      <c r="D378" s="168" t="s">
        <v>363</v>
      </c>
      <c r="E378" s="169">
        <v>661</v>
      </c>
      <c r="F378" s="170">
        <v>46.67721</v>
      </c>
      <c r="G378" s="171">
        <v>0</v>
      </c>
      <c r="H378" s="171">
        <v>46.67721</v>
      </c>
      <c r="I378" s="171">
        <v>2302.61663</v>
      </c>
      <c r="J378" s="171">
        <v>0</v>
      </c>
      <c r="K378" s="171">
        <v>2302.61663</v>
      </c>
      <c r="L378" s="171">
        <v>3.85</v>
      </c>
      <c r="M378" s="171">
        <v>0</v>
      </c>
      <c r="N378" s="171">
        <v>3.85</v>
      </c>
      <c r="O378" s="171">
        <v>2353.1438399999997</v>
      </c>
      <c r="P378" s="171">
        <v>2627.4714599999998</v>
      </c>
      <c r="Q378" s="171">
        <v>0</v>
      </c>
      <c r="R378" s="172">
        <v>2627.4714599999998</v>
      </c>
    </row>
    <row r="379" spans="1:18" ht="15">
      <c r="A379" s="174"/>
      <c r="B379" s="174"/>
      <c r="C379" s="174"/>
      <c r="D379" s="168" t="s">
        <v>582</v>
      </c>
      <c r="E379" s="169">
        <v>458</v>
      </c>
      <c r="F379" s="170">
        <v>8312.71999</v>
      </c>
      <c r="G379" s="171">
        <v>0</v>
      </c>
      <c r="H379" s="171">
        <v>8312.71999</v>
      </c>
      <c r="I379" s="171">
        <v>6634.58926</v>
      </c>
      <c r="J379" s="171">
        <v>6.01231</v>
      </c>
      <c r="K379" s="171">
        <v>6640.601570000001</v>
      </c>
      <c r="L379" s="171">
        <v>302.6745</v>
      </c>
      <c r="M379" s="171">
        <v>0</v>
      </c>
      <c r="N379" s="171">
        <v>302.6745</v>
      </c>
      <c r="O379" s="171">
        <v>15255.996060000001</v>
      </c>
      <c r="P379" s="171">
        <v>9429.2755</v>
      </c>
      <c r="Q379" s="171">
        <v>0</v>
      </c>
      <c r="R379" s="172">
        <v>9429.2755</v>
      </c>
    </row>
    <row r="380" spans="1:18" ht="15">
      <c r="A380" s="174"/>
      <c r="B380" s="174"/>
      <c r="C380" s="174"/>
      <c r="D380" s="168" t="s">
        <v>583</v>
      </c>
      <c r="E380" s="169">
        <v>840</v>
      </c>
      <c r="F380" s="170">
        <v>11.861600000000001</v>
      </c>
      <c r="G380" s="171">
        <v>0</v>
      </c>
      <c r="H380" s="171">
        <v>11.861600000000001</v>
      </c>
      <c r="I380" s="171">
        <v>483.81483000000003</v>
      </c>
      <c r="J380" s="171">
        <v>0</v>
      </c>
      <c r="K380" s="171">
        <v>483.81483000000003</v>
      </c>
      <c r="L380" s="171">
        <v>8.24</v>
      </c>
      <c r="M380" s="171">
        <v>0</v>
      </c>
      <c r="N380" s="171">
        <v>8.24</v>
      </c>
      <c r="O380" s="171">
        <v>503.91643</v>
      </c>
      <c r="P380" s="171">
        <v>1619.56908</v>
      </c>
      <c r="Q380" s="171">
        <v>0</v>
      </c>
      <c r="R380" s="172">
        <v>1619.56908</v>
      </c>
    </row>
    <row r="381" spans="1:18" ht="15">
      <c r="A381" s="174"/>
      <c r="B381" s="174"/>
      <c r="C381" s="168" t="s">
        <v>584</v>
      </c>
      <c r="D381" s="168" t="s">
        <v>585</v>
      </c>
      <c r="E381" s="169">
        <v>170</v>
      </c>
      <c r="F381" s="170">
        <v>1745.70091</v>
      </c>
      <c r="G381" s="171">
        <v>0</v>
      </c>
      <c r="H381" s="171">
        <v>1745.70091</v>
      </c>
      <c r="I381" s="171">
        <v>11945.81101</v>
      </c>
      <c r="J381" s="171">
        <v>6.39445</v>
      </c>
      <c r="K381" s="171">
        <v>11952.205460000001</v>
      </c>
      <c r="L381" s="171">
        <v>179.69739</v>
      </c>
      <c r="M381" s="171">
        <v>0</v>
      </c>
      <c r="N381" s="171">
        <v>179.69739</v>
      </c>
      <c r="O381" s="171">
        <v>13877.60376</v>
      </c>
      <c r="P381" s="171">
        <v>26280.61285</v>
      </c>
      <c r="Q381" s="171">
        <v>0</v>
      </c>
      <c r="R381" s="172">
        <v>26280.61285</v>
      </c>
    </row>
    <row r="382" spans="1:18" ht="15">
      <c r="A382" s="174"/>
      <c r="B382" s="174"/>
      <c r="C382" s="168" t="s">
        <v>586</v>
      </c>
      <c r="D382" s="168" t="s">
        <v>520</v>
      </c>
      <c r="E382" s="169">
        <v>591</v>
      </c>
      <c r="F382" s="170">
        <v>12221.13289</v>
      </c>
      <c r="G382" s="171">
        <v>0</v>
      </c>
      <c r="H382" s="171">
        <v>12221.13289</v>
      </c>
      <c r="I382" s="171">
        <v>8803.24547</v>
      </c>
      <c r="J382" s="171">
        <v>0</v>
      </c>
      <c r="K382" s="171">
        <v>8803.24547</v>
      </c>
      <c r="L382" s="171">
        <v>112.85202000000001</v>
      </c>
      <c r="M382" s="171">
        <v>0</v>
      </c>
      <c r="N382" s="171">
        <v>112.85202000000001</v>
      </c>
      <c r="O382" s="171">
        <v>21137.230379999997</v>
      </c>
      <c r="P382" s="171">
        <v>5347.68672</v>
      </c>
      <c r="Q382" s="171">
        <v>0</v>
      </c>
      <c r="R382" s="172">
        <v>5347.68672</v>
      </c>
    </row>
    <row r="383" spans="1:18" ht="15">
      <c r="A383" s="174"/>
      <c r="B383" s="168" t="s">
        <v>587</v>
      </c>
      <c r="C383" s="168" t="s">
        <v>588</v>
      </c>
      <c r="D383" s="168" t="s">
        <v>589</v>
      </c>
      <c r="E383" s="169">
        <v>313</v>
      </c>
      <c r="F383" s="170">
        <v>6023.43796</v>
      </c>
      <c r="G383" s="171">
        <v>0</v>
      </c>
      <c r="H383" s="171">
        <v>6023.43796</v>
      </c>
      <c r="I383" s="171">
        <v>8152.44196</v>
      </c>
      <c r="J383" s="171">
        <v>63.77797</v>
      </c>
      <c r="K383" s="171">
        <v>8216.21993</v>
      </c>
      <c r="L383" s="171">
        <v>128.38316</v>
      </c>
      <c r="M383" s="171">
        <v>0</v>
      </c>
      <c r="N383" s="171">
        <v>128.38316</v>
      </c>
      <c r="O383" s="171">
        <v>14368.041050000002</v>
      </c>
      <c r="P383" s="171">
        <v>3215.18237</v>
      </c>
      <c r="Q383" s="171">
        <v>0</v>
      </c>
      <c r="R383" s="172">
        <v>3215.18237</v>
      </c>
    </row>
    <row r="384" spans="1:18" ht="15">
      <c r="A384" s="174"/>
      <c r="B384" s="174"/>
      <c r="C384" s="174"/>
      <c r="D384" s="168" t="s">
        <v>590</v>
      </c>
      <c r="E384" s="169">
        <v>596</v>
      </c>
      <c r="F384" s="170">
        <v>1120.17633</v>
      </c>
      <c r="G384" s="171">
        <v>0</v>
      </c>
      <c r="H384" s="171">
        <v>1120.17633</v>
      </c>
      <c r="I384" s="171">
        <v>3778.83421</v>
      </c>
      <c r="J384" s="171">
        <v>0</v>
      </c>
      <c r="K384" s="171">
        <v>3778.83421</v>
      </c>
      <c r="L384" s="171">
        <v>98.48629</v>
      </c>
      <c r="M384" s="171">
        <v>0</v>
      </c>
      <c r="N384" s="171">
        <v>98.48629</v>
      </c>
      <c r="O384" s="171">
        <v>4997.49683</v>
      </c>
      <c r="P384" s="171">
        <v>1260.25054</v>
      </c>
      <c r="Q384" s="171">
        <v>0</v>
      </c>
      <c r="R384" s="172">
        <v>1260.25054</v>
      </c>
    </row>
    <row r="385" spans="1:18" ht="15">
      <c r="A385" s="174"/>
      <c r="B385" s="174"/>
      <c r="C385" s="168" t="s">
        <v>591</v>
      </c>
      <c r="D385" s="168" t="s">
        <v>591</v>
      </c>
      <c r="E385" s="169">
        <v>312</v>
      </c>
      <c r="F385" s="170">
        <v>35010.62206</v>
      </c>
      <c r="G385" s="171">
        <v>0</v>
      </c>
      <c r="H385" s="171">
        <v>35010.62206</v>
      </c>
      <c r="I385" s="171">
        <v>56077.774090000006</v>
      </c>
      <c r="J385" s="171">
        <v>503.91134999999997</v>
      </c>
      <c r="K385" s="171">
        <v>56581.68544</v>
      </c>
      <c r="L385" s="171">
        <v>8817.98242</v>
      </c>
      <c r="M385" s="171">
        <v>480.00483</v>
      </c>
      <c r="N385" s="171">
        <v>9297.98725</v>
      </c>
      <c r="O385" s="171">
        <v>100890.29475</v>
      </c>
      <c r="P385" s="171">
        <v>36785.072</v>
      </c>
      <c r="Q385" s="171">
        <v>0</v>
      </c>
      <c r="R385" s="172">
        <v>36785.072</v>
      </c>
    </row>
    <row r="386" spans="1:18" ht="15">
      <c r="A386" s="174"/>
      <c r="B386" s="174"/>
      <c r="C386" s="168" t="s">
        <v>592</v>
      </c>
      <c r="D386" s="168" t="s">
        <v>592</v>
      </c>
      <c r="E386" s="169">
        <v>666</v>
      </c>
      <c r="F386" s="170">
        <v>793.04013</v>
      </c>
      <c r="G386" s="171">
        <v>0</v>
      </c>
      <c r="H386" s="171">
        <v>793.04013</v>
      </c>
      <c r="I386" s="171">
        <v>2959.97883</v>
      </c>
      <c r="J386" s="171">
        <v>0</v>
      </c>
      <c r="K386" s="171">
        <v>2959.97883</v>
      </c>
      <c r="L386" s="171">
        <v>32.01942</v>
      </c>
      <c r="M386" s="171">
        <v>0</v>
      </c>
      <c r="N386" s="171">
        <v>32.01942</v>
      </c>
      <c r="O386" s="171">
        <v>3785.03838</v>
      </c>
      <c r="P386" s="171">
        <v>531.6699</v>
      </c>
      <c r="Q386" s="171">
        <v>0</v>
      </c>
      <c r="R386" s="172">
        <v>531.6699</v>
      </c>
    </row>
    <row r="387" spans="1:18" ht="15">
      <c r="A387" s="174"/>
      <c r="B387" s="168" t="s">
        <v>593</v>
      </c>
      <c r="C387" s="168" t="s">
        <v>594</v>
      </c>
      <c r="D387" s="168" t="s">
        <v>595</v>
      </c>
      <c r="E387" s="169">
        <v>340</v>
      </c>
      <c r="F387" s="170">
        <v>1948.27415</v>
      </c>
      <c r="G387" s="171">
        <v>0</v>
      </c>
      <c r="H387" s="171">
        <v>1948.27415</v>
      </c>
      <c r="I387" s="171">
        <v>8533.37236</v>
      </c>
      <c r="J387" s="171">
        <v>73.95058999999999</v>
      </c>
      <c r="K387" s="171">
        <v>8607.32295</v>
      </c>
      <c r="L387" s="171">
        <v>300.02909999999997</v>
      </c>
      <c r="M387" s="171">
        <v>0</v>
      </c>
      <c r="N387" s="171">
        <v>300.02909999999997</v>
      </c>
      <c r="O387" s="171">
        <v>10855.626199999999</v>
      </c>
      <c r="P387" s="171">
        <v>1931.31935</v>
      </c>
      <c r="Q387" s="171">
        <v>0</v>
      </c>
      <c r="R387" s="172">
        <v>1931.31935</v>
      </c>
    </row>
    <row r="388" spans="1:18" ht="15">
      <c r="A388" s="174"/>
      <c r="B388" s="174"/>
      <c r="C388" s="174"/>
      <c r="D388" s="168" t="s">
        <v>596</v>
      </c>
      <c r="E388" s="169">
        <v>611</v>
      </c>
      <c r="F388" s="170">
        <v>404.44109000000003</v>
      </c>
      <c r="G388" s="171">
        <v>0</v>
      </c>
      <c r="H388" s="171">
        <v>404.44109000000003</v>
      </c>
      <c r="I388" s="171">
        <v>632.93363</v>
      </c>
      <c r="J388" s="171">
        <v>0</v>
      </c>
      <c r="K388" s="171">
        <v>632.93363</v>
      </c>
      <c r="L388" s="171">
        <v>1.18</v>
      </c>
      <c r="M388" s="171">
        <v>0</v>
      </c>
      <c r="N388" s="171">
        <v>1.18</v>
      </c>
      <c r="O388" s="171">
        <v>1038.5547199999999</v>
      </c>
      <c r="P388" s="171">
        <v>11.62002</v>
      </c>
      <c r="Q388" s="171">
        <v>0</v>
      </c>
      <c r="R388" s="172">
        <v>11.62002</v>
      </c>
    </row>
    <row r="389" spans="1:18" ht="15">
      <c r="A389" s="174"/>
      <c r="B389" s="174"/>
      <c r="C389" s="174"/>
      <c r="D389" s="168" t="s">
        <v>597</v>
      </c>
      <c r="E389" s="169">
        <v>728</v>
      </c>
      <c r="F389" s="170">
        <v>41.9759</v>
      </c>
      <c r="G389" s="171">
        <v>0</v>
      </c>
      <c r="H389" s="171">
        <v>41.9759</v>
      </c>
      <c r="I389" s="171">
        <v>796.40875</v>
      </c>
      <c r="J389" s="171">
        <v>0</v>
      </c>
      <c r="K389" s="171">
        <v>796.40875</v>
      </c>
      <c r="L389" s="171">
        <v>11.0095</v>
      </c>
      <c r="M389" s="171">
        <v>0</v>
      </c>
      <c r="N389" s="171">
        <v>11.0095</v>
      </c>
      <c r="O389" s="171">
        <v>849.39415</v>
      </c>
      <c r="P389" s="171">
        <v>47.187709999999996</v>
      </c>
      <c r="Q389" s="171">
        <v>0</v>
      </c>
      <c r="R389" s="172">
        <v>47.187709999999996</v>
      </c>
    </row>
    <row r="390" spans="1:18" ht="15">
      <c r="A390" s="174"/>
      <c r="B390" s="174"/>
      <c r="C390" s="168" t="s">
        <v>598</v>
      </c>
      <c r="D390" s="168" t="s">
        <v>598</v>
      </c>
      <c r="E390" s="169">
        <v>342</v>
      </c>
      <c r="F390" s="170">
        <v>12723.54497</v>
      </c>
      <c r="G390" s="171">
        <v>0</v>
      </c>
      <c r="H390" s="171">
        <v>12723.54497</v>
      </c>
      <c r="I390" s="171">
        <v>15767.40323</v>
      </c>
      <c r="J390" s="171">
        <v>244.58861</v>
      </c>
      <c r="K390" s="171">
        <v>16011.99184</v>
      </c>
      <c r="L390" s="171">
        <v>8927.827130000001</v>
      </c>
      <c r="M390" s="171">
        <v>1439.90929</v>
      </c>
      <c r="N390" s="171">
        <v>10367.73642</v>
      </c>
      <c r="O390" s="171">
        <v>39103.27323</v>
      </c>
      <c r="P390" s="171">
        <v>9548.89183</v>
      </c>
      <c r="Q390" s="171">
        <v>0</v>
      </c>
      <c r="R390" s="172">
        <v>9548.89183</v>
      </c>
    </row>
    <row r="391" spans="1:18" ht="15">
      <c r="A391" s="174"/>
      <c r="B391" s="174"/>
      <c r="C391" s="168" t="s">
        <v>599</v>
      </c>
      <c r="D391" s="168" t="s">
        <v>593</v>
      </c>
      <c r="E391" s="169">
        <v>338</v>
      </c>
      <c r="F391" s="170">
        <v>68219.87289</v>
      </c>
      <c r="G391" s="171">
        <v>0.07695</v>
      </c>
      <c r="H391" s="171">
        <v>68219.94984</v>
      </c>
      <c r="I391" s="171">
        <v>81662.83549</v>
      </c>
      <c r="J391" s="171">
        <v>1203.0137</v>
      </c>
      <c r="K391" s="171">
        <v>82865.84919</v>
      </c>
      <c r="L391" s="171">
        <v>8448.96711</v>
      </c>
      <c r="M391" s="171">
        <v>2991.9035</v>
      </c>
      <c r="N391" s="171">
        <v>11440.87061</v>
      </c>
      <c r="O391" s="171">
        <v>162526.66963999998</v>
      </c>
      <c r="P391" s="171">
        <v>23130.636609999998</v>
      </c>
      <c r="Q391" s="171">
        <v>0</v>
      </c>
      <c r="R391" s="172">
        <v>23130.636609999998</v>
      </c>
    </row>
    <row r="392" spans="1:18" ht="15">
      <c r="A392" s="174"/>
      <c r="B392" s="174"/>
      <c r="C392" s="174"/>
      <c r="D392" s="168" t="s">
        <v>600</v>
      </c>
      <c r="E392" s="169">
        <v>623</v>
      </c>
      <c r="F392" s="170">
        <v>92.96426</v>
      </c>
      <c r="G392" s="171">
        <v>0</v>
      </c>
      <c r="H392" s="171">
        <v>92.96426</v>
      </c>
      <c r="I392" s="171">
        <v>1287.92324</v>
      </c>
      <c r="J392" s="171">
        <v>0</v>
      </c>
      <c r="K392" s="171">
        <v>1287.92324</v>
      </c>
      <c r="L392" s="171">
        <v>18.10176</v>
      </c>
      <c r="M392" s="171">
        <v>0</v>
      </c>
      <c r="N392" s="171">
        <v>18.10176</v>
      </c>
      <c r="O392" s="171">
        <v>1398.98926</v>
      </c>
      <c r="P392" s="171">
        <v>905.43543</v>
      </c>
      <c r="Q392" s="171">
        <v>0</v>
      </c>
      <c r="R392" s="172">
        <v>905.43543</v>
      </c>
    </row>
    <row r="393" spans="1:18" ht="15">
      <c r="A393" s="174"/>
      <c r="B393" s="174"/>
      <c r="C393" s="174"/>
      <c r="D393" s="168" t="s">
        <v>601</v>
      </c>
      <c r="E393" s="169">
        <v>339</v>
      </c>
      <c r="F393" s="170">
        <v>3740.41564</v>
      </c>
      <c r="G393" s="171">
        <v>0</v>
      </c>
      <c r="H393" s="171">
        <v>3740.41564</v>
      </c>
      <c r="I393" s="171">
        <v>16995.26851</v>
      </c>
      <c r="J393" s="171">
        <v>0.37656</v>
      </c>
      <c r="K393" s="171">
        <v>16995.64507</v>
      </c>
      <c r="L393" s="171">
        <v>189.07924</v>
      </c>
      <c r="M393" s="171">
        <v>0</v>
      </c>
      <c r="N393" s="171">
        <v>189.07924</v>
      </c>
      <c r="O393" s="171">
        <v>20925.13995</v>
      </c>
      <c r="P393" s="171">
        <v>385.46289</v>
      </c>
      <c r="Q393" s="171">
        <v>0</v>
      </c>
      <c r="R393" s="172">
        <v>385.46289</v>
      </c>
    </row>
    <row r="394" spans="1:18" ht="15">
      <c r="A394" s="174"/>
      <c r="B394" s="168" t="s">
        <v>602</v>
      </c>
      <c r="C394" s="168" t="s">
        <v>603</v>
      </c>
      <c r="D394" s="168" t="s">
        <v>603</v>
      </c>
      <c r="E394" s="169">
        <v>276</v>
      </c>
      <c r="F394" s="170">
        <v>6183.01863</v>
      </c>
      <c r="G394" s="171">
        <v>0</v>
      </c>
      <c r="H394" s="171">
        <v>6183.01863</v>
      </c>
      <c r="I394" s="171">
        <v>9290.215320000001</v>
      </c>
      <c r="J394" s="171">
        <v>78.78474</v>
      </c>
      <c r="K394" s="171">
        <v>9369.00006</v>
      </c>
      <c r="L394" s="171">
        <v>900.17066</v>
      </c>
      <c r="M394" s="171">
        <v>3.15011</v>
      </c>
      <c r="N394" s="171">
        <v>903.32077</v>
      </c>
      <c r="O394" s="171">
        <v>16455.33946</v>
      </c>
      <c r="P394" s="171">
        <v>5268.70335</v>
      </c>
      <c r="Q394" s="171">
        <v>0</v>
      </c>
      <c r="R394" s="172">
        <v>5268.70335</v>
      </c>
    </row>
    <row r="395" spans="1:18" ht="15">
      <c r="A395" s="174"/>
      <c r="B395" s="174"/>
      <c r="C395" s="174"/>
      <c r="D395" s="168" t="s">
        <v>604</v>
      </c>
      <c r="E395" s="169">
        <v>562</v>
      </c>
      <c r="F395" s="170">
        <v>648.2650500000001</v>
      </c>
      <c r="G395" s="171">
        <v>0</v>
      </c>
      <c r="H395" s="171">
        <v>648.2650500000001</v>
      </c>
      <c r="I395" s="171">
        <v>4655.7950599999995</v>
      </c>
      <c r="J395" s="171">
        <v>0</v>
      </c>
      <c r="K395" s="171">
        <v>4655.7950599999995</v>
      </c>
      <c r="L395" s="171">
        <v>14.6244</v>
      </c>
      <c r="M395" s="171">
        <v>0</v>
      </c>
      <c r="N395" s="171">
        <v>14.6244</v>
      </c>
      <c r="O395" s="171">
        <v>5318.68451</v>
      </c>
      <c r="P395" s="171">
        <v>641.73818</v>
      </c>
      <c r="Q395" s="171">
        <v>0</v>
      </c>
      <c r="R395" s="172">
        <v>641.73818</v>
      </c>
    </row>
    <row r="396" spans="1:18" ht="15">
      <c r="A396" s="174"/>
      <c r="B396" s="174"/>
      <c r="C396" s="174"/>
      <c r="D396" s="168" t="s">
        <v>605</v>
      </c>
      <c r="E396" s="169">
        <v>278</v>
      </c>
      <c r="F396" s="170">
        <v>3034.03029</v>
      </c>
      <c r="G396" s="171">
        <v>0</v>
      </c>
      <c r="H396" s="171">
        <v>3034.03029</v>
      </c>
      <c r="I396" s="171">
        <v>5978.08681</v>
      </c>
      <c r="J396" s="171">
        <v>0</v>
      </c>
      <c r="K396" s="171">
        <v>5978.08681</v>
      </c>
      <c r="L396" s="171">
        <v>39.2071</v>
      </c>
      <c r="M396" s="171">
        <v>0</v>
      </c>
      <c r="N396" s="171">
        <v>39.2071</v>
      </c>
      <c r="O396" s="171">
        <v>9051.3242</v>
      </c>
      <c r="P396" s="171">
        <v>3818.8744500000003</v>
      </c>
      <c r="Q396" s="171">
        <v>0</v>
      </c>
      <c r="R396" s="172">
        <v>3818.8744500000003</v>
      </c>
    </row>
    <row r="397" spans="1:18" ht="15">
      <c r="A397" s="174"/>
      <c r="B397" s="174"/>
      <c r="C397" s="174"/>
      <c r="D397" s="168" t="s">
        <v>606</v>
      </c>
      <c r="E397" s="169">
        <v>277</v>
      </c>
      <c r="F397" s="170">
        <v>2900.42769</v>
      </c>
      <c r="G397" s="171">
        <v>0</v>
      </c>
      <c r="H397" s="171">
        <v>2900.42769</v>
      </c>
      <c r="I397" s="171">
        <v>14279.17937</v>
      </c>
      <c r="J397" s="171">
        <v>64.82855</v>
      </c>
      <c r="K397" s="171">
        <v>14344.00792</v>
      </c>
      <c r="L397" s="171">
        <v>118.46081</v>
      </c>
      <c r="M397" s="171">
        <v>0.3989</v>
      </c>
      <c r="N397" s="171">
        <v>118.85971</v>
      </c>
      <c r="O397" s="171">
        <v>17363.29532</v>
      </c>
      <c r="P397" s="171">
        <v>2248.64076</v>
      </c>
      <c r="Q397" s="171">
        <v>0</v>
      </c>
      <c r="R397" s="172">
        <v>2248.64076</v>
      </c>
    </row>
    <row r="398" spans="1:18" ht="15">
      <c r="A398" s="174"/>
      <c r="B398" s="174"/>
      <c r="C398" s="174"/>
      <c r="D398" s="168" t="s">
        <v>607</v>
      </c>
      <c r="E398" s="169">
        <v>620</v>
      </c>
      <c r="F398" s="170">
        <v>1613.23848</v>
      </c>
      <c r="G398" s="171">
        <v>0</v>
      </c>
      <c r="H398" s="171">
        <v>1613.23848</v>
      </c>
      <c r="I398" s="171">
        <v>2843.33266</v>
      </c>
      <c r="J398" s="171">
        <v>0</v>
      </c>
      <c r="K398" s="171">
        <v>2843.33266</v>
      </c>
      <c r="L398" s="171">
        <v>13.867799999999999</v>
      </c>
      <c r="M398" s="171">
        <v>0</v>
      </c>
      <c r="N398" s="171">
        <v>13.867799999999999</v>
      </c>
      <c r="O398" s="171">
        <v>4470.43894</v>
      </c>
      <c r="P398" s="171">
        <v>819.1670899999999</v>
      </c>
      <c r="Q398" s="171">
        <v>0</v>
      </c>
      <c r="R398" s="172">
        <v>819.1670899999999</v>
      </c>
    </row>
    <row r="399" spans="1:18" ht="15">
      <c r="A399" s="174"/>
      <c r="B399" s="174"/>
      <c r="C399" s="174"/>
      <c r="D399" s="168" t="s">
        <v>608</v>
      </c>
      <c r="E399" s="169">
        <v>800</v>
      </c>
      <c r="F399" s="170">
        <v>0</v>
      </c>
      <c r="G399" s="171">
        <v>0</v>
      </c>
      <c r="H399" s="171">
        <v>0</v>
      </c>
      <c r="I399" s="171">
        <v>0</v>
      </c>
      <c r="J399" s="171">
        <v>0</v>
      </c>
      <c r="K399" s="171">
        <v>0</v>
      </c>
      <c r="L399" s="171">
        <v>50.88189</v>
      </c>
      <c r="M399" s="171">
        <v>0</v>
      </c>
      <c r="N399" s="171">
        <v>50.88189</v>
      </c>
      <c r="O399" s="171">
        <v>50.88189</v>
      </c>
      <c r="P399" s="171">
        <v>0</v>
      </c>
      <c r="Q399" s="171">
        <v>0</v>
      </c>
      <c r="R399" s="172">
        <v>0</v>
      </c>
    </row>
    <row r="400" spans="1:18" ht="15">
      <c r="A400" s="174"/>
      <c r="B400" s="174"/>
      <c r="C400" s="168" t="s">
        <v>602</v>
      </c>
      <c r="D400" s="168" t="s">
        <v>609</v>
      </c>
      <c r="E400" s="169">
        <v>273</v>
      </c>
      <c r="F400" s="170">
        <v>78823.65379000001</v>
      </c>
      <c r="G400" s="171">
        <v>1.36192</v>
      </c>
      <c r="H400" s="171">
        <v>78825.01570999999</v>
      </c>
      <c r="I400" s="171">
        <v>94011.45625</v>
      </c>
      <c r="J400" s="171">
        <v>222.92762</v>
      </c>
      <c r="K400" s="171">
        <v>94234.38387</v>
      </c>
      <c r="L400" s="171">
        <v>6205.798860000001</v>
      </c>
      <c r="M400" s="171">
        <v>1320.5626399999999</v>
      </c>
      <c r="N400" s="171">
        <v>7526.3615</v>
      </c>
      <c r="O400" s="171">
        <v>180585.76108000003</v>
      </c>
      <c r="P400" s="171">
        <v>14832.882210000002</v>
      </c>
      <c r="Q400" s="171">
        <v>0</v>
      </c>
      <c r="R400" s="172">
        <v>14832.882210000002</v>
      </c>
    </row>
    <row r="401" spans="1:18" ht="15">
      <c r="A401" s="174"/>
      <c r="B401" s="174"/>
      <c r="C401" s="174"/>
      <c r="D401" s="168" t="s">
        <v>398</v>
      </c>
      <c r="E401" s="169">
        <v>487</v>
      </c>
      <c r="F401" s="170">
        <v>315.82788</v>
      </c>
      <c r="G401" s="171">
        <v>0</v>
      </c>
      <c r="H401" s="171">
        <v>315.82788</v>
      </c>
      <c r="I401" s="171">
        <v>4781.00638</v>
      </c>
      <c r="J401" s="171">
        <v>0.00164</v>
      </c>
      <c r="K401" s="171">
        <v>4781.008019999999</v>
      </c>
      <c r="L401" s="171">
        <v>68.62567</v>
      </c>
      <c r="M401" s="171">
        <v>0</v>
      </c>
      <c r="N401" s="171">
        <v>68.62567</v>
      </c>
      <c r="O401" s="171">
        <v>5165.46157</v>
      </c>
      <c r="P401" s="171">
        <v>1302.23045</v>
      </c>
      <c r="Q401" s="171">
        <v>0</v>
      </c>
      <c r="R401" s="172">
        <v>1302.23045</v>
      </c>
    </row>
    <row r="402" spans="1:18" ht="15">
      <c r="A402" s="174"/>
      <c r="B402" s="174"/>
      <c r="C402" s="174"/>
      <c r="D402" s="168" t="s">
        <v>610</v>
      </c>
      <c r="E402" s="169">
        <v>640</v>
      </c>
      <c r="F402" s="170">
        <v>31.11573</v>
      </c>
      <c r="G402" s="171">
        <v>0</v>
      </c>
      <c r="H402" s="171">
        <v>31.11573</v>
      </c>
      <c r="I402" s="171">
        <v>1705.04505</v>
      </c>
      <c r="J402" s="171">
        <v>0</v>
      </c>
      <c r="K402" s="171">
        <v>1705.04505</v>
      </c>
      <c r="L402" s="171">
        <v>20.909</v>
      </c>
      <c r="M402" s="171">
        <v>0</v>
      </c>
      <c r="N402" s="171">
        <v>20.909</v>
      </c>
      <c r="O402" s="171">
        <v>1757.06978</v>
      </c>
      <c r="P402" s="171">
        <v>300.66479</v>
      </c>
      <c r="Q402" s="171">
        <v>0</v>
      </c>
      <c r="R402" s="172">
        <v>300.66479</v>
      </c>
    </row>
    <row r="403" spans="1:18" ht="15">
      <c r="A403" s="174"/>
      <c r="B403" s="174"/>
      <c r="C403" s="174"/>
      <c r="D403" s="168" t="s">
        <v>611</v>
      </c>
      <c r="E403" s="169">
        <v>269</v>
      </c>
      <c r="F403" s="170">
        <v>856.1399</v>
      </c>
      <c r="G403" s="171">
        <v>0</v>
      </c>
      <c r="H403" s="171">
        <v>856.1399</v>
      </c>
      <c r="I403" s="171">
        <v>4839.10471</v>
      </c>
      <c r="J403" s="171">
        <v>8.03332</v>
      </c>
      <c r="K403" s="171">
        <v>4847.13803</v>
      </c>
      <c r="L403" s="171">
        <v>119.10318</v>
      </c>
      <c r="M403" s="171">
        <v>0</v>
      </c>
      <c r="N403" s="171">
        <v>119.10318</v>
      </c>
      <c r="O403" s="171">
        <v>5822.38111</v>
      </c>
      <c r="P403" s="171">
        <v>1737.54344</v>
      </c>
      <c r="Q403" s="171">
        <v>0</v>
      </c>
      <c r="R403" s="172">
        <v>1737.54344</v>
      </c>
    </row>
    <row r="404" spans="1:18" ht="15">
      <c r="A404" s="174"/>
      <c r="B404" s="174"/>
      <c r="C404" s="174"/>
      <c r="D404" s="168" t="s">
        <v>612</v>
      </c>
      <c r="E404" s="169">
        <v>639</v>
      </c>
      <c r="F404" s="170">
        <v>1877.0751</v>
      </c>
      <c r="G404" s="171">
        <v>0</v>
      </c>
      <c r="H404" s="171">
        <v>1877.0751</v>
      </c>
      <c r="I404" s="171">
        <v>1403.49813</v>
      </c>
      <c r="J404" s="171">
        <v>0</v>
      </c>
      <c r="K404" s="171">
        <v>1403.49813</v>
      </c>
      <c r="L404" s="171">
        <v>17.30426</v>
      </c>
      <c r="M404" s="171">
        <v>0</v>
      </c>
      <c r="N404" s="171">
        <v>17.30426</v>
      </c>
      <c r="O404" s="171">
        <v>3297.8774900000003</v>
      </c>
      <c r="P404" s="171">
        <v>270.05172</v>
      </c>
      <c r="Q404" s="171">
        <v>0</v>
      </c>
      <c r="R404" s="172">
        <v>270.05172</v>
      </c>
    </row>
    <row r="405" spans="1:18" ht="15">
      <c r="A405" s="174"/>
      <c r="B405" s="174"/>
      <c r="C405" s="168" t="s">
        <v>613</v>
      </c>
      <c r="D405" s="168" t="s">
        <v>614</v>
      </c>
      <c r="E405" s="169">
        <v>274</v>
      </c>
      <c r="F405" s="170">
        <v>902.54286</v>
      </c>
      <c r="G405" s="171">
        <v>0</v>
      </c>
      <c r="H405" s="171">
        <v>902.54286</v>
      </c>
      <c r="I405" s="171">
        <v>6653.27569</v>
      </c>
      <c r="J405" s="171">
        <v>66.15585</v>
      </c>
      <c r="K405" s="171">
        <v>6719.43154</v>
      </c>
      <c r="L405" s="171">
        <v>1104.44331</v>
      </c>
      <c r="M405" s="171">
        <v>185.4885</v>
      </c>
      <c r="N405" s="171">
        <v>1289.93181</v>
      </c>
      <c r="O405" s="171">
        <v>8911.906210000001</v>
      </c>
      <c r="P405" s="171">
        <v>2747.67348</v>
      </c>
      <c r="Q405" s="171">
        <v>0</v>
      </c>
      <c r="R405" s="172">
        <v>2747.67348</v>
      </c>
    </row>
    <row r="406" spans="1:18" ht="15">
      <c r="A406" s="174"/>
      <c r="B406" s="168" t="s">
        <v>615</v>
      </c>
      <c r="C406" s="168" t="s">
        <v>616</v>
      </c>
      <c r="D406" s="168" t="s">
        <v>616</v>
      </c>
      <c r="E406" s="169">
        <v>71</v>
      </c>
      <c r="F406" s="170">
        <v>7913.62665</v>
      </c>
      <c r="G406" s="171">
        <v>0</v>
      </c>
      <c r="H406" s="171">
        <v>7913.62665</v>
      </c>
      <c r="I406" s="171">
        <v>5286.14662</v>
      </c>
      <c r="J406" s="171">
        <v>0.23962</v>
      </c>
      <c r="K406" s="171">
        <v>5286.38624</v>
      </c>
      <c r="L406" s="171">
        <v>387.53936</v>
      </c>
      <c r="M406" s="171">
        <v>0</v>
      </c>
      <c r="N406" s="171">
        <v>387.53936</v>
      </c>
      <c r="O406" s="171">
        <v>13587.55225</v>
      </c>
      <c r="P406" s="171">
        <v>1976.75647</v>
      </c>
      <c r="Q406" s="171">
        <v>0</v>
      </c>
      <c r="R406" s="172">
        <v>1976.75647</v>
      </c>
    </row>
    <row r="407" spans="1:18" ht="15">
      <c r="A407" s="174"/>
      <c r="B407" s="174"/>
      <c r="C407" s="174"/>
      <c r="D407" s="168" t="s">
        <v>617</v>
      </c>
      <c r="E407" s="169">
        <v>436</v>
      </c>
      <c r="F407" s="170">
        <v>680.73348</v>
      </c>
      <c r="G407" s="171">
        <v>0</v>
      </c>
      <c r="H407" s="171">
        <v>680.73348</v>
      </c>
      <c r="I407" s="171">
        <v>2954.10525</v>
      </c>
      <c r="J407" s="171">
        <v>0.24089</v>
      </c>
      <c r="K407" s="171">
        <v>2954.34614</v>
      </c>
      <c r="L407" s="171">
        <v>52.46006</v>
      </c>
      <c r="M407" s="171">
        <v>0</v>
      </c>
      <c r="N407" s="171">
        <v>52.46006</v>
      </c>
      <c r="O407" s="171">
        <v>3687.5396800000003</v>
      </c>
      <c r="P407" s="171">
        <v>636.6206099999999</v>
      </c>
      <c r="Q407" s="171">
        <v>0</v>
      </c>
      <c r="R407" s="172">
        <v>636.6206099999999</v>
      </c>
    </row>
    <row r="408" spans="1:18" ht="15">
      <c r="A408" s="174"/>
      <c r="B408" s="174"/>
      <c r="C408" s="174"/>
      <c r="D408" s="168" t="s">
        <v>618</v>
      </c>
      <c r="E408" s="169">
        <v>73</v>
      </c>
      <c r="F408" s="170">
        <v>1029.5936</v>
      </c>
      <c r="G408" s="171">
        <v>0</v>
      </c>
      <c r="H408" s="171">
        <v>1029.5936</v>
      </c>
      <c r="I408" s="171">
        <v>1008.0748100000001</v>
      </c>
      <c r="J408" s="171">
        <v>0</v>
      </c>
      <c r="K408" s="171">
        <v>1008.0748100000001</v>
      </c>
      <c r="L408" s="171">
        <v>5.862</v>
      </c>
      <c r="M408" s="171">
        <v>0</v>
      </c>
      <c r="N408" s="171">
        <v>5.862</v>
      </c>
      <c r="O408" s="171">
        <v>2043.5304099999998</v>
      </c>
      <c r="P408" s="171">
        <v>637.01691</v>
      </c>
      <c r="Q408" s="171">
        <v>0</v>
      </c>
      <c r="R408" s="172">
        <v>637.01691</v>
      </c>
    </row>
    <row r="409" spans="1:18" ht="15">
      <c r="A409" s="174"/>
      <c r="B409" s="174"/>
      <c r="C409" s="174"/>
      <c r="D409" s="168" t="s">
        <v>619</v>
      </c>
      <c r="E409" s="169">
        <v>72</v>
      </c>
      <c r="F409" s="170">
        <v>3210.69427</v>
      </c>
      <c r="G409" s="171">
        <v>0</v>
      </c>
      <c r="H409" s="171">
        <v>3210.69427</v>
      </c>
      <c r="I409" s="171">
        <v>1940.33547</v>
      </c>
      <c r="J409" s="171">
        <v>0.01635</v>
      </c>
      <c r="K409" s="171">
        <v>1940.35182</v>
      </c>
      <c r="L409" s="171">
        <v>21.98521</v>
      </c>
      <c r="M409" s="171">
        <v>0</v>
      </c>
      <c r="N409" s="171">
        <v>21.98521</v>
      </c>
      <c r="O409" s="171">
        <v>5173.0313</v>
      </c>
      <c r="P409" s="171">
        <v>849.3751500000001</v>
      </c>
      <c r="Q409" s="171">
        <v>0</v>
      </c>
      <c r="R409" s="172">
        <v>849.3751500000001</v>
      </c>
    </row>
    <row r="410" spans="1:18" ht="15">
      <c r="A410" s="174"/>
      <c r="B410" s="174"/>
      <c r="C410" s="174"/>
      <c r="D410" s="168" t="s">
        <v>620</v>
      </c>
      <c r="E410" s="169">
        <v>74</v>
      </c>
      <c r="F410" s="170">
        <v>3162.98848</v>
      </c>
      <c r="G410" s="171">
        <v>0</v>
      </c>
      <c r="H410" s="171">
        <v>3162.98848</v>
      </c>
      <c r="I410" s="171">
        <v>1727.31755</v>
      </c>
      <c r="J410" s="171">
        <v>0</v>
      </c>
      <c r="K410" s="171">
        <v>1727.31755</v>
      </c>
      <c r="L410" s="171">
        <v>26.83044</v>
      </c>
      <c r="M410" s="171">
        <v>0</v>
      </c>
      <c r="N410" s="171">
        <v>26.83044</v>
      </c>
      <c r="O410" s="171">
        <v>4917.1364699999995</v>
      </c>
      <c r="P410" s="171">
        <v>1155.5561699999998</v>
      </c>
      <c r="Q410" s="171">
        <v>0</v>
      </c>
      <c r="R410" s="172">
        <v>1155.5561699999998</v>
      </c>
    </row>
    <row r="411" spans="1:18" ht="15">
      <c r="A411" s="174"/>
      <c r="B411" s="174"/>
      <c r="C411" s="174"/>
      <c r="D411" s="168" t="s">
        <v>621</v>
      </c>
      <c r="E411" s="169">
        <v>76</v>
      </c>
      <c r="F411" s="170">
        <v>166.8963</v>
      </c>
      <c r="G411" s="171">
        <v>0</v>
      </c>
      <c r="H411" s="171">
        <v>166.8963</v>
      </c>
      <c r="I411" s="171">
        <v>1896.8606000000002</v>
      </c>
      <c r="J411" s="171">
        <v>0.42443000000000003</v>
      </c>
      <c r="K411" s="171">
        <v>1897.28503</v>
      </c>
      <c r="L411" s="171">
        <v>52.1224</v>
      </c>
      <c r="M411" s="171">
        <v>0</v>
      </c>
      <c r="N411" s="171">
        <v>52.1224</v>
      </c>
      <c r="O411" s="171">
        <v>2116.30373</v>
      </c>
      <c r="P411" s="171">
        <v>1578.0041</v>
      </c>
      <c r="Q411" s="171">
        <v>0</v>
      </c>
      <c r="R411" s="172">
        <v>1578.0041</v>
      </c>
    </row>
    <row r="412" spans="1:18" ht="15">
      <c r="A412" s="174"/>
      <c r="B412" s="174"/>
      <c r="C412" s="168" t="s">
        <v>622</v>
      </c>
      <c r="D412" s="168" t="s">
        <v>622</v>
      </c>
      <c r="E412" s="169">
        <v>77</v>
      </c>
      <c r="F412" s="170">
        <v>7538.31686</v>
      </c>
      <c r="G412" s="171">
        <v>0</v>
      </c>
      <c r="H412" s="171">
        <v>7538.31686</v>
      </c>
      <c r="I412" s="171">
        <v>12882.357380000001</v>
      </c>
      <c r="J412" s="171">
        <v>234.69222</v>
      </c>
      <c r="K412" s="171">
        <v>13117.0496</v>
      </c>
      <c r="L412" s="171">
        <v>636.91327</v>
      </c>
      <c r="M412" s="171">
        <v>0</v>
      </c>
      <c r="N412" s="171">
        <v>636.91327</v>
      </c>
      <c r="O412" s="171">
        <v>21292.279730000002</v>
      </c>
      <c r="P412" s="171">
        <v>7066.03305</v>
      </c>
      <c r="Q412" s="171">
        <v>0</v>
      </c>
      <c r="R412" s="172">
        <v>7066.03305</v>
      </c>
    </row>
    <row r="413" spans="1:18" ht="15">
      <c r="A413" s="174"/>
      <c r="B413" s="174"/>
      <c r="C413" s="174"/>
      <c r="D413" s="168" t="s">
        <v>623</v>
      </c>
      <c r="E413" s="169">
        <v>79</v>
      </c>
      <c r="F413" s="170">
        <v>5362.02023</v>
      </c>
      <c r="G413" s="171">
        <v>0</v>
      </c>
      <c r="H413" s="171">
        <v>5362.02023</v>
      </c>
      <c r="I413" s="171">
        <v>7487.85397</v>
      </c>
      <c r="J413" s="171">
        <v>0</v>
      </c>
      <c r="K413" s="171">
        <v>7487.85397</v>
      </c>
      <c r="L413" s="171">
        <v>304.29052</v>
      </c>
      <c r="M413" s="171">
        <v>0</v>
      </c>
      <c r="N413" s="171">
        <v>304.29052</v>
      </c>
      <c r="O413" s="171">
        <v>13154.16472</v>
      </c>
      <c r="P413" s="171">
        <v>1917.30714</v>
      </c>
      <c r="Q413" s="171">
        <v>0</v>
      </c>
      <c r="R413" s="172">
        <v>1917.30714</v>
      </c>
    </row>
    <row r="414" spans="1:18" ht="15">
      <c r="A414" s="174"/>
      <c r="B414" s="174"/>
      <c r="C414" s="174"/>
      <c r="D414" s="168" t="s">
        <v>624</v>
      </c>
      <c r="E414" s="169">
        <v>78</v>
      </c>
      <c r="F414" s="170">
        <v>579.9524</v>
      </c>
      <c r="G414" s="171">
        <v>0</v>
      </c>
      <c r="H414" s="171">
        <v>579.9524</v>
      </c>
      <c r="I414" s="171">
        <v>2244.1735099999996</v>
      </c>
      <c r="J414" s="171">
        <v>0</v>
      </c>
      <c r="K414" s="171">
        <v>2244.1735099999996</v>
      </c>
      <c r="L414" s="171">
        <v>89.97726</v>
      </c>
      <c r="M414" s="171">
        <v>0</v>
      </c>
      <c r="N414" s="171">
        <v>89.97726</v>
      </c>
      <c r="O414" s="171">
        <v>2914.10317</v>
      </c>
      <c r="P414" s="171">
        <v>1038.13033</v>
      </c>
      <c r="Q414" s="171">
        <v>0</v>
      </c>
      <c r="R414" s="172">
        <v>1038.13033</v>
      </c>
    </row>
    <row r="415" spans="1:18" ht="15">
      <c r="A415" s="174"/>
      <c r="B415" s="174"/>
      <c r="C415" s="168" t="s">
        <v>625</v>
      </c>
      <c r="D415" s="168" t="s">
        <v>626</v>
      </c>
      <c r="E415" s="169">
        <v>80</v>
      </c>
      <c r="F415" s="170">
        <v>7838.22221</v>
      </c>
      <c r="G415" s="171">
        <v>0.00718</v>
      </c>
      <c r="H415" s="171">
        <v>7838.2293899999995</v>
      </c>
      <c r="I415" s="171">
        <v>32310.58376</v>
      </c>
      <c r="J415" s="171">
        <v>53.99993</v>
      </c>
      <c r="K415" s="171">
        <v>32364.583690000003</v>
      </c>
      <c r="L415" s="171">
        <v>1599.62949</v>
      </c>
      <c r="M415" s="171">
        <v>1.39615</v>
      </c>
      <c r="N415" s="171">
        <v>1601.0256399999998</v>
      </c>
      <c r="O415" s="171">
        <v>41803.83872</v>
      </c>
      <c r="P415" s="171">
        <v>9769.99541</v>
      </c>
      <c r="Q415" s="171">
        <v>0</v>
      </c>
      <c r="R415" s="172">
        <v>9769.99541</v>
      </c>
    </row>
    <row r="416" spans="1:18" ht="15">
      <c r="A416" s="174"/>
      <c r="B416" s="174"/>
      <c r="C416" s="174"/>
      <c r="D416" s="168" t="s">
        <v>625</v>
      </c>
      <c r="E416" s="169">
        <v>82</v>
      </c>
      <c r="F416" s="170">
        <v>1965.42194</v>
      </c>
      <c r="G416" s="171">
        <v>0</v>
      </c>
      <c r="H416" s="171">
        <v>1965.42194</v>
      </c>
      <c r="I416" s="171">
        <v>9641.812699999999</v>
      </c>
      <c r="J416" s="171">
        <v>0</v>
      </c>
      <c r="K416" s="171">
        <v>9641.812699999999</v>
      </c>
      <c r="L416" s="171">
        <v>66.468</v>
      </c>
      <c r="M416" s="171">
        <v>0</v>
      </c>
      <c r="N416" s="171">
        <v>66.468</v>
      </c>
      <c r="O416" s="171">
        <v>11673.702640000001</v>
      </c>
      <c r="P416" s="171">
        <v>1507.06797</v>
      </c>
      <c r="Q416" s="171">
        <v>0</v>
      </c>
      <c r="R416" s="172">
        <v>1507.06797</v>
      </c>
    </row>
    <row r="417" spans="1:18" ht="15">
      <c r="A417" s="174"/>
      <c r="B417" s="174"/>
      <c r="C417" s="174"/>
      <c r="D417" s="168" t="s">
        <v>627</v>
      </c>
      <c r="E417" s="169">
        <v>601</v>
      </c>
      <c r="F417" s="170">
        <v>1481.3021</v>
      </c>
      <c r="G417" s="171">
        <v>0</v>
      </c>
      <c r="H417" s="171">
        <v>1481.3021</v>
      </c>
      <c r="I417" s="171">
        <v>1710.73014</v>
      </c>
      <c r="J417" s="171">
        <v>0</v>
      </c>
      <c r="K417" s="171">
        <v>1710.73014</v>
      </c>
      <c r="L417" s="171">
        <v>60.874199999999995</v>
      </c>
      <c r="M417" s="171">
        <v>0</v>
      </c>
      <c r="N417" s="171">
        <v>60.874199999999995</v>
      </c>
      <c r="O417" s="171">
        <v>3252.9064399999997</v>
      </c>
      <c r="P417" s="171">
        <v>1056.80681</v>
      </c>
      <c r="Q417" s="171">
        <v>0</v>
      </c>
      <c r="R417" s="172">
        <v>1056.80681</v>
      </c>
    </row>
    <row r="418" spans="1:18" ht="15">
      <c r="A418" s="174"/>
      <c r="B418" s="174"/>
      <c r="C418" s="174"/>
      <c r="D418" s="168" t="s">
        <v>628</v>
      </c>
      <c r="E418" s="169">
        <v>81</v>
      </c>
      <c r="F418" s="170">
        <v>1253.7108</v>
      </c>
      <c r="G418" s="171">
        <v>0</v>
      </c>
      <c r="H418" s="171">
        <v>1253.7108</v>
      </c>
      <c r="I418" s="171">
        <v>1582.1183</v>
      </c>
      <c r="J418" s="171">
        <v>0</v>
      </c>
      <c r="K418" s="171">
        <v>1582.1183</v>
      </c>
      <c r="L418" s="171">
        <v>10.393</v>
      </c>
      <c r="M418" s="171">
        <v>0</v>
      </c>
      <c r="N418" s="171">
        <v>10.393</v>
      </c>
      <c r="O418" s="171">
        <v>2846.2221</v>
      </c>
      <c r="P418" s="171">
        <v>597.117</v>
      </c>
      <c r="Q418" s="171">
        <v>0</v>
      </c>
      <c r="R418" s="172">
        <v>597.117</v>
      </c>
    </row>
    <row r="419" spans="1:18" ht="15">
      <c r="A419" s="174"/>
      <c r="B419" s="174"/>
      <c r="C419" s="174"/>
      <c r="D419" s="168" t="s">
        <v>629</v>
      </c>
      <c r="E419" s="169">
        <v>83</v>
      </c>
      <c r="F419" s="170">
        <v>1054.44232</v>
      </c>
      <c r="G419" s="171">
        <v>0</v>
      </c>
      <c r="H419" s="171">
        <v>1054.44232</v>
      </c>
      <c r="I419" s="171">
        <v>1523.525</v>
      </c>
      <c r="J419" s="171">
        <v>0</v>
      </c>
      <c r="K419" s="171">
        <v>1523.525</v>
      </c>
      <c r="L419" s="171">
        <v>31.8957</v>
      </c>
      <c r="M419" s="171">
        <v>0</v>
      </c>
      <c r="N419" s="171">
        <v>31.8957</v>
      </c>
      <c r="O419" s="171">
        <v>2609.8630200000002</v>
      </c>
      <c r="P419" s="171">
        <v>924.4546899999999</v>
      </c>
      <c r="Q419" s="171">
        <v>0</v>
      </c>
      <c r="R419" s="172">
        <v>924.4546899999999</v>
      </c>
    </row>
    <row r="420" spans="1:18" ht="15">
      <c r="A420" s="174"/>
      <c r="B420" s="174"/>
      <c r="C420" s="174"/>
      <c r="D420" s="168" t="s">
        <v>630</v>
      </c>
      <c r="E420" s="169">
        <v>84</v>
      </c>
      <c r="F420" s="170">
        <v>106.07002</v>
      </c>
      <c r="G420" s="171">
        <v>0</v>
      </c>
      <c r="H420" s="171">
        <v>106.07002</v>
      </c>
      <c r="I420" s="171">
        <v>1877.7386000000001</v>
      </c>
      <c r="J420" s="171">
        <v>0</v>
      </c>
      <c r="K420" s="171">
        <v>1877.7386000000001</v>
      </c>
      <c r="L420" s="171">
        <v>18.2</v>
      </c>
      <c r="M420" s="171">
        <v>0</v>
      </c>
      <c r="N420" s="171">
        <v>18.2</v>
      </c>
      <c r="O420" s="171">
        <v>2002.00862</v>
      </c>
      <c r="P420" s="171">
        <v>936.2174699999999</v>
      </c>
      <c r="Q420" s="171">
        <v>0</v>
      </c>
      <c r="R420" s="172">
        <v>936.2174699999999</v>
      </c>
    </row>
    <row r="421" spans="1:18" ht="15">
      <c r="A421" s="174"/>
      <c r="B421" s="174"/>
      <c r="C421" s="168" t="s">
        <v>631</v>
      </c>
      <c r="D421" s="168" t="s">
        <v>631</v>
      </c>
      <c r="E421" s="169">
        <v>86</v>
      </c>
      <c r="F421" s="170">
        <v>16191.26538</v>
      </c>
      <c r="G421" s="171">
        <v>2833.25985</v>
      </c>
      <c r="H421" s="171">
        <v>19024.52523</v>
      </c>
      <c r="I421" s="171">
        <v>6650.76787</v>
      </c>
      <c r="J421" s="171">
        <v>50.172309999999996</v>
      </c>
      <c r="K421" s="171">
        <v>6700.94018</v>
      </c>
      <c r="L421" s="171">
        <v>4733.90171</v>
      </c>
      <c r="M421" s="171">
        <v>901.0313299999999</v>
      </c>
      <c r="N421" s="171">
        <v>5634.93304</v>
      </c>
      <c r="O421" s="171">
        <v>31360.39845</v>
      </c>
      <c r="P421" s="171">
        <v>12481.6721</v>
      </c>
      <c r="Q421" s="171">
        <v>0</v>
      </c>
      <c r="R421" s="172">
        <v>12481.6721</v>
      </c>
    </row>
    <row r="422" spans="1:18" ht="15">
      <c r="A422" s="174"/>
      <c r="B422" s="174"/>
      <c r="C422" s="174"/>
      <c r="D422" s="168" t="s">
        <v>632</v>
      </c>
      <c r="E422" s="169">
        <v>87</v>
      </c>
      <c r="F422" s="170">
        <v>2230.44355</v>
      </c>
      <c r="G422" s="171">
        <v>0</v>
      </c>
      <c r="H422" s="171">
        <v>2230.44355</v>
      </c>
      <c r="I422" s="171">
        <v>3037.1646299999998</v>
      </c>
      <c r="J422" s="171">
        <v>0.00011999999999999999</v>
      </c>
      <c r="K422" s="171">
        <v>3037.16475</v>
      </c>
      <c r="L422" s="171">
        <v>96.08</v>
      </c>
      <c r="M422" s="171">
        <v>0</v>
      </c>
      <c r="N422" s="171">
        <v>96.08</v>
      </c>
      <c r="O422" s="171">
        <v>5363.6883</v>
      </c>
      <c r="P422" s="171">
        <v>1165.14178</v>
      </c>
      <c r="Q422" s="171">
        <v>0</v>
      </c>
      <c r="R422" s="172">
        <v>1165.14178</v>
      </c>
    </row>
    <row r="423" spans="1:18" ht="15">
      <c r="A423" s="174"/>
      <c r="B423" s="174"/>
      <c r="C423" s="174"/>
      <c r="D423" s="168" t="s">
        <v>633</v>
      </c>
      <c r="E423" s="169">
        <v>660</v>
      </c>
      <c r="F423" s="170">
        <v>309.61104</v>
      </c>
      <c r="G423" s="171">
        <v>0</v>
      </c>
      <c r="H423" s="171">
        <v>309.61104</v>
      </c>
      <c r="I423" s="171">
        <v>1690.75349</v>
      </c>
      <c r="J423" s="171">
        <v>0</v>
      </c>
      <c r="K423" s="171">
        <v>1690.75349</v>
      </c>
      <c r="L423" s="171">
        <v>118.63666</v>
      </c>
      <c r="M423" s="171">
        <v>0</v>
      </c>
      <c r="N423" s="171">
        <v>118.63666</v>
      </c>
      <c r="O423" s="171">
        <v>2119.00119</v>
      </c>
      <c r="P423" s="171">
        <v>2133.07733</v>
      </c>
      <c r="Q423" s="171">
        <v>0</v>
      </c>
      <c r="R423" s="172">
        <v>2133.07733</v>
      </c>
    </row>
    <row r="424" spans="1:18" ht="15">
      <c r="A424" s="174"/>
      <c r="B424" s="174"/>
      <c r="C424" s="168" t="s">
        <v>615</v>
      </c>
      <c r="D424" s="168" t="s">
        <v>295</v>
      </c>
      <c r="E424" s="169">
        <v>535</v>
      </c>
      <c r="F424" s="170">
        <v>9318.102289999999</v>
      </c>
      <c r="G424" s="171">
        <v>0</v>
      </c>
      <c r="H424" s="171">
        <v>9318.102289999999</v>
      </c>
      <c r="I424" s="171">
        <v>34040.65724</v>
      </c>
      <c r="J424" s="171">
        <v>315.5311</v>
      </c>
      <c r="K424" s="171">
        <v>34356.18834</v>
      </c>
      <c r="L424" s="171">
        <v>2804.9592900000002</v>
      </c>
      <c r="M424" s="171">
        <v>979.0117700000001</v>
      </c>
      <c r="N424" s="171">
        <v>3783.97106</v>
      </c>
      <c r="O424" s="171">
        <v>47458.26169</v>
      </c>
      <c r="P424" s="171">
        <v>13523.44577</v>
      </c>
      <c r="Q424" s="171">
        <v>0</v>
      </c>
      <c r="R424" s="172">
        <v>13523.44577</v>
      </c>
    </row>
    <row r="425" spans="1:18" ht="15">
      <c r="A425" s="174"/>
      <c r="B425" s="174"/>
      <c r="C425" s="174"/>
      <c r="D425" s="168" t="s">
        <v>307</v>
      </c>
      <c r="E425" s="169">
        <v>67</v>
      </c>
      <c r="F425" s="170">
        <v>2881.76148</v>
      </c>
      <c r="G425" s="171">
        <v>0</v>
      </c>
      <c r="H425" s="171">
        <v>2881.76148</v>
      </c>
      <c r="I425" s="171">
        <v>4333.02569</v>
      </c>
      <c r="J425" s="171">
        <v>2.23444</v>
      </c>
      <c r="K425" s="171">
        <v>4335.26013</v>
      </c>
      <c r="L425" s="171">
        <v>388.92392</v>
      </c>
      <c r="M425" s="171">
        <v>9.5736</v>
      </c>
      <c r="N425" s="171">
        <v>398.49752</v>
      </c>
      <c r="O425" s="171">
        <v>7615.51913</v>
      </c>
      <c r="P425" s="171">
        <v>1843.73009</v>
      </c>
      <c r="Q425" s="171">
        <v>0</v>
      </c>
      <c r="R425" s="172">
        <v>1843.73009</v>
      </c>
    </row>
    <row r="426" spans="1:18" ht="15">
      <c r="A426" s="174"/>
      <c r="B426" s="174"/>
      <c r="C426" s="174"/>
      <c r="D426" s="168" t="s">
        <v>634</v>
      </c>
      <c r="E426" s="169">
        <v>68</v>
      </c>
      <c r="F426" s="170">
        <v>1256.36951</v>
      </c>
      <c r="G426" s="171">
        <v>0</v>
      </c>
      <c r="H426" s="171">
        <v>1256.36951</v>
      </c>
      <c r="I426" s="171">
        <v>3302.9758500000003</v>
      </c>
      <c r="J426" s="171">
        <v>0</v>
      </c>
      <c r="K426" s="171">
        <v>3302.9758500000003</v>
      </c>
      <c r="L426" s="171">
        <v>155.52270000000001</v>
      </c>
      <c r="M426" s="171">
        <v>0</v>
      </c>
      <c r="N426" s="171">
        <v>155.52270000000001</v>
      </c>
      <c r="O426" s="171">
        <v>4714.86806</v>
      </c>
      <c r="P426" s="171">
        <v>2997.30812</v>
      </c>
      <c r="Q426" s="171">
        <v>0</v>
      </c>
      <c r="R426" s="172">
        <v>2997.30812</v>
      </c>
    </row>
    <row r="427" spans="1:18" ht="15">
      <c r="A427" s="174"/>
      <c r="B427" s="174"/>
      <c r="C427" s="174"/>
      <c r="D427" s="168" t="s">
        <v>615</v>
      </c>
      <c r="E427" s="169">
        <v>65</v>
      </c>
      <c r="F427" s="170">
        <v>179246.84538999997</v>
      </c>
      <c r="G427" s="171">
        <v>119.38032000000001</v>
      </c>
      <c r="H427" s="171">
        <v>179366.22571</v>
      </c>
      <c r="I427" s="171">
        <v>129419.60598000001</v>
      </c>
      <c r="J427" s="171">
        <v>407.89234000000005</v>
      </c>
      <c r="K427" s="171">
        <v>129827.49832</v>
      </c>
      <c r="L427" s="171">
        <v>42949.98359</v>
      </c>
      <c r="M427" s="171">
        <v>11755.93607</v>
      </c>
      <c r="N427" s="171">
        <v>54705.91966</v>
      </c>
      <c r="O427" s="171">
        <v>363899.64369</v>
      </c>
      <c r="P427" s="171">
        <v>100487.15018000001</v>
      </c>
      <c r="Q427" s="171">
        <v>0</v>
      </c>
      <c r="R427" s="172">
        <v>100487.15018000001</v>
      </c>
    </row>
    <row r="428" spans="1:18" ht="15">
      <c r="A428" s="174"/>
      <c r="B428" s="174"/>
      <c r="C428" s="174"/>
      <c r="D428" s="174"/>
      <c r="E428" s="175">
        <v>779</v>
      </c>
      <c r="F428" s="176">
        <v>0</v>
      </c>
      <c r="G428" s="177">
        <v>0</v>
      </c>
      <c r="H428" s="177">
        <v>0</v>
      </c>
      <c r="I428" s="177">
        <v>0</v>
      </c>
      <c r="J428" s="177">
        <v>0</v>
      </c>
      <c r="K428" s="177">
        <v>0</v>
      </c>
      <c r="L428" s="177">
        <v>88.33338</v>
      </c>
      <c r="M428" s="177">
        <v>0.02298</v>
      </c>
      <c r="N428" s="177">
        <v>88.35636</v>
      </c>
      <c r="O428" s="177">
        <v>88.35636</v>
      </c>
      <c r="P428" s="177">
        <v>0</v>
      </c>
      <c r="Q428" s="177">
        <v>0</v>
      </c>
      <c r="R428" s="178">
        <v>0</v>
      </c>
    </row>
    <row r="429" spans="1:18" ht="15">
      <c r="A429" s="174"/>
      <c r="B429" s="174"/>
      <c r="C429" s="174"/>
      <c r="D429" s="168" t="s">
        <v>635</v>
      </c>
      <c r="E429" s="169">
        <v>70</v>
      </c>
      <c r="F429" s="170">
        <v>3131.9717</v>
      </c>
      <c r="G429" s="171">
        <v>0</v>
      </c>
      <c r="H429" s="171">
        <v>3131.9717</v>
      </c>
      <c r="I429" s="171">
        <v>4794.746700000001</v>
      </c>
      <c r="J429" s="171">
        <v>7.978560000000001</v>
      </c>
      <c r="K429" s="171">
        <v>4802.72526</v>
      </c>
      <c r="L429" s="171">
        <v>677.9754</v>
      </c>
      <c r="M429" s="171">
        <v>6.92686</v>
      </c>
      <c r="N429" s="171">
        <v>684.90226</v>
      </c>
      <c r="O429" s="171">
        <v>8619.59922</v>
      </c>
      <c r="P429" s="171">
        <v>3163.4009100000003</v>
      </c>
      <c r="Q429" s="171">
        <v>0</v>
      </c>
      <c r="R429" s="172">
        <v>3163.4009100000003</v>
      </c>
    </row>
    <row r="430" spans="1:18" ht="15">
      <c r="A430" s="174"/>
      <c r="B430" s="174"/>
      <c r="C430" s="174"/>
      <c r="D430" s="168" t="s">
        <v>636</v>
      </c>
      <c r="E430" s="169">
        <v>66</v>
      </c>
      <c r="F430" s="170">
        <v>2092.2403600000002</v>
      </c>
      <c r="G430" s="171">
        <v>0</v>
      </c>
      <c r="H430" s="171">
        <v>2092.2403600000002</v>
      </c>
      <c r="I430" s="171">
        <v>657.06677</v>
      </c>
      <c r="J430" s="171">
        <v>0.00116</v>
      </c>
      <c r="K430" s="171">
        <v>657.06793</v>
      </c>
      <c r="L430" s="171">
        <v>1923.69875</v>
      </c>
      <c r="M430" s="171">
        <v>0.95556</v>
      </c>
      <c r="N430" s="171">
        <v>1924.6543100000001</v>
      </c>
      <c r="O430" s="171">
        <v>4673.9626</v>
      </c>
      <c r="P430" s="171">
        <v>2668.7834900000003</v>
      </c>
      <c r="Q430" s="171">
        <v>0</v>
      </c>
      <c r="R430" s="172">
        <v>2668.7834900000003</v>
      </c>
    </row>
    <row r="431" spans="1:18" ht="15">
      <c r="A431" s="174"/>
      <c r="B431" s="174"/>
      <c r="C431" s="168" t="s">
        <v>637</v>
      </c>
      <c r="D431" s="168" t="s">
        <v>637</v>
      </c>
      <c r="E431" s="169">
        <v>69</v>
      </c>
      <c r="F431" s="170">
        <v>3969.56835</v>
      </c>
      <c r="G431" s="171">
        <v>0</v>
      </c>
      <c r="H431" s="171">
        <v>3969.56835</v>
      </c>
      <c r="I431" s="171">
        <v>1930.04386</v>
      </c>
      <c r="J431" s="171">
        <v>36.90388</v>
      </c>
      <c r="K431" s="171">
        <v>1966.94774</v>
      </c>
      <c r="L431" s="171">
        <v>1133.3236000000002</v>
      </c>
      <c r="M431" s="171">
        <v>15.01184</v>
      </c>
      <c r="N431" s="171">
        <v>1148.3354399999998</v>
      </c>
      <c r="O431" s="171">
        <v>7084.85153</v>
      </c>
      <c r="P431" s="171">
        <v>1347.00371</v>
      </c>
      <c r="Q431" s="171">
        <v>0</v>
      </c>
      <c r="R431" s="172">
        <v>1347.00371</v>
      </c>
    </row>
    <row r="432" spans="1:18" ht="15">
      <c r="A432" s="174"/>
      <c r="B432" s="174"/>
      <c r="C432" s="168" t="s">
        <v>638</v>
      </c>
      <c r="D432" s="168" t="s">
        <v>638</v>
      </c>
      <c r="E432" s="169">
        <v>88</v>
      </c>
      <c r="F432" s="170">
        <v>34898.82039</v>
      </c>
      <c r="G432" s="171">
        <v>568.44538</v>
      </c>
      <c r="H432" s="171">
        <v>35467.265770000005</v>
      </c>
      <c r="I432" s="171">
        <v>40876.09163</v>
      </c>
      <c r="J432" s="171">
        <v>238.89077</v>
      </c>
      <c r="K432" s="171">
        <v>41114.9824</v>
      </c>
      <c r="L432" s="171">
        <v>8564.21701</v>
      </c>
      <c r="M432" s="171">
        <v>544.96402</v>
      </c>
      <c r="N432" s="171">
        <v>9109.18103</v>
      </c>
      <c r="O432" s="171">
        <v>85691.4292</v>
      </c>
      <c r="P432" s="171">
        <v>47749.334740000006</v>
      </c>
      <c r="Q432" s="171">
        <v>0</v>
      </c>
      <c r="R432" s="172">
        <v>47749.334740000006</v>
      </c>
    </row>
    <row r="433" spans="1:18" ht="15">
      <c r="A433" s="174"/>
      <c r="B433" s="174"/>
      <c r="C433" s="174"/>
      <c r="D433" s="168" t="s">
        <v>639</v>
      </c>
      <c r="E433" s="169">
        <v>90</v>
      </c>
      <c r="F433" s="170">
        <v>7922.47832</v>
      </c>
      <c r="G433" s="171">
        <v>0</v>
      </c>
      <c r="H433" s="171">
        <v>7922.47832</v>
      </c>
      <c r="I433" s="171">
        <v>1011.5829399999999</v>
      </c>
      <c r="J433" s="171">
        <v>0.69376</v>
      </c>
      <c r="K433" s="171">
        <v>1012.2767</v>
      </c>
      <c r="L433" s="171">
        <v>159.04372</v>
      </c>
      <c r="M433" s="171">
        <v>0</v>
      </c>
      <c r="N433" s="171">
        <v>159.04372</v>
      </c>
      <c r="O433" s="171">
        <v>9093.79874</v>
      </c>
      <c r="P433" s="171">
        <v>4368.61352</v>
      </c>
      <c r="Q433" s="171">
        <v>0</v>
      </c>
      <c r="R433" s="172">
        <v>4368.61352</v>
      </c>
    </row>
    <row r="434" spans="1:18" ht="15">
      <c r="A434" s="174"/>
      <c r="B434" s="174"/>
      <c r="C434" s="174"/>
      <c r="D434" s="168" t="s">
        <v>640</v>
      </c>
      <c r="E434" s="169">
        <v>89</v>
      </c>
      <c r="F434" s="170">
        <v>799.87928</v>
      </c>
      <c r="G434" s="171">
        <v>0</v>
      </c>
      <c r="H434" s="171">
        <v>799.87928</v>
      </c>
      <c r="I434" s="171">
        <v>4821.3035899999995</v>
      </c>
      <c r="J434" s="171">
        <v>0.19973</v>
      </c>
      <c r="K434" s="171">
        <v>4821.503320000001</v>
      </c>
      <c r="L434" s="171">
        <v>434.3853</v>
      </c>
      <c r="M434" s="171">
        <v>0</v>
      </c>
      <c r="N434" s="171">
        <v>434.3853</v>
      </c>
      <c r="O434" s="171">
        <v>6055.767900000001</v>
      </c>
      <c r="P434" s="171">
        <v>1387.45559</v>
      </c>
      <c r="Q434" s="171">
        <v>0</v>
      </c>
      <c r="R434" s="172">
        <v>1387.45559</v>
      </c>
    </row>
    <row r="435" spans="1:18" ht="15">
      <c r="A435" s="174"/>
      <c r="B435" s="174"/>
      <c r="C435" s="168" t="s">
        <v>641</v>
      </c>
      <c r="D435" s="168" t="s">
        <v>642</v>
      </c>
      <c r="E435" s="169">
        <v>95</v>
      </c>
      <c r="F435" s="170">
        <v>1348.6478100000002</v>
      </c>
      <c r="G435" s="171">
        <v>0</v>
      </c>
      <c r="H435" s="171">
        <v>1348.6478100000002</v>
      </c>
      <c r="I435" s="171">
        <v>1949.49228</v>
      </c>
      <c r="J435" s="171">
        <v>0</v>
      </c>
      <c r="K435" s="171">
        <v>1949.49228</v>
      </c>
      <c r="L435" s="171">
        <v>261.21006</v>
      </c>
      <c r="M435" s="171">
        <v>0.35901</v>
      </c>
      <c r="N435" s="171">
        <v>261.56907</v>
      </c>
      <c r="O435" s="171">
        <v>3559.7091600000003</v>
      </c>
      <c r="P435" s="171">
        <v>1099.35555</v>
      </c>
      <c r="Q435" s="171">
        <v>0</v>
      </c>
      <c r="R435" s="172">
        <v>1099.35555</v>
      </c>
    </row>
    <row r="436" spans="1:18" ht="15">
      <c r="A436" s="174"/>
      <c r="B436" s="174"/>
      <c r="C436" s="174"/>
      <c r="D436" s="168" t="s">
        <v>643</v>
      </c>
      <c r="E436" s="169">
        <v>94</v>
      </c>
      <c r="F436" s="170">
        <v>393.61188</v>
      </c>
      <c r="G436" s="171">
        <v>0</v>
      </c>
      <c r="H436" s="171">
        <v>393.61188</v>
      </c>
      <c r="I436" s="171">
        <v>2082.1594</v>
      </c>
      <c r="J436" s="171">
        <v>0.00207</v>
      </c>
      <c r="K436" s="171">
        <v>2082.16147</v>
      </c>
      <c r="L436" s="171">
        <v>201.6614</v>
      </c>
      <c r="M436" s="171">
        <v>0.03989</v>
      </c>
      <c r="N436" s="171">
        <v>201.70129</v>
      </c>
      <c r="O436" s="171">
        <v>2677.47464</v>
      </c>
      <c r="P436" s="171">
        <v>1839.22555</v>
      </c>
      <c r="Q436" s="171">
        <v>0</v>
      </c>
      <c r="R436" s="172">
        <v>1839.22555</v>
      </c>
    </row>
    <row r="437" spans="1:18" ht="15">
      <c r="A437" s="174"/>
      <c r="B437" s="174"/>
      <c r="C437" s="174"/>
      <c r="D437" s="168" t="s">
        <v>644</v>
      </c>
      <c r="E437" s="169">
        <v>91</v>
      </c>
      <c r="F437" s="170">
        <v>18122.416</v>
      </c>
      <c r="G437" s="171">
        <v>0</v>
      </c>
      <c r="H437" s="171">
        <v>18122.416</v>
      </c>
      <c r="I437" s="171">
        <v>2867.90799</v>
      </c>
      <c r="J437" s="171">
        <v>58.0051</v>
      </c>
      <c r="K437" s="171">
        <v>2925.91309</v>
      </c>
      <c r="L437" s="171">
        <v>10001.87544</v>
      </c>
      <c r="M437" s="171">
        <v>4832.319519999999</v>
      </c>
      <c r="N437" s="171">
        <v>14834.19496</v>
      </c>
      <c r="O437" s="171">
        <v>35882.52405</v>
      </c>
      <c r="P437" s="171">
        <v>12610.814980000001</v>
      </c>
      <c r="Q437" s="171">
        <v>0</v>
      </c>
      <c r="R437" s="172">
        <v>12610.814980000001</v>
      </c>
    </row>
    <row r="438" spans="1:18" ht="15">
      <c r="A438" s="174"/>
      <c r="B438" s="174"/>
      <c r="C438" s="174"/>
      <c r="D438" s="168" t="s">
        <v>645</v>
      </c>
      <c r="E438" s="169">
        <v>92</v>
      </c>
      <c r="F438" s="170">
        <v>2340.06807</v>
      </c>
      <c r="G438" s="171">
        <v>0</v>
      </c>
      <c r="H438" s="171">
        <v>2340.06807</v>
      </c>
      <c r="I438" s="171">
        <v>1708.70663</v>
      </c>
      <c r="J438" s="171">
        <v>0</v>
      </c>
      <c r="K438" s="171">
        <v>1708.70663</v>
      </c>
      <c r="L438" s="171">
        <v>100.01567</v>
      </c>
      <c r="M438" s="171">
        <v>0</v>
      </c>
      <c r="N438" s="171">
        <v>100.01567</v>
      </c>
      <c r="O438" s="171">
        <v>4148.79037</v>
      </c>
      <c r="P438" s="171">
        <v>774.91318</v>
      </c>
      <c r="Q438" s="171">
        <v>0</v>
      </c>
      <c r="R438" s="172">
        <v>774.91318</v>
      </c>
    </row>
    <row r="439" spans="1:18" ht="15">
      <c r="A439" s="174"/>
      <c r="B439" s="174"/>
      <c r="C439" s="174"/>
      <c r="D439" s="168" t="s">
        <v>646</v>
      </c>
      <c r="E439" s="169">
        <v>93</v>
      </c>
      <c r="F439" s="170">
        <v>418.61726</v>
      </c>
      <c r="G439" s="171">
        <v>0</v>
      </c>
      <c r="H439" s="171">
        <v>418.61726</v>
      </c>
      <c r="I439" s="171">
        <v>4645.250950000001</v>
      </c>
      <c r="J439" s="171">
        <v>11.98643</v>
      </c>
      <c r="K439" s="171">
        <v>4657.23738</v>
      </c>
      <c r="L439" s="171">
        <v>526.74082</v>
      </c>
      <c r="M439" s="171">
        <v>8.3055</v>
      </c>
      <c r="N439" s="171">
        <v>535.0463199999999</v>
      </c>
      <c r="O439" s="171">
        <v>5610.90096</v>
      </c>
      <c r="P439" s="171">
        <v>1087.97296</v>
      </c>
      <c r="Q439" s="171">
        <v>0</v>
      </c>
      <c r="R439" s="172">
        <v>1087.97296</v>
      </c>
    </row>
    <row r="440" spans="1:18" ht="15">
      <c r="A440" s="174"/>
      <c r="B440" s="168" t="s">
        <v>647</v>
      </c>
      <c r="C440" s="168" t="s">
        <v>648</v>
      </c>
      <c r="D440" s="168" t="s">
        <v>649</v>
      </c>
      <c r="E440" s="169">
        <v>356</v>
      </c>
      <c r="F440" s="170">
        <v>9644.25052</v>
      </c>
      <c r="G440" s="171">
        <v>0</v>
      </c>
      <c r="H440" s="171">
        <v>9644.25052</v>
      </c>
      <c r="I440" s="171">
        <v>3353.3582</v>
      </c>
      <c r="J440" s="171">
        <v>0.5582</v>
      </c>
      <c r="K440" s="171">
        <v>3353.9164</v>
      </c>
      <c r="L440" s="171">
        <v>377.78404</v>
      </c>
      <c r="M440" s="171">
        <v>1.4559900000000001</v>
      </c>
      <c r="N440" s="171">
        <v>379.24003000000005</v>
      </c>
      <c r="O440" s="171">
        <v>13377.406949999999</v>
      </c>
      <c r="P440" s="171">
        <v>935.1113</v>
      </c>
      <c r="Q440" s="171">
        <v>0</v>
      </c>
      <c r="R440" s="172">
        <v>935.1113</v>
      </c>
    </row>
    <row r="441" spans="1:18" ht="15">
      <c r="A441" s="174"/>
      <c r="B441" s="174"/>
      <c r="C441" s="174"/>
      <c r="D441" s="168" t="s">
        <v>650</v>
      </c>
      <c r="E441" s="169">
        <v>355</v>
      </c>
      <c r="F441" s="170">
        <v>4950.49513</v>
      </c>
      <c r="G441" s="171">
        <v>0</v>
      </c>
      <c r="H441" s="171">
        <v>4950.49513</v>
      </c>
      <c r="I441" s="171">
        <v>14082.425529999999</v>
      </c>
      <c r="J441" s="171">
        <v>0.9610700000000001</v>
      </c>
      <c r="K441" s="171">
        <v>14083.3866</v>
      </c>
      <c r="L441" s="171">
        <v>201.0172</v>
      </c>
      <c r="M441" s="171">
        <v>0</v>
      </c>
      <c r="N441" s="171">
        <v>201.0172</v>
      </c>
      <c r="O441" s="171">
        <v>19234.89893</v>
      </c>
      <c r="P441" s="171">
        <v>2241.6089500000003</v>
      </c>
      <c r="Q441" s="171">
        <v>0</v>
      </c>
      <c r="R441" s="172">
        <v>2241.6089500000003</v>
      </c>
    </row>
    <row r="442" spans="1:18" ht="15">
      <c r="A442" s="174"/>
      <c r="B442" s="174"/>
      <c r="C442" s="174"/>
      <c r="D442" s="168" t="s">
        <v>651</v>
      </c>
      <c r="E442" s="169">
        <v>358</v>
      </c>
      <c r="F442" s="170">
        <v>1001.35584</v>
      </c>
      <c r="G442" s="171">
        <v>0</v>
      </c>
      <c r="H442" s="171">
        <v>1001.35584</v>
      </c>
      <c r="I442" s="171">
        <v>1415.4479099999999</v>
      </c>
      <c r="J442" s="171">
        <v>24.230150000000002</v>
      </c>
      <c r="K442" s="171">
        <v>1439.67806</v>
      </c>
      <c r="L442" s="171">
        <v>46.78797</v>
      </c>
      <c r="M442" s="171">
        <v>0</v>
      </c>
      <c r="N442" s="171">
        <v>46.78797</v>
      </c>
      <c r="O442" s="171">
        <v>2487.82187</v>
      </c>
      <c r="P442" s="171">
        <v>992.08983</v>
      </c>
      <c r="Q442" s="171">
        <v>0</v>
      </c>
      <c r="R442" s="172">
        <v>992.08983</v>
      </c>
    </row>
    <row r="443" spans="1:18" ht="15">
      <c r="A443" s="174"/>
      <c r="B443" s="174"/>
      <c r="C443" s="168" t="s">
        <v>652</v>
      </c>
      <c r="D443" s="168" t="s">
        <v>653</v>
      </c>
      <c r="E443" s="169">
        <v>357</v>
      </c>
      <c r="F443" s="170">
        <v>20295.61789</v>
      </c>
      <c r="G443" s="171">
        <v>0</v>
      </c>
      <c r="H443" s="171">
        <v>20295.61789</v>
      </c>
      <c r="I443" s="171">
        <v>22549.183129999998</v>
      </c>
      <c r="J443" s="171">
        <v>11.39075</v>
      </c>
      <c r="K443" s="171">
        <v>22560.57388</v>
      </c>
      <c r="L443" s="171">
        <v>786.67124</v>
      </c>
      <c r="M443" s="171">
        <v>0</v>
      </c>
      <c r="N443" s="171">
        <v>786.67124</v>
      </c>
      <c r="O443" s="171">
        <v>43642.86301</v>
      </c>
      <c r="P443" s="171">
        <v>3001.59501</v>
      </c>
      <c r="Q443" s="171">
        <v>0</v>
      </c>
      <c r="R443" s="172">
        <v>3001.59501</v>
      </c>
    </row>
    <row r="444" spans="1:18" ht="15">
      <c r="A444" s="174"/>
      <c r="B444" s="174"/>
      <c r="C444" s="168" t="s">
        <v>654</v>
      </c>
      <c r="D444" s="168" t="s">
        <v>655</v>
      </c>
      <c r="E444" s="169">
        <v>363</v>
      </c>
      <c r="F444" s="170">
        <v>23332.206850000002</v>
      </c>
      <c r="G444" s="171">
        <v>0</v>
      </c>
      <c r="H444" s="171">
        <v>23332.206850000002</v>
      </c>
      <c r="I444" s="171">
        <v>23345.861760000003</v>
      </c>
      <c r="J444" s="171">
        <v>110.12641</v>
      </c>
      <c r="K444" s="171">
        <v>23455.98817</v>
      </c>
      <c r="L444" s="171">
        <v>811.7776600000001</v>
      </c>
      <c r="M444" s="171">
        <v>17.28525</v>
      </c>
      <c r="N444" s="171">
        <v>829.06291</v>
      </c>
      <c r="O444" s="171">
        <v>47617.25793</v>
      </c>
      <c r="P444" s="171">
        <v>6695.36365</v>
      </c>
      <c r="Q444" s="171">
        <v>0</v>
      </c>
      <c r="R444" s="172">
        <v>6695.36365</v>
      </c>
    </row>
    <row r="445" spans="1:18" ht="15">
      <c r="A445" s="174"/>
      <c r="B445" s="174"/>
      <c r="C445" s="174"/>
      <c r="D445" s="168" t="s">
        <v>656</v>
      </c>
      <c r="E445" s="169">
        <v>647</v>
      </c>
      <c r="F445" s="170">
        <v>2007.17203</v>
      </c>
      <c r="G445" s="171">
        <v>0</v>
      </c>
      <c r="H445" s="171">
        <v>2007.17203</v>
      </c>
      <c r="I445" s="171">
        <v>945.2361099999999</v>
      </c>
      <c r="J445" s="171">
        <v>0</v>
      </c>
      <c r="K445" s="171">
        <v>945.2361099999999</v>
      </c>
      <c r="L445" s="171">
        <v>8.875</v>
      </c>
      <c r="M445" s="171">
        <v>0</v>
      </c>
      <c r="N445" s="171">
        <v>8.875</v>
      </c>
      <c r="O445" s="171">
        <v>2961.28314</v>
      </c>
      <c r="P445" s="171">
        <v>1079.4966000000002</v>
      </c>
      <c r="Q445" s="171">
        <v>0</v>
      </c>
      <c r="R445" s="172">
        <v>1079.4966000000002</v>
      </c>
    </row>
    <row r="446" spans="1:18" ht="15">
      <c r="A446" s="174"/>
      <c r="B446" s="174"/>
      <c r="C446" s="168" t="s">
        <v>647</v>
      </c>
      <c r="D446" s="168" t="s">
        <v>647</v>
      </c>
      <c r="E446" s="169">
        <v>349</v>
      </c>
      <c r="F446" s="170">
        <v>94562.02873</v>
      </c>
      <c r="G446" s="171">
        <v>0</v>
      </c>
      <c r="H446" s="171">
        <v>94562.02873</v>
      </c>
      <c r="I446" s="171">
        <v>158129.92813</v>
      </c>
      <c r="J446" s="171">
        <v>2007.79558</v>
      </c>
      <c r="K446" s="171">
        <v>160137.72371000002</v>
      </c>
      <c r="L446" s="171">
        <v>9939.98832</v>
      </c>
      <c r="M446" s="171">
        <v>871.07274</v>
      </c>
      <c r="N446" s="171">
        <v>10811.06106</v>
      </c>
      <c r="O446" s="171">
        <v>265510.8135</v>
      </c>
      <c r="P446" s="171">
        <v>59351.6089</v>
      </c>
      <c r="Q446" s="171">
        <v>0</v>
      </c>
      <c r="R446" s="172">
        <v>59351.6089</v>
      </c>
    </row>
    <row r="447" spans="1:18" ht="15">
      <c r="A447" s="174"/>
      <c r="B447" s="174"/>
      <c r="C447" s="174"/>
      <c r="D447" s="168" t="s">
        <v>657</v>
      </c>
      <c r="E447" s="169">
        <v>645</v>
      </c>
      <c r="F447" s="170">
        <v>133.51076</v>
      </c>
      <c r="G447" s="171">
        <v>0</v>
      </c>
      <c r="H447" s="171">
        <v>133.51076</v>
      </c>
      <c r="I447" s="171">
        <v>9044.71444</v>
      </c>
      <c r="J447" s="171">
        <v>0</v>
      </c>
      <c r="K447" s="171">
        <v>9044.71444</v>
      </c>
      <c r="L447" s="171">
        <v>71.04808</v>
      </c>
      <c r="M447" s="171">
        <v>0</v>
      </c>
      <c r="N447" s="171">
        <v>71.04808</v>
      </c>
      <c r="O447" s="171">
        <v>9249.27328</v>
      </c>
      <c r="P447" s="171">
        <v>537.2996400000001</v>
      </c>
      <c r="Q447" s="171">
        <v>0</v>
      </c>
      <c r="R447" s="172">
        <v>537.2996400000001</v>
      </c>
    </row>
    <row r="448" spans="1:18" ht="15">
      <c r="A448" s="174"/>
      <c r="B448" s="174"/>
      <c r="C448" s="168" t="s">
        <v>658</v>
      </c>
      <c r="D448" s="168" t="s">
        <v>659</v>
      </c>
      <c r="E448" s="169">
        <v>369</v>
      </c>
      <c r="F448" s="170">
        <v>84200.1896</v>
      </c>
      <c r="G448" s="171">
        <v>0</v>
      </c>
      <c r="H448" s="171">
        <v>84200.1896</v>
      </c>
      <c r="I448" s="171">
        <v>43996.99779</v>
      </c>
      <c r="J448" s="171">
        <v>191.27335</v>
      </c>
      <c r="K448" s="171">
        <v>44188.27114</v>
      </c>
      <c r="L448" s="171">
        <v>11834.755640000001</v>
      </c>
      <c r="M448" s="171">
        <v>3643.95166</v>
      </c>
      <c r="N448" s="171">
        <v>15478.7073</v>
      </c>
      <c r="O448" s="171">
        <v>143867.16804</v>
      </c>
      <c r="P448" s="171">
        <v>43529.551100000004</v>
      </c>
      <c r="Q448" s="171">
        <v>0</v>
      </c>
      <c r="R448" s="172">
        <v>43529.551100000004</v>
      </c>
    </row>
    <row r="449" spans="1:18" ht="15">
      <c r="A449" s="174"/>
      <c r="B449" s="174"/>
      <c r="C449" s="174"/>
      <c r="D449" s="168" t="s">
        <v>660</v>
      </c>
      <c r="E449" s="169">
        <v>370</v>
      </c>
      <c r="F449" s="170">
        <v>686.40013</v>
      </c>
      <c r="G449" s="171">
        <v>0</v>
      </c>
      <c r="H449" s="171">
        <v>686.40013</v>
      </c>
      <c r="I449" s="171">
        <v>5803.696110000001</v>
      </c>
      <c r="J449" s="171">
        <v>0</v>
      </c>
      <c r="K449" s="171">
        <v>5803.696110000001</v>
      </c>
      <c r="L449" s="171">
        <v>45.3159</v>
      </c>
      <c r="M449" s="171">
        <v>0</v>
      </c>
      <c r="N449" s="171">
        <v>45.3159</v>
      </c>
      <c r="O449" s="171">
        <v>6535.412139999999</v>
      </c>
      <c r="P449" s="171">
        <v>1288.39052</v>
      </c>
      <c r="Q449" s="171">
        <v>0</v>
      </c>
      <c r="R449" s="172">
        <v>1288.39052</v>
      </c>
    </row>
    <row r="450" spans="1:18" ht="15">
      <c r="A450" s="174"/>
      <c r="B450" s="174"/>
      <c r="C450" s="168" t="s">
        <v>661</v>
      </c>
      <c r="D450" s="168" t="s">
        <v>661</v>
      </c>
      <c r="E450" s="169">
        <v>371</v>
      </c>
      <c r="F450" s="170">
        <v>1117.3115500000001</v>
      </c>
      <c r="G450" s="171">
        <v>0</v>
      </c>
      <c r="H450" s="171">
        <v>1117.3115500000001</v>
      </c>
      <c r="I450" s="171">
        <v>8177.592610000001</v>
      </c>
      <c r="J450" s="171">
        <v>122.31506</v>
      </c>
      <c r="K450" s="171">
        <v>8299.90767</v>
      </c>
      <c r="L450" s="171">
        <v>256.82847</v>
      </c>
      <c r="M450" s="171">
        <v>0</v>
      </c>
      <c r="N450" s="171">
        <v>256.82847</v>
      </c>
      <c r="O450" s="171">
        <v>9674.04769</v>
      </c>
      <c r="P450" s="171">
        <v>2003.08466</v>
      </c>
      <c r="Q450" s="171">
        <v>0</v>
      </c>
      <c r="R450" s="172">
        <v>2003.08466</v>
      </c>
    </row>
    <row r="451" spans="1:18" ht="15">
      <c r="A451" s="174"/>
      <c r="B451" s="174"/>
      <c r="C451" s="168" t="s">
        <v>662</v>
      </c>
      <c r="D451" s="168" t="s">
        <v>662</v>
      </c>
      <c r="E451" s="169">
        <v>361</v>
      </c>
      <c r="F451" s="170">
        <v>6426.30645</v>
      </c>
      <c r="G451" s="171">
        <v>0</v>
      </c>
      <c r="H451" s="171">
        <v>6426.30645</v>
      </c>
      <c r="I451" s="171">
        <v>9661.525300000001</v>
      </c>
      <c r="J451" s="171">
        <v>0</v>
      </c>
      <c r="K451" s="171">
        <v>9661.525300000001</v>
      </c>
      <c r="L451" s="171">
        <v>536.32915</v>
      </c>
      <c r="M451" s="171">
        <v>0</v>
      </c>
      <c r="N451" s="171">
        <v>536.32915</v>
      </c>
      <c r="O451" s="171">
        <v>16624.1609</v>
      </c>
      <c r="P451" s="171">
        <v>2286.32637</v>
      </c>
      <c r="Q451" s="171">
        <v>0</v>
      </c>
      <c r="R451" s="172">
        <v>2286.32637</v>
      </c>
    </row>
    <row r="452" spans="1:18" ht="15">
      <c r="A452" s="174"/>
      <c r="B452" s="174"/>
      <c r="C452" s="168" t="s">
        <v>663</v>
      </c>
      <c r="D452" s="168" t="s">
        <v>663</v>
      </c>
      <c r="E452" s="169">
        <v>366</v>
      </c>
      <c r="F452" s="170">
        <v>2436.54068</v>
      </c>
      <c r="G452" s="171">
        <v>0</v>
      </c>
      <c r="H452" s="171">
        <v>2436.54068</v>
      </c>
      <c r="I452" s="171">
        <v>14470.417140000001</v>
      </c>
      <c r="J452" s="171">
        <v>20.346700000000002</v>
      </c>
      <c r="K452" s="171">
        <v>14490.76384</v>
      </c>
      <c r="L452" s="171">
        <v>329.62185</v>
      </c>
      <c r="M452" s="171">
        <v>0</v>
      </c>
      <c r="N452" s="171">
        <v>329.62185</v>
      </c>
      <c r="O452" s="171">
        <v>17256.92637</v>
      </c>
      <c r="P452" s="171">
        <v>1710.2308899999998</v>
      </c>
      <c r="Q452" s="171">
        <v>0</v>
      </c>
      <c r="R452" s="172">
        <v>1710.2308899999998</v>
      </c>
    </row>
    <row r="453" spans="1:18" ht="15">
      <c r="A453" s="174"/>
      <c r="B453" s="174"/>
      <c r="C453" s="174"/>
      <c r="D453" s="168" t="s">
        <v>664</v>
      </c>
      <c r="E453" s="169">
        <v>497</v>
      </c>
      <c r="F453" s="170">
        <v>161.52548000000002</v>
      </c>
      <c r="G453" s="171">
        <v>0</v>
      </c>
      <c r="H453" s="171">
        <v>161.52548000000002</v>
      </c>
      <c r="I453" s="171">
        <v>1809.0168500000002</v>
      </c>
      <c r="J453" s="171">
        <v>12.38138</v>
      </c>
      <c r="K453" s="171">
        <v>1821.39823</v>
      </c>
      <c r="L453" s="171">
        <v>25.03233</v>
      </c>
      <c r="M453" s="171">
        <v>0</v>
      </c>
      <c r="N453" s="171">
        <v>25.03233</v>
      </c>
      <c r="O453" s="171">
        <v>2007.95604</v>
      </c>
      <c r="P453" s="171">
        <v>606.17816</v>
      </c>
      <c r="Q453" s="171">
        <v>0</v>
      </c>
      <c r="R453" s="172">
        <v>606.17816</v>
      </c>
    </row>
    <row r="454" spans="1:18" ht="15">
      <c r="A454" s="174"/>
      <c r="B454" s="174"/>
      <c r="C454" s="168" t="s">
        <v>665</v>
      </c>
      <c r="D454" s="168" t="s">
        <v>666</v>
      </c>
      <c r="E454" s="169">
        <v>351</v>
      </c>
      <c r="F454" s="170">
        <v>868.96733</v>
      </c>
      <c r="G454" s="171">
        <v>0</v>
      </c>
      <c r="H454" s="171">
        <v>868.96733</v>
      </c>
      <c r="I454" s="171">
        <v>1574.01311</v>
      </c>
      <c r="J454" s="171">
        <v>12.72108</v>
      </c>
      <c r="K454" s="171">
        <v>1586.73419</v>
      </c>
      <c r="L454" s="171">
        <v>55.29463</v>
      </c>
      <c r="M454" s="171">
        <v>0</v>
      </c>
      <c r="N454" s="171">
        <v>55.29463</v>
      </c>
      <c r="O454" s="171">
        <v>2510.99615</v>
      </c>
      <c r="P454" s="171">
        <v>968.20834</v>
      </c>
      <c r="Q454" s="171">
        <v>0</v>
      </c>
      <c r="R454" s="172">
        <v>968.20834</v>
      </c>
    </row>
    <row r="455" spans="1:18" ht="15">
      <c r="A455" s="174"/>
      <c r="B455" s="174"/>
      <c r="C455" s="174"/>
      <c r="D455" s="168" t="s">
        <v>667</v>
      </c>
      <c r="E455" s="169">
        <v>353</v>
      </c>
      <c r="F455" s="170">
        <v>107.69977</v>
      </c>
      <c r="G455" s="171">
        <v>0</v>
      </c>
      <c r="H455" s="171">
        <v>107.69977</v>
      </c>
      <c r="I455" s="171">
        <v>1307.3791299999998</v>
      </c>
      <c r="J455" s="171">
        <v>11.993319999999999</v>
      </c>
      <c r="K455" s="171">
        <v>1319.3724499999998</v>
      </c>
      <c r="L455" s="171">
        <v>3.021</v>
      </c>
      <c r="M455" s="171">
        <v>0</v>
      </c>
      <c r="N455" s="171">
        <v>3.021</v>
      </c>
      <c r="O455" s="171">
        <v>1430.09322</v>
      </c>
      <c r="P455" s="171">
        <v>1284.00568</v>
      </c>
      <c r="Q455" s="171">
        <v>0</v>
      </c>
      <c r="R455" s="172">
        <v>1284.00568</v>
      </c>
    </row>
    <row r="456" spans="1:18" ht="15">
      <c r="A456" s="174"/>
      <c r="B456" s="174"/>
      <c r="C456" s="174"/>
      <c r="D456" s="168" t="s">
        <v>665</v>
      </c>
      <c r="E456" s="169">
        <v>350</v>
      </c>
      <c r="F456" s="170">
        <v>15015.117789999998</v>
      </c>
      <c r="G456" s="171">
        <v>0</v>
      </c>
      <c r="H456" s="171">
        <v>15015.117789999998</v>
      </c>
      <c r="I456" s="171">
        <v>30587.96259</v>
      </c>
      <c r="J456" s="171">
        <v>0.44115</v>
      </c>
      <c r="K456" s="171">
        <v>30588.403739999998</v>
      </c>
      <c r="L456" s="171">
        <v>943.63194</v>
      </c>
      <c r="M456" s="171">
        <v>5.9835</v>
      </c>
      <c r="N456" s="171">
        <v>949.6154399999999</v>
      </c>
      <c r="O456" s="171">
        <v>46553.13697</v>
      </c>
      <c r="P456" s="171">
        <v>5747.46215</v>
      </c>
      <c r="Q456" s="171">
        <v>0</v>
      </c>
      <c r="R456" s="172">
        <v>5747.46215</v>
      </c>
    </row>
    <row r="457" spans="1:18" ht="15">
      <c r="A457" s="174"/>
      <c r="B457" s="174"/>
      <c r="C457" s="168" t="s">
        <v>668</v>
      </c>
      <c r="D457" s="168" t="s">
        <v>669</v>
      </c>
      <c r="E457" s="169">
        <v>482</v>
      </c>
      <c r="F457" s="170">
        <v>8535.44092</v>
      </c>
      <c r="G457" s="171">
        <v>0</v>
      </c>
      <c r="H457" s="171">
        <v>8535.44092</v>
      </c>
      <c r="I457" s="171">
        <v>18762.12398</v>
      </c>
      <c r="J457" s="171">
        <v>0</v>
      </c>
      <c r="K457" s="171">
        <v>18762.12398</v>
      </c>
      <c r="L457" s="171">
        <v>462.50905</v>
      </c>
      <c r="M457" s="171">
        <v>0</v>
      </c>
      <c r="N457" s="171">
        <v>462.50905</v>
      </c>
      <c r="O457" s="171">
        <v>27760.073949999998</v>
      </c>
      <c r="P457" s="171">
        <v>2694.57867</v>
      </c>
      <c r="Q457" s="171">
        <v>0</v>
      </c>
      <c r="R457" s="172">
        <v>2694.57867</v>
      </c>
    </row>
    <row r="458" spans="1:18" ht="15">
      <c r="A458" s="174"/>
      <c r="B458" s="174"/>
      <c r="C458" s="174"/>
      <c r="D458" s="168" t="s">
        <v>670</v>
      </c>
      <c r="E458" s="169">
        <v>594</v>
      </c>
      <c r="F458" s="170">
        <v>686.1862</v>
      </c>
      <c r="G458" s="171">
        <v>0</v>
      </c>
      <c r="H458" s="171">
        <v>686.1862</v>
      </c>
      <c r="I458" s="171">
        <v>1807.49225</v>
      </c>
      <c r="J458" s="171">
        <v>0</v>
      </c>
      <c r="K458" s="171">
        <v>1807.49225</v>
      </c>
      <c r="L458" s="171">
        <v>19.55427</v>
      </c>
      <c r="M458" s="171">
        <v>0</v>
      </c>
      <c r="N458" s="171">
        <v>19.55427</v>
      </c>
      <c r="O458" s="171">
        <v>2513.2327200000004</v>
      </c>
      <c r="P458" s="171">
        <v>996.16093</v>
      </c>
      <c r="Q458" s="171">
        <v>0</v>
      </c>
      <c r="R458" s="172">
        <v>996.16093</v>
      </c>
    </row>
    <row r="459" spans="1:18" ht="15">
      <c r="A459" s="174"/>
      <c r="B459" s="174"/>
      <c r="C459" s="168" t="s">
        <v>671</v>
      </c>
      <c r="D459" s="168" t="s">
        <v>672</v>
      </c>
      <c r="E459" s="169">
        <v>352</v>
      </c>
      <c r="F459" s="170">
        <v>4325.10567</v>
      </c>
      <c r="G459" s="171">
        <v>0</v>
      </c>
      <c r="H459" s="171">
        <v>4325.10567</v>
      </c>
      <c r="I459" s="171">
        <v>8915.965390000001</v>
      </c>
      <c r="J459" s="171">
        <v>0</v>
      </c>
      <c r="K459" s="171">
        <v>8915.965390000001</v>
      </c>
      <c r="L459" s="171">
        <v>322.88642</v>
      </c>
      <c r="M459" s="171">
        <v>0</v>
      </c>
      <c r="N459" s="171">
        <v>322.88642</v>
      </c>
      <c r="O459" s="171">
        <v>13563.957480000001</v>
      </c>
      <c r="P459" s="171">
        <v>714.7642900000001</v>
      </c>
      <c r="Q459" s="171">
        <v>0</v>
      </c>
      <c r="R459" s="172">
        <v>714.7642900000001</v>
      </c>
    </row>
    <row r="460" spans="1:18" ht="15">
      <c r="A460" s="174"/>
      <c r="B460" s="174"/>
      <c r="C460" s="168" t="s">
        <v>673</v>
      </c>
      <c r="D460" s="168" t="s">
        <v>673</v>
      </c>
      <c r="E460" s="169">
        <v>359</v>
      </c>
      <c r="F460" s="170">
        <v>10189.341339999999</v>
      </c>
      <c r="G460" s="171">
        <v>0</v>
      </c>
      <c r="H460" s="171">
        <v>10189.341339999999</v>
      </c>
      <c r="I460" s="171">
        <v>14785.61613</v>
      </c>
      <c r="J460" s="171">
        <v>48.779019999999996</v>
      </c>
      <c r="K460" s="171">
        <v>14834.39515</v>
      </c>
      <c r="L460" s="171">
        <v>425.99836</v>
      </c>
      <c r="M460" s="171">
        <v>0</v>
      </c>
      <c r="N460" s="171">
        <v>425.99836</v>
      </c>
      <c r="O460" s="171">
        <v>25449.73485</v>
      </c>
      <c r="P460" s="171">
        <v>2132.1710099999996</v>
      </c>
      <c r="Q460" s="171">
        <v>0</v>
      </c>
      <c r="R460" s="172">
        <v>2132.1710099999996</v>
      </c>
    </row>
    <row r="461" spans="1:18" ht="15">
      <c r="A461" s="174"/>
      <c r="B461" s="174"/>
      <c r="C461" s="168" t="s">
        <v>674</v>
      </c>
      <c r="D461" s="168" t="s">
        <v>674</v>
      </c>
      <c r="E461" s="169">
        <v>495</v>
      </c>
      <c r="F461" s="170">
        <v>892.62729</v>
      </c>
      <c r="G461" s="171">
        <v>0</v>
      </c>
      <c r="H461" s="171">
        <v>892.62729</v>
      </c>
      <c r="I461" s="171">
        <v>4080.24587</v>
      </c>
      <c r="J461" s="171">
        <v>0.5594600000000001</v>
      </c>
      <c r="K461" s="171">
        <v>4080.80533</v>
      </c>
      <c r="L461" s="171">
        <v>119.34152</v>
      </c>
      <c r="M461" s="171">
        <v>0</v>
      </c>
      <c r="N461" s="171">
        <v>119.34152</v>
      </c>
      <c r="O461" s="171">
        <v>5092.7741399999995</v>
      </c>
      <c r="P461" s="171">
        <v>1512.62269</v>
      </c>
      <c r="Q461" s="171">
        <v>0</v>
      </c>
      <c r="R461" s="172">
        <v>1512.62269</v>
      </c>
    </row>
    <row r="462" spans="1:18" ht="15">
      <c r="A462" s="174"/>
      <c r="B462" s="168" t="s">
        <v>675</v>
      </c>
      <c r="C462" s="168" t="s">
        <v>371</v>
      </c>
      <c r="D462" s="168" t="s">
        <v>371</v>
      </c>
      <c r="E462" s="169">
        <v>180</v>
      </c>
      <c r="F462" s="170">
        <v>6408.0090199999995</v>
      </c>
      <c r="G462" s="171">
        <v>0</v>
      </c>
      <c r="H462" s="171">
        <v>6408.0090199999995</v>
      </c>
      <c r="I462" s="171">
        <v>7026.30995</v>
      </c>
      <c r="J462" s="171">
        <v>93.53113</v>
      </c>
      <c r="K462" s="171">
        <v>7119.84108</v>
      </c>
      <c r="L462" s="171">
        <v>538.4328</v>
      </c>
      <c r="M462" s="171">
        <v>0</v>
      </c>
      <c r="N462" s="171">
        <v>538.4328</v>
      </c>
      <c r="O462" s="171">
        <v>14066.2829</v>
      </c>
      <c r="P462" s="171">
        <v>5763.53066</v>
      </c>
      <c r="Q462" s="171">
        <v>0</v>
      </c>
      <c r="R462" s="172">
        <v>5763.53066</v>
      </c>
    </row>
    <row r="463" spans="1:18" ht="15">
      <c r="A463" s="174"/>
      <c r="B463" s="174"/>
      <c r="C463" s="168" t="s">
        <v>676</v>
      </c>
      <c r="D463" s="168" t="s">
        <v>677</v>
      </c>
      <c r="E463" s="169">
        <v>176</v>
      </c>
      <c r="F463" s="170">
        <v>16774.676460000002</v>
      </c>
      <c r="G463" s="171">
        <v>0</v>
      </c>
      <c r="H463" s="171">
        <v>16774.676460000002</v>
      </c>
      <c r="I463" s="171">
        <v>13440.670880000001</v>
      </c>
      <c r="J463" s="171">
        <v>196.2873</v>
      </c>
      <c r="K463" s="171">
        <v>13636.95818</v>
      </c>
      <c r="L463" s="171">
        <v>1356.7774399999998</v>
      </c>
      <c r="M463" s="171">
        <v>0.86561</v>
      </c>
      <c r="N463" s="171">
        <v>1357.6430500000001</v>
      </c>
      <c r="O463" s="171">
        <v>31769.277690000003</v>
      </c>
      <c r="P463" s="171">
        <v>27932.33845</v>
      </c>
      <c r="Q463" s="171">
        <v>0</v>
      </c>
      <c r="R463" s="172">
        <v>27932.33845</v>
      </c>
    </row>
    <row r="464" spans="1:18" ht="15">
      <c r="A464" s="174"/>
      <c r="B464" s="174"/>
      <c r="C464" s="168" t="s">
        <v>678</v>
      </c>
      <c r="D464" s="168" t="s">
        <v>678</v>
      </c>
      <c r="E464" s="169">
        <v>171</v>
      </c>
      <c r="F464" s="170">
        <v>43117.172490000004</v>
      </c>
      <c r="G464" s="171">
        <v>19.38108</v>
      </c>
      <c r="H464" s="171">
        <v>43136.553570000004</v>
      </c>
      <c r="I464" s="171">
        <v>31390.13324</v>
      </c>
      <c r="J464" s="171">
        <v>401.20355</v>
      </c>
      <c r="K464" s="171">
        <v>31791.336789999998</v>
      </c>
      <c r="L464" s="171">
        <v>6087.21176</v>
      </c>
      <c r="M464" s="171">
        <v>347.86066999999997</v>
      </c>
      <c r="N464" s="171">
        <v>6435.072429999999</v>
      </c>
      <c r="O464" s="171">
        <v>81362.96279</v>
      </c>
      <c r="P464" s="171">
        <v>33781.05468</v>
      </c>
      <c r="Q464" s="171">
        <v>0</v>
      </c>
      <c r="R464" s="172">
        <v>33781.05468</v>
      </c>
    </row>
    <row r="465" spans="1:18" ht="15">
      <c r="A465" s="174"/>
      <c r="B465" s="174"/>
      <c r="C465" s="174"/>
      <c r="D465" s="168" t="s">
        <v>679</v>
      </c>
      <c r="E465" s="169">
        <v>444</v>
      </c>
      <c r="F465" s="170">
        <v>2445.6083399999998</v>
      </c>
      <c r="G465" s="171">
        <v>0</v>
      </c>
      <c r="H465" s="171">
        <v>2445.6083399999998</v>
      </c>
      <c r="I465" s="171">
        <v>10491.40557</v>
      </c>
      <c r="J465" s="171">
        <v>0.0004</v>
      </c>
      <c r="K465" s="171">
        <v>10491.40597</v>
      </c>
      <c r="L465" s="171">
        <v>345.31928000000005</v>
      </c>
      <c r="M465" s="171">
        <v>0</v>
      </c>
      <c r="N465" s="171">
        <v>345.31928000000005</v>
      </c>
      <c r="O465" s="171">
        <v>13282.33359</v>
      </c>
      <c r="P465" s="171">
        <v>6698.01664</v>
      </c>
      <c r="Q465" s="171">
        <v>0</v>
      </c>
      <c r="R465" s="172">
        <v>6698.01664</v>
      </c>
    </row>
    <row r="466" spans="1:18" ht="15">
      <c r="A466" s="174"/>
      <c r="B466" s="174"/>
      <c r="C466" s="168" t="s">
        <v>680</v>
      </c>
      <c r="D466" s="168" t="s">
        <v>681</v>
      </c>
      <c r="E466" s="169">
        <v>505</v>
      </c>
      <c r="F466" s="170">
        <v>3959.6155299999996</v>
      </c>
      <c r="G466" s="171">
        <v>0</v>
      </c>
      <c r="H466" s="171">
        <v>3959.6155299999996</v>
      </c>
      <c r="I466" s="171">
        <v>10709.241199999999</v>
      </c>
      <c r="J466" s="171">
        <v>0.0016799999999999999</v>
      </c>
      <c r="K466" s="171">
        <v>10709.242880000002</v>
      </c>
      <c r="L466" s="171">
        <v>1117.4699699999999</v>
      </c>
      <c r="M466" s="171">
        <v>7.978</v>
      </c>
      <c r="N466" s="171">
        <v>1125.44797</v>
      </c>
      <c r="O466" s="171">
        <v>15794.30638</v>
      </c>
      <c r="P466" s="171">
        <v>5053.012610000001</v>
      </c>
      <c r="Q466" s="171">
        <v>0</v>
      </c>
      <c r="R466" s="172">
        <v>5053.012610000001</v>
      </c>
    </row>
    <row r="467" spans="1:18" ht="15">
      <c r="A467" s="174"/>
      <c r="B467" s="174"/>
      <c r="C467" s="174"/>
      <c r="D467" s="168" t="s">
        <v>680</v>
      </c>
      <c r="E467" s="169">
        <v>177</v>
      </c>
      <c r="F467" s="170">
        <v>10523.80809</v>
      </c>
      <c r="G467" s="171">
        <v>0</v>
      </c>
      <c r="H467" s="171">
        <v>10523.80809</v>
      </c>
      <c r="I467" s="171">
        <v>5009.7684</v>
      </c>
      <c r="J467" s="171">
        <v>56.9733</v>
      </c>
      <c r="K467" s="171">
        <v>5066.7417000000005</v>
      </c>
      <c r="L467" s="171">
        <v>1733.12288</v>
      </c>
      <c r="M467" s="171">
        <v>0.46312000000000003</v>
      </c>
      <c r="N467" s="171">
        <v>1733.586</v>
      </c>
      <c r="O467" s="171">
        <v>17324.13579</v>
      </c>
      <c r="P467" s="171">
        <v>8570.25737</v>
      </c>
      <c r="Q467" s="171">
        <v>0</v>
      </c>
      <c r="R467" s="172">
        <v>8570.25737</v>
      </c>
    </row>
    <row r="468" spans="1:18" ht="15">
      <c r="A468" s="174"/>
      <c r="B468" s="174"/>
      <c r="C468" s="174"/>
      <c r="D468" s="168" t="s">
        <v>682</v>
      </c>
      <c r="E468" s="169">
        <v>710</v>
      </c>
      <c r="F468" s="170">
        <v>1348.30495</v>
      </c>
      <c r="G468" s="171">
        <v>0</v>
      </c>
      <c r="H468" s="171">
        <v>1348.30495</v>
      </c>
      <c r="I468" s="171">
        <v>3558.35621</v>
      </c>
      <c r="J468" s="171">
        <v>0</v>
      </c>
      <c r="K468" s="171">
        <v>3558.35621</v>
      </c>
      <c r="L468" s="171">
        <v>83.10895</v>
      </c>
      <c r="M468" s="171">
        <v>0</v>
      </c>
      <c r="N468" s="171">
        <v>83.10895</v>
      </c>
      <c r="O468" s="171">
        <v>4989.77011</v>
      </c>
      <c r="P468" s="171">
        <v>2645.59482</v>
      </c>
      <c r="Q468" s="171">
        <v>0</v>
      </c>
      <c r="R468" s="172">
        <v>2645.59482</v>
      </c>
    </row>
    <row r="469" spans="1:18" ht="15">
      <c r="A469" s="174"/>
      <c r="B469" s="174"/>
      <c r="C469" s="168" t="s">
        <v>675</v>
      </c>
      <c r="D469" s="168" t="s">
        <v>683</v>
      </c>
      <c r="E469" s="169">
        <v>179</v>
      </c>
      <c r="F469" s="170">
        <v>46422.57839</v>
      </c>
      <c r="G469" s="171">
        <v>0</v>
      </c>
      <c r="H469" s="171">
        <v>46422.57839</v>
      </c>
      <c r="I469" s="171">
        <v>61669.97382</v>
      </c>
      <c r="J469" s="171">
        <v>551.1605699999999</v>
      </c>
      <c r="K469" s="171">
        <v>62221.13439</v>
      </c>
      <c r="L469" s="171">
        <v>6082.52572</v>
      </c>
      <c r="M469" s="171">
        <v>1361.1828600000001</v>
      </c>
      <c r="N469" s="171">
        <v>7443.70858</v>
      </c>
      <c r="O469" s="171">
        <v>116087.42136</v>
      </c>
      <c r="P469" s="171">
        <v>72363.91978</v>
      </c>
      <c r="Q469" s="171">
        <v>0</v>
      </c>
      <c r="R469" s="172">
        <v>72363.91978</v>
      </c>
    </row>
    <row r="470" spans="1:18" ht="15">
      <c r="A470" s="174"/>
      <c r="B470" s="174"/>
      <c r="C470" s="174"/>
      <c r="D470" s="168" t="s">
        <v>684</v>
      </c>
      <c r="E470" s="169">
        <v>625</v>
      </c>
      <c r="F470" s="170">
        <v>1875.3238700000002</v>
      </c>
      <c r="G470" s="171">
        <v>0</v>
      </c>
      <c r="H470" s="171">
        <v>1875.3238700000002</v>
      </c>
      <c r="I470" s="171">
        <v>13541.78059</v>
      </c>
      <c r="J470" s="171">
        <v>0</v>
      </c>
      <c r="K470" s="171">
        <v>13541.78059</v>
      </c>
      <c r="L470" s="171">
        <v>888.20226</v>
      </c>
      <c r="M470" s="171">
        <v>42.07765</v>
      </c>
      <c r="N470" s="171">
        <v>930.2799100000001</v>
      </c>
      <c r="O470" s="171">
        <v>16347.38437</v>
      </c>
      <c r="P470" s="171">
        <v>2071.29915</v>
      </c>
      <c r="Q470" s="171">
        <v>0</v>
      </c>
      <c r="R470" s="172">
        <v>2071.29915</v>
      </c>
    </row>
    <row r="471" spans="1:18" ht="15">
      <c r="A471" s="174"/>
      <c r="B471" s="174"/>
      <c r="C471" s="168" t="s">
        <v>685</v>
      </c>
      <c r="D471" s="168" t="s">
        <v>685</v>
      </c>
      <c r="E471" s="169">
        <v>182</v>
      </c>
      <c r="F471" s="170">
        <v>7058.53979</v>
      </c>
      <c r="G471" s="171">
        <v>0</v>
      </c>
      <c r="H471" s="171">
        <v>7058.53979</v>
      </c>
      <c r="I471" s="171">
        <v>27852.223100000003</v>
      </c>
      <c r="J471" s="171">
        <v>49.112010000000005</v>
      </c>
      <c r="K471" s="171">
        <v>27901.33511</v>
      </c>
      <c r="L471" s="171">
        <v>1249.2399599999999</v>
      </c>
      <c r="M471" s="171">
        <v>13.702219999999999</v>
      </c>
      <c r="N471" s="171">
        <v>1262.94218</v>
      </c>
      <c r="O471" s="171">
        <v>36222.81708</v>
      </c>
      <c r="P471" s="171">
        <v>9029.662849999999</v>
      </c>
      <c r="Q471" s="171">
        <v>0</v>
      </c>
      <c r="R471" s="172">
        <v>9029.662849999999</v>
      </c>
    </row>
    <row r="472" spans="1:18" ht="15">
      <c r="A472" s="174"/>
      <c r="B472" s="174"/>
      <c r="C472" s="174"/>
      <c r="D472" s="168" t="s">
        <v>686</v>
      </c>
      <c r="E472" s="169">
        <v>649</v>
      </c>
      <c r="F472" s="170">
        <v>562.72808</v>
      </c>
      <c r="G472" s="171">
        <v>0</v>
      </c>
      <c r="H472" s="171">
        <v>562.72808</v>
      </c>
      <c r="I472" s="171">
        <v>4708.2143</v>
      </c>
      <c r="J472" s="171">
        <v>0</v>
      </c>
      <c r="K472" s="171">
        <v>4708.2143</v>
      </c>
      <c r="L472" s="171">
        <v>45.99049</v>
      </c>
      <c r="M472" s="171">
        <v>0</v>
      </c>
      <c r="N472" s="171">
        <v>45.99049</v>
      </c>
      <c r="O472" s="171">
        <v>5316.932870000001</v>
      </c>
      <c r="P472" s="171">
        <v>2286.2636</v>
      </c>
      <c r="Q472" s="171">
        <v>0</v>
      </c>
      <c r="R472" s="172">
        <v>2286.2636</v>
      </c>
    </row>
    <row r="473" spans="1:18" ht="15">
      <c r="A473" s="174"/>
      <c r="B473" s="174"/>
      <c r="C473" s="174"/>
      <c r="D473" s="168" t="s">
        <v>687</v>
      </c>
      <c r="E473" s="169">
        <v>183</v>
      </c>
      <c r="F473" s="170">
        <v>2065.4979399999997</v>
      </c>
      <c r="G473" s="171">
        <v>0</v>
      </c>
      <c r="H473" s="171">
        <v>2065.4979399999997</v>
      </c>
      <c r="I473" s="171">
        <v>17294.91588</v>
      </c>
      <c r="J473" s="171">
        <v>0.17811000000000002</v>
      </c>
      <c r="K473" s="171">
        <v>17295.093989999998</v>
      </c>
      <c r="L473" s="171">
        <v>79.0248</v>
      </c>
      <c r="M473" s="171">
        <v>35.901</v>
      </c>
      <c r="N473" s="171">
        <v>114.92580000000001</v>
      </c>
      <c r="O473" s="171">
        <v>19475.51773</v>
      </c>
      <c r="P473" s="171">
        <v>5566.615049999999</v>
      </c>
      <c r="Q473" s="171">
        <v>0</v>
      </c>
      <c r="R473" s="172">
        <v>5566.615049999999</v>
      </c>
    </row>
    <row r="474" spans="1:18" ht="15">
      <c r="A474" s="174"/>
      <c r="B474" s="174"/>
      <c r="C474" s="168" t="s">
        <v>688</v>
      </c>
      <c r="D474" s="168" t="s">
        <v>689</v>
      </c>
      <c r="E474" s="169">
        <v>172</v>
      </c>
      <c r="F474" s="170">
        <v>2859.5955</v>
      </c>
      <c r="G474" s="171">
        <v>0</v>
      </c>
      <c r="H474" s="171">
        <v>2859.5955</v>
      </c>
      <c r="I474" s="171">
        <v>4344.89564</v>
      </c>
      <c r="J474" s="171">
        <v>3.64013</v>
      </c>
      <c r="K474" s="171">
        <v>4348.5357699999995</v>
      </c>
      <c r="L474" s="171">
        <v>418.37137</v>
      </c>
      <c r="M474" s="171">
        <v>0.2553</v>
      </c>
      <c r="N474" s="171">
        <v>418.62667</v>
      </c>
      <c r="O474" s="171">
        <v>7626.75794</v>
      </c>
      <c r="P474" s="171">
        <v>4622.82625</v>
      </c>
      <c r="Q474" s="171">
        <v>0</v>
      </c>
      <c r="R474" s="172">
        <v>4622.82625</v>
      </c>
    </row>
    <row r="475" spans="1:18" ht="15">
      <c r="A475" s="174"/>
      <c r="B475" s="174"/>
      <c r="C475" s="168" t="s">
        <v>690</v>
      </c>
      <c r="D475" s="168" t="s">
        <v>691</v>
      </c>
      <c r="E475" s="169">
        <v>174</v>
      </c>
      <c r="F475" s="170">
        <v>1703.83927</v>
      </c>
      <c r="G475" s="171">
        <v>0</v>
      </c>
      <c r="H475" s="171">
        <v>1703.83927</v>
      </c>
      <c r="I475" s="171">
        <v>3811.08325</v>
      </c>
      <c r="J475" s="171">
        <v>0.00296</v>
      </c>
      <c r="K475" s="171">
        <v>3811.08621</v>
      </c>
      <c r="L475" s="171">
        <v>147.58098</v>
      </c>
      <c r="M475" s="171">
        <v>0</v>
      </c>
      <c r="N475" s="171">
        <v>147.58098</v>
      </c>
      <c r="O475" s="171">
        <v>5662.50646</v>
      </c>
      <c r="P475" s="171">
        <v>5633.179980000001</v>
      </c>
      <c r="Q475" s="171">
        <v>0</v>
      </c>
      <c r="R475" s="172">
        <v>5633.179980000001</v>
      </c>
    </row>
    <row r="476" spans="1:18" ht="15">
      <c r="A476" s="174"/>
      <c r="B476" s="174"/>
      <c r="C476" s="168" t="s">
        <v>692</v>
      </c>
      <c r="D476" s="168" t="s">
        <v>692</v>
      </c>
      <c r="E476" s="169">
        <v>504</v>
      </c>
      <c r="F476" s="170">
        <v>3713.34335</v>
      </c>
      <c r="G476" s="171">
        <v>0</v>
      </c>
      <c r="H476" s="171">
        <v>3713.34335</v>
      </c>
      <c r="I476" s="171">
        <v>8266.62353</v>
      </c>
      <c r="J476" s="171">
        <v>8.549790000000002</v>
      </c>
      <c r="K476" s="171">
        <v>8275.17332</v>
      </c>
      <c r="L476" s="171">
        <v>519.3727299999999</v>
      </c>
      <c r="M476" s="171">
        <v>0</v>
      </c>
      <c r="N476" s="171">
        <v>519.3727299999999</v>
      </c>
      <c r="O476" s="171">
        <v>12507.8894</v>
      </c>
      <c r="P476" s="171">
        <v>10950.79167</v>
      </c>
      <c r="Q476" s="171">
        <v>0</v>
      </c>
      <c r="R476" s="172">
        <v>10950.79167</v>
      </c>
    </row>
    <row r="477" spans="1:18" ht="15">
      <c r="A477" s="174"/>
      <c r="B477" s="174"/>
      <c r="C477" s="174"/>
      <c r="D477" s="168" t="s">
        <v>693</v>
      </c>
      <c r="E477" s="169">
        <v>743</v>
      </c>
      <c r="F477" s="170">
        <v>48.48876</v>
      </c>
      <c r="G477" s="171">
        <v>0</v>
      </c>
      <c r="H477" s="171">
        <v>48.48876</v>
      </c>
      <c r="I477" s="171">
        <v>1483.2946100000001</v>
      </c>
      <c r="J477" s="171">
        <v>0</v>
      </c>
      <c r="K477" s="171">
        <v>1483.2946100000001</v>
      </c>
      <c r="L477" s="171">
        <v>27.21133</v>
      </c>
      <c r="M477" s="171">
        <v>0</v>
      </c>
      <c r="N477" s="171">
        <v>27.21133</v>
      </c>
      <c r="O477" s="171">
        <v>1558.9947</v>
      </c>
      <c r="P477" s="171">
        <v>2256.07907</v>
      </c>
      <c r="Q477" s="171">
        <v>0</v>
      </c>
      <c r="R477" s="172">
        <v>2256.07907</v>
      </c>
    </row>
    <row r="478" spans="1:18" ht="15">
      <c r="A478" s="174"/>
      <c r="B478" s="174"/>
      <c r="C478" s="168" t="s">
        <v>694</v>
      </c>
      <c r="D478" s="168" t="s">
        <v>694</v>
      </c>
      <c r="E478" s="169">
        <v>181</v>
      </c>
      <c r="F478" s="170">
        <v>6495.65991</v>
      </c>
      <c r="G478" s="171">
        <v>0</v>
      </c>
      <c r="H478" s="171">
        <v>6495.65991</v>
      </c>
      <c r="I478" s="171">
        <v>3797.6295299999997</v>
      </c>
      <c r="J478" s="171">
        <v>0</v>
      </c>
      <c r="K478" s="171">
        <v>3797.6295299999997</v>
      </c>
      <c r="L478" s="171">
        <v>376.79285</v>
      </c>
      <c r="M478" s="171">
        <v>0.7978</v>
      </c>
      <c r="N478" s="171">
        <v>377.59065000000004</v>
      </c>
      <c r="O478" s="171">
        <v>10670.88009</v>
      </c>
      <c r="P478" s="171">
        <v>3482.9957400000003</v>
      </c>
      <c r="Q478" s="171">
        <v>0</v>
      </c>
      <c r="R478" s="172">
        <v>3482.9957400000003</v>
      </c>
    </row>
    <row r="479" spans="1:18" ht="15">
      <c r="A479" s="174"/>
      <c r="B479" s="168" t="s">
        <v>695</v>
      </c>
      <c r="C479" s="168" t="s">
        <v>695</v>
      </c>
      <c r="D479" s="168" t="s">
        <v>696</v>
      </c>
      <c r="E479" s="169">
        <v>598</v>
      </c>
      <c r="F479" s="170">
        <v>891.99321</v>
      </c>
      <c r="G479" s="171">
        <v>0</v>
      </c>
      <c r="H479" s="171">
        <v>891.99321</v>
      </c>
      <c r="I479" s="171">
        <v>14412.73306</v>
      </c>
      <c r="J479" s="171">
        <v>0</v>
      </c>
      <c r="K479" s="171">
        <v>14412.73306</v>
      </c>
      <c r="L479" s="171">
        <v>1290.9791</v>
      </c>
      <c r="M479" s="171">
        <v>121.26197</v>
      </c>
      <c r="N479" s="171">
        <v>1412.24107</v>
      </c>
      <c r="O479" s="171">
        <v>16716.96734</v>
      </c>
      <c r="P479" s="171">
        <v>2098.55189</v>
      </c>
      <c r="Q479" s="171">
        <v>0</v>
      </c>
      <c r="R479" s="172">
        <v>2098.55189</v>
      </c>
    </row>
    <row r="480" spans="1:18" ht="15">
      <c r="A480" s="174"/>
      <c r="B480" s="174"/>
      <c r="C480" s="174"/>
      <c r="D480" s="168" t="s">
        <v>697</v>
      </c>
      <c r="E480" s="169">
        <v>568</v>
      </c>
      <c r="F480" s="170">
        <v>828.7193100000001</v>
      </c>
      <c r="G480" s="171">
        <v>0</v>
      </c>
      <c r="H480" s="171">
        <v>828.7193100000001</v>
      </c>
      <c r="I480" s="171">
        <v>19694.63116</v>
      </c>
      <c r="J480" s="171">
        <v>0</v>
      </c>
      <c r="K480" s="171">
        <v>19694.63116</v>
      </c>
      <c r="L480" s="171">
        <v>1181.90719</v>
      </c>
      <c r="M480" s="171">
        <v>124.55046</v>
      </c>
      <c r="N480" s="171">
        <v>1306.4576499999998</v>
      </c>
      <c r="O480" s="171">
        <v>21829.80812</v>
      </c>
      <c r="P480" s="171">
        <v>3601.8080099999997</v>
      </c>
      <c r="Q480" s="171">
        <v>0</v>
      </c>
      <c r="R480" s="172">
        <v>3601.8080099999997</v>
      </c>
    </row>
    <row r="481" spans="1:18" ht="15">
      <c r="A481" s="174"/>
      <c r="B481" s="174"/>
      <c r="C481" s="174"/>
      <c r="D481" s="168" t="s">
        <v>695</v>
      </c>
      <c r="E481" s="169">
        <v>343</v>
      </c>
      <c r="F481" s="170">
        <v>164164.31482</v>
      </c>
      <c r="G481" s="171">
        <v>141.49808</v>
      </c>
      <c r="H481" s="171">
        <v>164305.81290000002</v>
      </c>
      <c r="I481" s="171">
        <v>137857.60115</v>
      </c>
      <c r="J481" s="171">
        <v>3125.94822</v>
      </c>
      <c r="K481" s="171">
        <v>140983.54937</v>
      </c>
      <c r="L481" s="171">
        <v>18231.53111</v>
      </c>
      <c r="M481" s="171">
        <v>3737.05895</v>
      </c>
      <c r="N481" s="171">
        <v>21968.59006</v>
      </c>
      <c r="O481" s="171">
        <v>327257.95233</v>
      </c>
      <c r="P481" s="171">
        <v>54292.756460000004</v>
      </c>
      <c r="Q481" s="171">
        <v>0</v>
      </c>
      <c r="R481" s="172">
        <v>54292.756460000004</v>
      </c>
    </row>
    <row r="482" spans="1:18" ht="15">
      <c r="A482" s="174"/>
      <c r="B482" s="174"/>
      <c r="C482" s="174"/>
      <c r="D482" s="174"/>
      <c r="E482" s="175">
        <v>345</v>
      </c>
      <c r="F482" s="176">
        <v>0</v>
      </c>
      <c r="G482" s="177">
        <v>0</v>
      </c>
      <c r="H482" s="177">
        <v>0</v>
      </c>
      <c r="I482" s="177">
        <v>430.16676</v>
      </c>
      <c r="J482" s="177">
        <v>0</v>
      </c>
      <c r="K482" s="177">
        <v>430.16676</v>
      </c>
      <c r="L482" s="177">
        <v>16.3705</v>
      </c>
      <c r="M482" s="177">
        <v>0</v>
      </c>
      <c r="N482" s="177">
        <v>16.3705</v>
      </c>
      <c r="O482" s="177">
        <v>446.53726</v>
      </c>
      <c r="P482" s="177">
        <v>38.95314</v>
      </c>
      <c r="Q482" s="177">
        <v>0</v>
      </c>
      <c r="R482" s="178">
        <v>38.95314</v>
      </c>
    </row>
    <row r="483" spans="1:18" ht="15">
      <c r="A483" s="174"/>
      <c r="B483" s="174"/>
      <c r="C483" s="174"/>
      <c r="D483" s="168" t="s">
        <v>698</v>
      </c>
      <c r="E483" s="169">
        <v>705</v>
      </c>
      <c r="F483" s="170">
        <v>2865.25171</v>
      </c>
      <c r="G483" s="171">
        <v>0</v>
      </c>
      <c r="H483" s="171">
        <v>2865.25171</v>
      </c>
      <c r="I483" s="171">
        <v>7773.58181</v>
      </c>
      <c r="J483" s="171">
        <v>0</v>
      </c>
      <c r="K483" s="171">
        <v>7773.58181</v>
      </c>
      <c r="L483" s="171">
        <v>1961.00725</v>
      </c>
      <c r="M483" s="171">
        <v>136.3311</v>
      </c>
      <c r="N483" s="171">
        <v>2097.33835</v>
      </c>
      <c r="O483" s="171">
        <v>12736.171869999998</v>
      </c>
      <c r="P483" s="171">
        <v>2775.06833</v>
      </c>
      <c r="Q483" s="171">
        <v>0</v>
      </c>
      <c r="R483" s="172">
        <v>2775.06833</v>
      </c>
    </row>
    <row r="484" spans="1:18" ht="15">
      <c r="A484" s="174"/>
      <c r="B484" s="174"/>
      <c r="C484" s="168" t="s">
        <v>699</v>
      </c>
      <c r="D484" s="168" t="s">
        <v>699</v>
      </c>
      <c r="E484" s="169">
        <v>348</v>
      </c>
      <c r="F484" s="170">
        <v>94.77926</v>
      </c>
      <c r="G484" s="171">
        <v>0</v>
      </c>
      <c r="H484" s="171">
        <v>94.77926</v>
      </c>
      <c r="I484" s="171">
        <v>1130.6686399999999</v>
      </c>
      <c r="J484" s="171">
        <v>0.00188</v>
      </c>
      <c r="K484" s="171">
        <v>1130.6705200000001</v>
      </c>
      <c r="L484" s="171">
        <v>26.476950000000002</v>
      </c>
      <c r="M484" s="171">
        <v>0</v>
      </c>
      <c r="N484" s="171">
        <v>26.476950000000002</v>
      </c>
      <c r="O484" s="171">
        <v>1251.92673</v>
      </c>
      <c r="P484" s="171">
        <v>237.60285000000002</v>
      </c>
      <c r="Q484" s="171">
        <v>0</v>
      </c>
      <c r="R484" s="172">
        <v>237.60285000000002</v>
      </c>
    </row>
    <row r="485" spans="1:18" ht="15">
      <c r="A485" s="174"/>
      <c r="B485" s="174"/>
      <c r="C485" s="168" t="s">
        <v>700</v>
      </c>
      <c r="D485" s="168" t="s">
        <v>700</v>
      </c>
      <c r="E485" s="169">
        <v>347</v>
      </c>
      <c r="F485" s="170">
        <v>123.7255</v>
      </c>
      <c r="G485" s="171">
        <v>0</v>
      </c>
      <c r="H485" s="171">
        <v>123.7255</v>
      </c>
      <c r="I485" s="171">
        <v>2286.1077200000004</v>
      </c>
      <c r="J485" s="171">
        <v>32.031639999999996</v>
      </c>
      <c r="K485" s="171">
        <v>2318.1393599999997</v>
      </c>
      <c r="L485" s="171">
        <v>82.00461</v>
      </c>
      <c r="M485" s="171">
        <v>0</v>
      </c>
      <c r="N485" s="171">
        <v>82.00461</v>
      </c>
      <c r="O485" s="171">
        <v>2523.86947</v>
      </c>
      <c r="P485" s="171">
        <v>901.97351</v>
      </c>
      <c r="Q485" s="171">
        <v>0</v>
      </c>
      <c r="R485" s="172">
        <v>901.97351</v>
      </c>
    </row>
    <row r="486" spans="1:18" ht="15">
      <c r="A486" s="174"/>
      <c r="B486" s="174"/>
      <c r="C486" s="168" t="s">
        <v>701</v>
      </c>
      <c r="D486" s="168" t="s">
        <v>702</v>
      </c>
      <c r="E486" s="169">
        <v>346</v>
      </c>
      <c r="F486" s="170">
        <v>325.04549</v>
      </c>
      <c r="G486" s="171">
        <v>0</v>
      </c>
      <c r="H486" s="171">
        <v>325.04549</v>
      </c>
      <c r="I486" s="171">
        <v>2248.98799</v>
      </c>
      <c r="J486" s="171">
        <v>0.27958</v>
      </c>
      <c r="K486" s="171">
        <v>2249.26757</v>
      </c>
      <c r="L486" s="171">
        <v>281.96271</v>
      </c>
      <c r="M486" s="171">
        <v>0</v>
      </c>
      <c r="N486" s="171">
        <v>281.96271</v>
      </c>
      <c r="O486" s="171">
        <v>2856.27577</v>
      </c>
      <c r="P486" s="171">
        <v>701.12425</v>
      </c>
      <c r="Q486" s="171">
        <v>0</v>
      </c>
      <c r="R486" s="172">
        <v>701.12425</v>
      </c>
    </row>
    <row r="487" spans="1:18" ht="15">
      <c r="A487" s="174"/>
      <c r="B487" s="168" t="s">
        <v>703</v>
      </c>
      <c r="C487" s="168" t="s">
        <v>704</v>
      </c>
      <c r="D487" s="168" t="s">
        <v>705</v>
      </c>
      <c r="E487" s="169">
        <v>97</v>
      </c>
      <c r="F487" s="170">
        <v>2865.6070499999996</v>
      </c>
      <c r="G487" s="171">
        <v>0</v>
      </c>
      <c r="H487" s="171">
        <v>2865.6070499999996</v>
      </c>
      <c r="I487" s="171">
        <v>7441.21809</v>
      </c>
      <c r="J487" s="171">
        <v>19.71129</v>
      </c>
      <c r="K487" s="171">
        <v>7460.92938</v>
      </c>
      <c r="L487" s="171">
        <v>355.30499</v>
      </c>
      <c r="M487" s="171">
        <v>0.3989</v>
      </c>
      <c r="N487" s="171">
        <v>355.70389</v>
      </c>
      <c r="O487" s="171">
        <v>10682.24032</v>
      </c>
      <c r="P487" s="171">
        <v>11970.301130000002</v>
      </c>
      <c r="Q487" s="171">
        <v>0</v>
      </c>
      <c r="R487" s="172">
        <v>11970.301130000002</v>
      </c>
    </row>
    <row r="488" spans="1:18" ht="15">
      <c r="A488" s="174"/>
      <c r="B488" s="174"/>
      <c r="C488" s="168" t="s">
        <v>703</v>
      </c>
      <c r="D488" s="168" t="s">
        <v>703</v>
      </c>
      <c r="E488" s="169">
        <v>96</v>
      </c>
      <c r="F488" s="170">
        <v>27408.100609999998</v>
      </c>
      <c r="G488" s="171">
        <v>8037.29501</v>
      </c>
      <c r="H488" s="171">
        <v>35445.395619999996</v>
      </c>
      <c r="I488" s="171">
        <v>48665.79829</v>
      </c>
      <c r="J488" s="171">
        <v>605.6338499999999</v>
      </c>
      <c r="K488" s="171">
        <v>49271.43214</v>
      </c>
      <c r="L488" s="171">
        <v>9982.242119999999</v>
      </c>
      <c r="M488" s="171">
        <v>6100.01247</v>
      </c>
      <c r="N488" s="171">
        <v>16082.25459</v>
      </c>
      <c r="O488" s="171">
        <v>100799.08235</v>
      </c>
      <c r="P488" s="171">
        <v>68068.03404000001</v>
      </c>
      <c r="Q488" s="171">
        <v>0</v>
      </c>
      <c r="R488" s="172">
        <v>68068.03404000001</v>
      </c>
    </row>
    <row r="489" spans="1:18" ht="15">
      <c r="A489" s="174"/>
      <c r="B489" s="174"/>
      <c r="C489" s="168" t="s">
        <v>706</v>
      </c>
      <c r="D489" s="168" t="s">
        <v>707</v>
      </c>
      <c r="E489" s="169">
        <v>641</v>
      </c>
      <c r="F489" s="170">
        <v>1131.90417</v>
      </c>
      <c r="G489" s="171">
        <v>0</v>
      </c>
      <c r="H489" s="171">
        <v>1131.90417</v>
      </c>
      <c r="I489" s="171">
        <v>425.10528999999997</v>
      </c>
      <c r="J489" s="171">
        <v>63.305550000000004</v>
      </c>
      <c r="K489" s="171">
        <v>488.41084</v>
      </c>
      <c r="L489" s="171">
        <v>343.94456</v>
      </c>
      <c r="M489" s="171">
        <v>30.83617</v>
      </c>
      <c r="N489" s="171">
        <v>374.78073</v>
      </c>
      <c r="O489" s="171">
        <v>1995.09574</v>
      </c>
      <c r="P489" s="171">
        <v>8397.493339999999</v>
      </c>
      <c r="Q489" s="171">
        <v>0</v>
      </c>
      <c r="R489" s="172">
        <v>8397.493339999999</v>
      </c>
    </row>
    <row r="490" spans="1:18" ht="15">
      <c r="A490" s="174"/>
      <c r="B490" s="174"/>
      <c r="C490" s="174"/>
      <c r="D490" s="174"/>
      <c r="E490" s="175">
        <v>830</v>
      </c>
      <c r="F490" s="176">
        <v>0</v>
      </c>
      <c r="G490" s="177">
        <v>0</v>
      </c>
      <c r="H490" s="177">
        <v>0</v>
      </c>
      <c r="I490" s="177">
        <v>0</v>
      </c>
      <c r="J490" s="177">
        <v>0</v>
      </c>
      <c r="K490" s="177">
        <v>0</v>
      </c>
      <c r="L490" s="177">
        <v>40.7482</v>
      </c>
      <c r="M490" s="177">
        <v>0</v>
      </c>
      <c r="N490" s="177">
        <v>40.7482</v>
      </c>
      <c r="O490" s="177">
        <v>40.7482</v>
      </c>
      <c r="P490" s="177">
        <v>2876.05156</v>
      </c>
      <c r="Q490" s="177">
        <v>0</v>
      </c>
      <c r="R490" s="178">
        <v>2876.05156</v>
      </c>
    </row>
    <row r="491" spans="1:18" ht="15">
      <c r="A491" s="174"/>
      <c r="B491" s="174"/>
      <c r="C491" s="174"/>
      <c r="D491" s="168" t="s">
        <v>706</v>
      </c>
      <c r="E491" s="169">
        <v>600</v>
      </c>
      <c r="F491" s="170">
        <v>2900.7893599999998</v>
      </c>
      <c r="G491" s="171">
        <v>0</v>
      </c>
      <c r="H491" s="171">
        <v>2900.7893599999998</v>
      </c>
      <c r="I491" s="171">
        <v>7980.2083</v>
      </c>
      <c r="J491" s="171">
        <v>0</v>
      </c>
      <c r="K491" s="171">
        <v>7980.2083</v>
      </c>
      <c r="L491" s="171">
        <v>773.01917</v>
      </c>
      <c r="M491" s="171">
        <v>49.8625</v>
      </c>
      <c r="N491" s="171">
        <v>822.88167</v>
      </c>
      <c r="O491" s="171">
        <v>11703.87933</v>
      </c>
      <c r="P491" s="171">
        <v>4126.01129</v>
      </c>
      <c r="Q491" s="171">
        <v>0</v>
      </c>
      <c r="R491" s="172">
        <v>4126.01129</v>
      </c>
    </row>
    <row r="492" spans="1:18" ht="15">
      <c r="A492" s="174"/>
      <c r="B492" s="168" t="s">
        <v>584</v>
      </c>
      <c r="C492" s="168" t="s">
        <v>708</v>
      </c>
      <c r="D492" s="168" t="s">
        <v>709</v>
      </c>
      <c r="E492" s="169">
        <v>184</v>
      </c>
      <c r="F492" s="170">
        <v>42765.78807</v>
      </c>
      <c r="G492" s="171">
        <v>0.00164</v>
      </c>
      <c r="H492" s="171">
        <v>42765.78971</v>
      </c>
      <c r="I492" s="171">
        <v>59804.25591</v>
      </c>
      <c r="J492" s="171">
        <v>832.9291800000001</v>
      </c>
      <c r="K492" s="171">
        <v>60637.185090000006</v>
      </c>
      <c r="L492" s="171">
        <v>11448.51492</v>
      </c>
      <c r="M492" s="171">
        <v>1412.8443200000002</v>
      </c>
      <c r="N492" s="171">
        <v>12861.35924</v>
      </c>
      <c r="O492" s="171">
        <v>116264.33404</v>
      </c>
      <c r="P492" s="171">
        <v>120489.95138</v>
      </c>
      <c r="Q492" s="171">
        <v>0</v>
      </c>
      <c r="R492" s="172">
        <v>120489.95138</v>
      </c>
    </row>
    <row r="493" spans="1:18" ht="15">
      <c r="A493" s="174"/>
      <c r="B493" s="174"/>
      <c r="C493" s="174"/>
      <c r="D493" s="168" t="s">
        <v>710</v>
      </c>
      <c r="E493" s="169">
        <v>609</v>
      </c>
      <c r="F493" s="170">
        <v>647.25221</v>
      </c>
      <c r="G493" s="171">
        <v>0</v>
      </c>
      <c r="H493" s="171">
        <v>647.25221</v>
      </c>
      <c r="I493" s="171">
        <v>2695.25531</v>
      </c>
      <c r="J493" s="171">
        <v>0</v>
      </c>
      <c r="K493" s="171">
        <v>2695.25531</v>
      </c>
      <c r="L493" s="171">
        <v>357.95189</v>
      </c>
      <c r="M493" s="171">
        <v>10.55091</v>
      </c>
      <c r="N493" s="171">
        <v>368.5028</v>
      </c>
      <c r="O493" s="171">
        <v>3711.01032</v>
      </c>
      <c r="P493" s="171">
        <v>2925.0636600000003</v>
      </c>
      <c r="Q493" s="171">
        <v>0</v>
      </c>
      <c r="R493" s="172">
        <v>2925.0636600000003</v>
      </c>
    </row>
    <row r="494" spans="1:18" ht="15">
      <c r="A494" s="174"/>
      <c r="B494" s="174"/>
      <c r="C494" s="174"/>
      <c r="D494" s="168" t="s">
        <v>711</v>
      </c>
      <c r="E494" s="169">
        <v>508</v>
      </c>
      <c r="F494" s="170">
        <v>857.6647399999999</v>
      </c>
      <c r="G494" s="171">
        <v>0</v>
      </c>
      <c r="H494" s="171">
        <v>857.6647399999999</v>
      </c>
      <c r="I494" s="171">
        <v>34279.55716</v>
      </c>
      <c r="J494" s="171">
        <v>4.90556</v>
      </c>
      <c r="K494" s="171">
        <v>34284.462719999996</v>
      </c>
      <c r="L494" s="171">
        <v>599.94432</v>
      </c>
      <c r="M494" s="171">
        <v>11.49769</v>
      </c>
      <c r="N494" s="171">
        <v>611.44201</v>
      </c>
      <c r="O494" s="171">
        <v>35753.56947</v>
      </c>
      <c r="P494" s="171">
        <v>7309.4783</v>
      </c>
      <c r="Q494" s="171">
        <v>0</v>
      </c>
      <c r="R494" s="172">
        <v>7309.4783</v>
      </c>
    </row>
    <row r="495" spans="1:18" ht="15">
      <c r="A495" s="174"/>
      <c r="B495" s="174"/>
      <c r="C495" s="168" t="s">
        <v>712</v>
      </c>
      <c r="D495" s="168" t="s">
        <v>712</v>
      </c>
      <c r="E495" s="169">
        <v>506</v>
      </c>
      <c r="F495" s="170">
        <v>3043.84949</v>
      </c>
      <c r="G495" s="171">
        <v>0</v>
      </c>
      <c r="H495" s="171">
        <v>3043.84949</v>
      </c>
      <c r="I495" s="171">
        <v>12664.936210000002</v>
      </c>
      <c r="J495" s="171">
        <v>5.69158</v>
      </c>
      <c r="K495" s="171">
        <v>12670.627789999999</v>
      </c>
      <c r="L495" s="171">
        <v>735.0648299999999</v>
      </c>
      <c r="M495" s="171">
        <v>0.0039900000000000005</v>
      </c>
      <c r="N495" s="171">
        <v>735.06882</v>
      </c>
      <c r="O495" s="171">
        <v>16449.5461</v>
      </c>
      <c r="P495" s="171">
        <v>3419.44423</v>
      </c>
      <c r="Q495" s="171">
        <v>0</v>
      </c>
      <c r="R495" s="172">
        <v>3419.44423</v>
      </c>
    </row>
    <row r="496" spans="1:18" ht="15">
      <c r="A496" s="174"/>
      <c r="B496" s="174"/>
      <c r="C496" s="174"/>
      <c r="D496" s="168" t="s">
        <v>713</v>
      </c>
      <c r="E496" s="169">
        <v>697</v>
      </c>
      <c r="F496" s="170">
        <v>358.93715000000003</v>
      </c>
      <c r="G496" s="171">
        <v>0</v>
      </c>
      <c r="H496" s="171">
        <v>358.93715000000003</v>
      </c>
      <c r="I496" s="171">
        <v>4457.374589999999</v>
      </c>
      <c r="J496" s="171">
        <v>0</v>
      </c>
      <c r="K496" s="171">
        <v>4457.374589999999</v>
      </c>
      <c r="L496" s="171">
        <v>96.20149</v>
      </c>
      <c r="M496" s="171">
        <v>0</v>
      </c>
      <c r="N496" s="171">
        <v>96.20149</v>
      </c>
      <c r="O496" s="171">
        <v>4912.5132300000005</v>
      </c>
      <c r="P496" s="171">
        <v>2014.5725400000001</v>
      </c>
      <c r="Q496" s="171">
        <v>0</v>
      </c>
      <c r="R496" s="172">
        <v>2014.5725400000001</v>
      </c>
    </row>
    <row r="497" spans="1:18" ht="15">
      <c r="A497" s="174"/>
      <c r="B497" s="174"/>
      <c r="C497" s="168" t="s">
        <v>714</v>
      </c>
      <c r="D497" s="168" t="s">
        <v>715</v>
      </c>
      <c r="E497" s="169">
        <v>185</v>
      </c>
      <c r="F497" s="170">
        <v>10158.50534</v>
      </c>
      <c r="G497" s="171">
        <v>0</v>
      </c>
      <c r="H497" s="171">
        <v>10158.50534</v>
      </c>
      <c r="I497" s="171">
        <v>12392.65576</v>
      </c>
      <c r="J497" s="171">
        <v>6.29145</v>
      </c>
      <c r="K497" s="171">
        <v>12398.94721</v>
      </c>
      <c r="L497" s="171">
        <v>220.14036</v>
      </c>
      <c r="M497" s="171">
        <v>0</v>
      </c>
      <c r="N497" s="171">
        <v>220.14036</v>
      </c>
      <c r="O497" s="171">
        <v>22777.59291</v>
      </c>
      <c r="P497" s="171">
        <v>7469.75613</v>
      </c>
      <c r="Q497" s="171">
        <v>0</v>
      </c>
      <c r="R497" s="172">
        <v>7469.75613</v>
      </c>
    </row>
    <row r="498" spans="1:18" ht="15">
      <c r="A498" s="174"/>
      <c r="B498" s="174"/>
      <c r="C498" s="168" t="s">
        <v>716</v>
      </c>
      <c r="D498" s="168" t="s">
        <v>716</v>
      </c>
      <c r="E498" s="169">
        <v>507</v>
      </c>
      <c r="F498" s="170">
        <v>229.96373</v>
      </c>
      <c r="G498" s="171">
        <v>0</v>
      </c>
      <c r="H498" s="171">
        <v>229.96373</v>
      </c>
      <c r="I498" s="171">
        <v>736.31424</v>
      </c>
      <c r="J498" s="171">
        <v>1.30716</v>
      </c>
      <c r="K498" s="171">
        <v>737.6214</v>
      </c>
      <c r="L498" s="171">
        <v>7.85019</v>
      </c>
      <c r="M498" s="171">
        <v>0</v>
      </c>
      <c r="N498" s="171">
        <v>7.85019</v>
      </c>
      <c r="O498" s="171">
        <v>975.4353199999999</v>
      </c>
      <c r="P498" s="171">
        <v>2052.06404</v>
      </c>
      <c r="Q498" s="171">
        <v>0</v>
      </c>
      <c r="R498" s="172">
        <v>2052.06404</v>
      </c>
    </row>
    <row r="499" spans="1:18" ht="15">
      <c r="A499" s="168" t="s">
        <v>717</v>
      </c>
      <c r="B499" s="168" t="s">
        <v>210</v>
      </c>
      <c r="C499" s="168" t="s">
        <v>213</v>
      </c>
      <c r="D499" s="168" t="s">
        <v>213</v>
      </c>
      <c r="E499" s="169">
        <v>21</v>
      </c>
      <c r="F499" s="170">
        <v>0</v>
      </c>
      <c r="G499" s="171">
        <v>0</v>
      </c>
      <c r="H499" s="171">
        <v>0</v>
      </c>
      <c r="I499" s="171">
        <v>0</v>
      </c>
      <c r="J499" s="171">
        <v>0</v>
      </c>
      <c r="K499" s="171">
        <v>0</v>
      </c>
      <c r="L499" s="171">
        <v>0</v>
      </c>
      <c r="M499" s="171">
        <v>0</v>
      </c>
      <c r="N499" s="171">
        <v>0</v>
      </c>
      <c r="O499" s="171">
        <v>0</v>
      </c>
      <c r="P499" s="171">
        <v>2767.84688</v>
      </c>
      <c r="Q499" s="171">
        <v>0</v>
      </c>
      <c r="R499" s="172">
        <v>2767.84688</v>
      </c>
    </row>
    <row r="500" spans="1:18" ht="15">
      <c r="A500" s="174"/>
      <c r="B500" s="174"/>
      <c r="C500" s="168" t="s">
        <v>214</v>
      </c>
      <c r="D500" s="168" t="s">
        <v>215</v>
      </c>
      <c r="E500" s="169">
        <v>27</v>
      </c>
      <c r="F500" s="170">
        <v>0</v>
      </c>
      <c r="G500" s="171">
        <v>0</v>
      </c>
      <c r="H500" s="171">
        <v>0</v>
      </c>
      <c r="I500" s="171">
        <v>0</v>
      </c>
      <c r="J500" s="171">
        <v>0</v>
      </c>
      <c r="K500" s="171">
        <v>0</v>
      </c>
      <c r="L500" s="171">
        <v>0</v>
      </c>
      <c r="M500" s="171">
        <v>0</v>
      </c>
      <c r="N500" s="171">
        <v>0</v>
      </c>
      <c r="O500" s="171">
        <v>0</v>
      </c>
      <c r="P500" s="171">
        <v>5992.0886</v>
      </c>
      <c r="Q500" s="171">
        <v>428.79495000000003</v>
      </c>
      <c r="R500" s="172">
        <v>6420.88355</v>
      </c>
    </row>
    <row r="501" spans="1:18" ht="15">
      <c r="A501" s="174"/>
      <c r="B501" s="168" t="s">
        <v>228</v>
      </c>
      <c r="C501" s="168" t="s">
        <v>230</v>
      </c>
      <c r="D501" s="168" t="s">
        <v>230</v>
      </c>
      <c r="E501" s="169">
        <v>19</v>
      </c>
      <c r="F501" s="170">
        <v>0</v>
      </c>
      <c r="G501" s="171">
        <v>0</v>
      </c>
      <c r="H501" s="171">
        <v>0</v>
      </c>
      <c r="I501" s="171">
        <v>0</v>
      </c>
      <c r="J501" s="171">
        <v>0</v>
      </c>
      <c r="K501" s="171">
        <v>0</v>
      </c>
      <c r="L501" s="171">
        <v>0</v>
      </c>
      <c r="M501" s="171">
        <v>0</v>
      </c>
      <c r="N501" s="171">
        <v>0</v>
      </c>
      <c r="O501" s="171">
        <v>0</v>
      </c>
      <c r="P501" s="171">
        <v>4863.51115</v>
      </c>
      <c r="Q501" s="171">
        <v>0</v>
      </c>
      <c r="R501" s="172">
        <v>4863.51115</v>
      </c>
    </row>
    <row r="502" spans="1:18" ht="15">
      <c r="A502" s="174"/>
      <c r="B502" s="174"/>
      <c r="C502" s="168" t="s">
        <v>235</v>
      </c>
      <c r="D502" s="168" t="s">
        <v>236</v>
      </c>
      <c r="E502" s="169">
        <v>37</v>
      </c>
      <c r="F502" s="170">
        <v>0</v>
      </c>
      <c r="G502" s="171">
        <v>0</v>
      </c>
      <c r="H502" s="171">
        <v>0</v>
      </c>
      <c r="I502" s="171">
        <v>0</v>
      </c>
      <c r="J502" s="171">
        <v>0</v>
      </c>
      <c r="K502" s="171">
        <v>0</v>
      </c>
      <c r="L502" s="171">
        <v>0</v>
      </c>
      <c r="M502" s="171">
        <v>0</v>
      </c>
      <c r="N502" s="171">
        <v>0</v>
      </c>
      <c r="O502" s="171">
        <v>0</v>
      </c>
      <c r="P502" s="171">
        <v>19172.77445</v>
      </c>
      <c r="Q502" s="171">
        <v>250.76688000000001</v>
      </c>
      <c r="R502" s="172">
        <v>19423.54133</v>
      </c>
    </row>
    <row r="503" spans="1:18" ht="15">
      <c r="A503" s="174"/>
      <c r="B503" s="168" t="s">
        <v>267</v>
      </c>
      <c r="C503" s="168" t="s">
        <v>270</v>
      </c>
      <c r="D503" s="168" t="s">
        <v>270</v>
      </c>
      <c r="E503" s="169">
        <v>31</v>
      </c>
      <c r="F503" s="170">
        <v>0</v>
      </c>
      <c r="G503" s="171">
        <v>0</v>
      </c>
      <c r="H503" s="171">
        <v>0</v>
      </c>
      <c r="I503" s="171">
        <v>0</v>
      </c>
      <c r="J503" s="171">
        <v>0</v>
      </c>
      <c r="K503" s="171">
        <v>0</v>
      </c>
      <c r="L503" s="171">
        <v>0</v>
      </c>
      <c r="M503" s="171">
        <v>0</v>
      </c>
      <c r="N503" s="171">
        <v>0</v>
      </c>
      <c r="O503" s="171">
        <v>0</v>
      </c>
      <c r="P503" s="171">
        <v>5434.682769999999</v>
      </c>
      <c r="Q503" s="171">
        <v>0</v>
      </c>
      <c r="R503" s="172">
        <v>5434.682769999999</v>
      </c>
    </row>
    <row r="504" spans="1:18" ht="15">
      <c r="A504" s="174"/>
      <c r="B504" s="168" t="s">
        <v>283</v>
      </c>
      <c r="C504" s="168" t="s">
        <v>283</v>
      </c>
      <c r="D504" s="168" t="s">
        <v>284</v>
      </c>
      <c r="E504" s="169">
        <v>8</v>
      </c>
      <c r="F504" s="170">
        <v>0</v>
      </c>
      <c r="G504" s="171">
        <v>0</v>
      </c>
      <c r="H504" s="171">
        <v>0</v>
      </c>
      <c r="I504" s="171">
        <v>0</v>
      </c>
      <c r="J504" s="171">
        <v>0</v>
      </c>
      <c r="K504" s="171">
        <v>0</v>
      </c>
      <c r="L504" s="171">
        <v>0</v>
      </c>
      <c r="M504" s="171">
        <v>0</v>
      </c>
      <c r="N504" s="171">
        <v>0</v>
      </c>
      <c r="O504" s="171">
        <v>0</v>
      </c>
      <c r="P504" s="171">
        <v>20805.29681</v>
      </c>
      <c r="Q504" s="171">
        <v>0</v>
      </c>
      <c r="R504" s="172">
        <v>20805.29681</v>
      </c>
    </row>
    <row r="505" spans="1:18" ht="15">
      <c r="A505" s="174"/>
      <c r="B505" s="168" t="s">
        <v>311</v>
      </c>
      <c r="C505" s="168" t="s">
        <v>312</v>
      </c>
      <c r="D505" s="168" t="s">
        <v>311</v>
      </c>
      <c r="E505" s="169">
        <v>11</v>
      </c>
      <c r="F505" s="170">
        <v>0</v>
      </c>
      <c r="G505" s="171">
        <v>0</v>
      </c>
      <c r="H505" s="171">
        <v>0</v>
      </c>
      <c r="I505" s="171">
        <v>0</v>
      </c>
      <c r="J505" s="171">
        <v>0</v>
      </c>
      <c r="K505" s="171">
        <v>0</v>
      </c>
      <c r="L505" s="171">
        <v>0</v>
      </c>
      <c r="M505" s="171">
        <v>0</v>
      </c>
      <c r="N505" s="171">
        <v>0</v>
      </c>
      <c r="O505" s="171">
        <v>0</v>
      </c>
      <c r="P505" s="171">
        <v>9791.65134</v>
      </c>
      <c r="Q505" s="171">
        <v>0</v>
      </c>
      <c r="R505" s="172">
        <v>9791.65134</v>
      </c>
    </row>
    <row r="506" spans="1:18" ht="15">
      <c r="A506" s="174"/>
      <c r="B506" s="174"/>
      <c r="C506" s="168" t="s">
        <v>317</v>
      </c>
      <c r="D506" s="168" t="s">
        <v>318</v>
      </c>
      <c r="E506" s="169">
        <v>30</v>
      </c>
      <c r="F506" s="170">
        <v>0</v>
      </c>
      <c r="G506" s="171">
        <v>0</v>
      </c>
      <c r="H506" s="171">
        <v>0</v>
      </c>
      <c r="I506" s="171">
        <v>0</v>
      </c>
      <c r="J506" s="171">
        <v>0</v>
      </c>
      <c r="K506" s="171">
        <v>0</v>
      </c>
      <c r="L506" s="171">
        <v>0</v>
      </c>
      <c r="M506" s="171">
        <v>0</v>
      </c>
      <c r="N506" s="171">
        <v>0</v>
      </c>
      <c r="O506" s="171">
        <v>0</v>
      </c>
      <c r="P506" s="171">
        <v>10896.439890000001</v>
      </c>
      <c r="Q506" s="171">
        <v>0</v>
      </c>
      <c r="R506" s="172">
        <v>10896.439890000001</v>
      </c>
    </row>
    <row r="507" spans="1:18" ht="15">
      <c r="A507" s="174"/>
      <c r="B507" s="168" t="s">
        <v>338</v>
      </c>
      <c r="C507" s="168" t="s">
        <v>338</v>
      </c>
      <c r="D507" s="168" t="s">
        <v>338</v>
      </c>
      <c r="E507" s="169">
        <v>9</v>
      </c>
      <c r="F507" s="170">
        <v>0</v>
      </c>
      <c r="G507" s="171">
        <v>0</v>
      </c>
      <c r="H507" s="171">
        <v>0</v>
      </c>
      <c r="I507" s="171">
        <v>0</v>
      </c>
      <c r="J507" s="171">
        <v>0</v>
      </c>
      <c r="K507" s="171">
        <v>0</v>
      </c>
      <c r="L507" s="171">
        <v>0</v>
      </c>
      <c r="M507" s="171">
        <v>0</v>
      </c>
      <c r="N507" s="171">
        <v>0</v>
      </c>
      <c r="O507" s="171">
        <v>0</v>
      </c>
      <c r="P507" s="171">
        <v>9389.17049</v>
      </c>
      <c r="Q507" s="171">
        <v>0</v>
      </c>
      <c r="R507" s="172">
        <v>9389.17049</v>
      </c>
    </row>
    <row r="508" spans="1:18" ht="15">
      <c r="A508" s="174"/>
      <c r="B508" s="174"/>
      <c r="C508" s="168" t="s">
        <v>357</v>
      </c>
      <c r="D508" s="168" t="s">
        <v>357</v>
      </c>
      <c r="E508" s="169">
        <v>28</v>
      </c>
      <c r="F508" s="170">
        <v>0</v>
      </c>
      <c r="G508" s="171">
        <v>0</v>
      </c>
      <c r="H508" s="171">
        <v>0</v>
      </c>
      <c r="I508" s="171">
        <v>0</v>
      </c>
      <c r="J508" s="171">
        <v>0</v>
      </c>
      <c r="K508" s="171">
        <v>0</v>
      </c>
      <c r="L508" s="171">
        <v>0</v>
      </c>
      <c r="M508" s="171">
        <v>0</v>
      </c>
      <c r="N508" s="171">
        <v>0</v>
      </c>
      <c r="O508" s="171">
        <v>0</v>
      </c>
      <c r="P508" s="171">
        <v>6264.803809999999</v>
      </c>
      <c r="Q508" s="171">
        <v>338.02765999999997</v>
      </c>
      <c r="R508" s="172">
        <v>6602.83147</v>
      </c>
    </row>
    <row r="509" spans="1:18" ht="15">
      <c r="A509" s="174"/>
      <c r="B509" s="168" t="s">
        <v>374</v>
      </c>
      <c r="C509" s="168" t="s">
        <v>374</v>
      </c>
      <c r="D509" s="168" t="s">
        <v>381</v>
      </c>
      <c r="E509" s="169">
        <v>7</v>
      </c>
      <c r="F509" s="170">
        <v>0</v>
      </c>
      <c r="G509" s="171">
        <v>0</v>
      </c>
      <c r="H509" s="171">
        <v>0</v>
      </c>
      <c r="I509" s="171">
        <v>0</v>
      </c>
      <c r="J509" s="171">
        <v>0</v>
      </c>
      <c r="K509" s="171">
        <v>0</v>
      </c>
      <c r="L509" s="171">
        <v>0</v>
      </c>
      <c r="M509" s="171">
        <v>0</v>
      </c>
      <c r="N509" s="171">
        <v>0</v>
      </c>
      <c r="O509" s="171">
        <v>0</v>
      </c>
      <c r="P509" s="171">
        <v>13810.10655</v>
      </c>
      <c r="Q509" s="171">
        <v>0</v>
      </c>
      <c r="R509" s="172">
        <v>13810.10655</v>
      </c>
    </row>
    <row r="510" spans="1:18" ht="15">
      <c r="A510" s="174"/>
      <c r="B510" s="174"/>
      <c r="C510" s="168" t="s">
        <v>383</v>
      </c>
      <c r="D510" s="168" t="s">
        <v>384</v>
      </c>
      <c r="E510" s="169">
        <v>22</v>
      </c>
      <c r="F510" s="170">
        <v>0</v>
      </c>
      <c r="G510" s="171">
        <v>0</v>
      </c>
      <c r="H510" s="171">
        <v>0</v>
      </c>
      <c r="I510" s="171">
        <v>0</v>
      </c>
      <c r="J510" s="171">
        <v>0</v>
      </c>
      <c r="K510" s="171">
        <v>0</v>
      </c>
      <c r="L510" s="171">
        <v>0</v>
      </c>
      <c r="M510" s="171">
        <v>0</v>
      </c>
      <c r="N510" s="171">
        <v>0</v>
      </c>
      <c r="O510" s="171">
        <v>0</v>
      </c>
      <c r="P510" s="171">
        <v>2812.84737</v>
      </c>
      <c r="Q510" s="171">
        <v>0</v>
      </c>
      <c r="R510" s="172">
        <v>2812.84737</v>
      </c>
    </row>
    <row r="511" spans="1:18" ht="15">
      <c r="A511" s="174"/>
      <c r="B511" s="168" t="s">
        <v>415</v>
      </c>
      <c r="C511" s="168" t="s">
        <v>417</v>
      </c>
      <c r="D511" s="168" t="s">
        <v>418</v>
      </c>
      <c r="E511" s="169">
        <v>35</v>
      </c>
      <c r="F511" s="170">
        <v>0</v>
      </c>
      <c r="G511" s="171">
        <v>0</v>
      </c>
      <c r="H511" s="171">
        <v>0</v>
      </c>
      <c r="I511" s="171">
        <v>0</v>
      </c>
      <c r="J511" s="171">
        <v>0</v>
      </c>
      <c r="K511" s="171">
        <v>0</v>
      </c>
      <c r="L511" s="171">
        <v>0</v>
      </c>
      <c r="M511" s="171">
        <v>0</v>
      </c>
      <c r="N511" s="171">
        <v>0</v>
      </c>
      <c r="O511" s="171">
        <v>0</v>
      </c>
      <c r="P511" s="171">
        <v>16316.81234</v>
      </c>
      <c r="Q511" s="171">
        <v>0</v>
      </c>
      <c r="R511" s="172">
        <v>16316.81234</v>
      </c>
    </row>
    <row r="512" spans="1:18" ht="15">
      <c r="A512" s="174"/>
      <c r="B512" s="168" t="s">
        <v>436</v>
      </c>
      <c r="C512" s="168" t="s">
        <v>437</v>
      </c>
      <c r="D512" s="168" t="s">
        <v>438</v>
      </c>
      <c r="E512" s="169">
        <v>14</v>
      </c>
      <c r="F512" s="170">
        <v>0</v>
      </c>
      <c r="G512" s="171">
        <v>0</v>
      </c>
      <c r="H512" s="171">
        <v>0</v>
      </c>
      <c r="I512" s="171">
        <v>0</v>
      </c>
      <c r="J512" s="171">
        <v>0</v>
      </c>
      <c r="K512" s="171">
        <v>0</v>
      </c>
      <c r="L512" s="171">
        <v>0</v>
      </c>
      <c r="M512" s="171">
        <v>0</v>
      </c>
      <c r="N512" s="171">
        <v>0</v>
      </c>
      <c r="O512" s="171">
        <v>0</v>
      </c>
      <c r="P512" s="171">
        <v>10754.27111</v>
      </c>
      <c r="Q512" s="171">
        <v>1073.94644</v>
      </c>
      <c r="R512" s="172">
        <v>11828.217550000001</v>
      </c>
    </row>
    <row r="513" spans="1:18" ht="15">
      <c r="A513" s="174"/>
      <c r="B513" s="168" t="s">
        <v>444</v>
      </c>
      <c r="C513" s="168" t="s">
        <v>445</v>
      </c>
      <c r="D513" s="168" t="s">
        <v>445</v>
      </c>
      <c r="E513" s="169">
        <v>17</v>
      </c>
      <c r="F513" s="170">
        <v>0</v>
      </c>
      <c r="G513" s="171">
        <v>0</v>
      </c>
      <c r="H513" s="171">
        <v>0</v>
      </c>
      <c r="I513" s="171">
        <v>0</v>
      </c>
      <c r="J513" s="171">
        <v>0</v>
      </c>
      <c r="K513" s="171">
        <v>0</v>
      </c>
      <c r="L513" s="171">
        <v>0</v>
      </c>
      <c r="M513" s="171">
        <v>0</v>
      </c>
      <c r="N513" s="171">
        <v>0</v>
      </c>
      <c r="O513" s="171">
        <v>0</v>
      </c>
      <c r="P513" s="171">
        <v>444.70002</v>
      </c>
      <c r="Q513" s="171">
        <v>0</v>
      </c>
      <c r="R513" s="172">
        <v>444.70002</v>
      </c>
    </row>
    <row r="514" spans="1:18" ht="15">
      <c r="A514" s="174"/>
      <c r="B514" s="174"/>
      <c r="C514" s="174"/>
      <c r="D514" s="168" t="s">
        <v>446</v>
      </c>
      <c r="E514" s="169">
        <v>25</v>
      </c>
      <c r="F514" s="170">
        <v>0</v>
      </c>
      <c r="G514" s="171">
        <v>0</v>
      </c>
      <c r="H514" s="171">
        <v>0</v>
      </c>
      <c r="I514" s="171">
        <v>0</v>
      </c>
      <c r="J514" s="171">
        <v>0</v>
      </c>
      <c r="K514" s="171">
        <v>0</v>
      </c>
      <c r="L514" s="171">
        <v>0</v>
      </c>
      <c r="M514" s="171">
        <v>0</v>
      </c>
      <c r="N514" s="171">
        <v>0</v>
      </c>
      <c r="O514" s="171">
        <v>0</v>
      </c>
      <c r="P514" s="171">
        <v>4341.50576</v>
      </c>
      <c r="Q514" s="171">
        <v>648.87789</v>
      </c>
      <c r="R514" s="172">
        <v>4990.383650000001</v>
      </c>
    </row>
    <row r="515" spans="1:18" ht="15">
      <c r="A515" s="174"/>
      <c r="B515" s="174"/>
      <c r="C515" s="168" t="s">
        <v>451</v>
      </c>
      <c r="D515" s="168" t="s">
        <v>451</v>
      </c>
      <c r="E515" s="169">
        <v>5</v>
      </c>
      <c r="F515" s="170">
        <v>0</v>
      </c>
      <c r="G515" s="171">
        <v>0</v>
      </c>
      <c r="H515" s="171">
        <v>0</v>
      </c>
      <c r="I515" s="171">
        <v>0</v>
      </c>
      <c r="J515" s="171">
        <v>0</v>
      </c>
      <c r="K515" s="171">
        <v>0</v>
      </c>
      <c r="L515" s="171">
        <v>0</v>
      </c>
      <c r="M515" s="171">
        <v>0</v>
      </c>
      <c r="N515" s="171">
        <v>0</v>
      </c>
      <c r="O515" s="171">
        <v>0</v>
      </c>
      <c r="P515" s="171">
        <v>23974.51532</v>
      </c>
      <c r="Q515" s="171">
        <v>0</v>
      </c>
      <c r="R515" s="172">
        <v>23974.51532</v>
      </c>
    </row>
    <row r="516" spans="1:18" ht="15">
      <c r="A516" s="174"/>
      <c r="B516" s="174"/>
      <c r="C516" s="168" t="s">
        <v>458</v>
      </c>
      <c r="D516" s="168" t="s">
        <v>458</v>
      </c>
      <c r="E516" s="169">
        <v>24</v>
      </c>
      <c r="F516" s="170">
        <v>0</v>
      </c>
      <c r="G516" s="171">
        <v>0</v>
      </c>
      <c r="H516" s="171">
        <v>0</v>
      </c>
      <c r="I516" s="171">
        <v>0</v>
      </c>
      <c r="J516" s="171">
        <v>0</v>
      </c>
      <c r="K516" s="171">
        <v>0</v>
      </c>
      <c r="L516" s="171">
        <v>0</v>
      </c>
      <c r="M516" s="171">
        <v>0</v>
      </c>
      <c r="N516" s="171">
        <v>0</v>
      </c>
      <c r="O516" s="171">
        <v>0</v>
      </c>
      <c r="P516" s="171">
        <v>12346.18282</v>
      </c>
      <c r="Q516" s="171">
        <v>0</v>
      </c>
      <c r="R516" s="172">
        <v>12346.18282</v>
      </c>
    </row>
    <row r="517" spans="1:18" ht="15">
      <c r="A517" s="174"/>
      <c r="B517" s="168" t="s">
        <v>464</v>
      </c>
      <c r="C517" s="168" t="s">
        <v>477</v>
      </c>
      <c r="D517" s="168" t="s">
        <v>477</v>
      </c>
      <c r="E517" s="169">
        <v>3</v>
      </c>
      <c r="F517" s="170">
        <v>0</v>
      </c>
      <c r="G517" s="171">
        <v>0</v>
      </c>
      <c r="H517" s="171">
        <v>0</v>
      </c>
      <c r="I517" s="171">
        <v>0</v>
      </c>
      <c r="J517" s="171">
        <v>0</v>
      </c>
      <c r="K517" s="171">
        <v>0</v>
      </c>
      <c r="L517" s="171">
        <v>0</v>
      </c>
      <c r="M517" s="171">
        <v>0</v>
      </c>
      <c r="N517" s="171">
        <v>0</v>
      </c>
      <c r="O517" s="171">
        <v>0</v>
      </c>
      <c r="P517" s="171">
        <v>12915.47724</v>
      </c>
      <c r="Q517" s="171">
        <v>0</v>
      </c>
      <c r="R517" s="172">
        <v>12915.47724</v>
      </c>
    </row>
    <row r="518" spans="1:18" ht="15">
      <c r="A518" s="174"/>
      <c r="B518" s="168" t="s">
        <v>495</v>
      </c>
      <c r="C518" s="168" t="s">
        <v>496</v>
      </c>
      <c r="D518" s="168" t="s">
        <v>496</v>
      </c>
      <c r="E518" s="169">
        <v>12</v>
      </c>
      <c r="F518" s="170">
        <v>0</v>
      </c>
      <c r="G518" s="171">
        <v>0</v>
      </c>
      <c r="H518" s="171">
        <v>0</v>
      </c>
      <c r="I518" s="171">
        <v>0</v>
      </c>
      <c r="J518" s="171">
        <v>0</v>
      </c>
      <c r="K518" s="171">
        <v>0</v>
      </c>
      <c r="L518" s="171">
        <v>0</v>
      </c>
      <c r="M518" s="171">
        <v>0</v>
      </c>
      <c r="N518" s="171">
        <v>0</v>
      </c>
      <c r="O518" s="171">
        <v>0</v>
      </c>
      <c r="P518" s="171">
        <v>16917.46736</v>
      </c>
      <c r="Q518" s="171">
        <v>0</v>
      </c>
      <c r="R518" s="172">
        <v>16917.46736</v>
      </c>
    </row>
    <row r="519" spans="1:18" ht="15">
      <c r="A519" s="174"/>
      <c r="B519" s="168" t="s">
        <v>519</v>
      </c>
      <c r="C519" s="168" t="s">
        <v>531</v>
      </c>
      <c r="D519" s="168" t="s">
        <v>532</v>
      </c>
      <c r="E519" s="169">
        <v>15</v>
      </c>
      <c r="F519" s="170">
        <v>0</v>
      </c>
      <c r="G519" s="171">
        <v>0</v>
      </c>
      <c r="H519" s="171">
        <v>0</v>
      </c>
      <c r="I519" s="171">
        <v>0</v>
      </c>
      <c r="J519" s="171">
        <v>0</v>
      </c>
      <c r="K519" s="171">
        <v>0</v>
      </c>
      <c r="L519" s="171">
        <v>0</v>
      </c>
      <c r="M519" s="171">
        <v>0</v>
      </c>
      <c r="N519" s="171">
        <v>0</v>
      </c>
      <c r="O519" s="171">
        <v>0</v>
      </c>
      <c r="P519" s="171">
        <v>12665.628050000001</v>
      </c>
      <c r="Q519" s="171">
        <v>0</v>
      </c>
      <c r="R519" s="172">
        <v>12665.628050000001</v>
      </c>
    </row>
    <row r="520" spans="1:18" ht="15">
      <c r="A520" s="174"/>
      <c r="B520" s="174"/>
      <c r="C520" s="168" t="s">
        <v>519</v>
      </c>
      <c r="D520" s="168" t="s">
        <v>546</v>
      </c>
      <c r="E520" s="169">
        <v>1</v>
      </c>
      <c r="F520" s="170">
        <v>0</v>
      </c>
      <c r="G520" s="171">
        <v>0</v>
      </c>
      <c r="H520" s="171">
        <v>0</v>
      </c>
      <c r="I520" s="171">
        <v>0</v>
      </c>
      <c r="J520" s="171">
        <v>0</v>
      </c>
      <c r="K520" s="171">
        <v>0</v>
      </c>
      <c r="L520" s="171">
        <v>0</v>
      </c>
      <c r="M520" s="171">
        <v>0</v>
      </c>
      <c r="N520" s="171">
        <v>0</v>
      </c>
      <c r="O520" s="171">
        <v>0</v>
      </c>
      <c r="P520" s="171">
        <v>105574.37619</v>
      </c>
      <c r="Q520" s="171">
        <v>407079.01739</v>
      </c>
      <c r="R520" s="172">
        <v>512653.39358</v>
      </c>
    </row>
    <row r="521" spans="1:18" ht="15">
      <c r="A521" s="174"/>
      <c r="B521" s="168" t="s">
        <v>570</v>
      </c>
      <c r="C521" s="168" t="s">
        <v>573</v>
      </c>
      <c r="D521" s="168" t="s">
        <v>574</v>
      </c>
      <c r="E521" s="169">
        <v>42</v>
      </c>
      <c r="F521" s="170">
        <v>0</v>
      </c>
      <c r="G521" s="171">
        <v>0</v>
      </c>
      <c r="H521" s="171">
        <v>0</v>
      </c>
      <c r="I521" s="171">
        <v>0</v>
      </c>
      <c r="J521" s="171">
        <v>0</v>
      </c>
      <c r="K521" s="171">
        <v>0</v>
      </c>
      <c r="L521" s="171">
        <v>0</v>
      </c>
      <c r="M521" s="171">
        <v>0</v>
      </c>
      <c r="N521" s="171">
        <v>0</v>
      </c>
      <c r="O521" s="171">
        <v>0</v>
      </c>
      <c r="P521" s="171">
        <v>6163.76407</v>
      </c>
      <c r="Q521" s="171">
        <v>0</v>
      </c>
      <c r="R521" s="172">
        <v>6163.76407</v>
      </c>
    </row>
    <row r="522" spans="1:18" ht="15">
      <c r="A522" s="174"/>
      <c r="B522" s="174"/>
      <c r="C522" s="168" t="s">
        <v>581</v>
      </c>
      <c r="D522" s="168" t="s">
        <v>582</v>
      </c>
      <c r="E522" s="169">
        <v>53</v>
      </c>
      <c r="F522" s="170">
        <v>0</v>
      </c>
      <c r="G522" s="171">
        <v>0</v>
      </c>
      <c r="H522" s="171">
        <v>0</v>
      </c>
      <c r="I522" s="171">
        <v>0</v>
      </c>
      <c r="J522" s="171">
        <v>0</v>
      </c>
      <c r="K522" s="171">
        <v>0</v>
      </c>
      <c r="L522" s="171">
        <v>0</v>
      </c>
      <c r="M522" s="171">
        <v>0</v>
      </c>
      <c r="N522" s="171">
        <v>0</v>
      </c>
      <c r="O522" s="171">
        <v>0</v>
      </c>
      <c r="P522" s="171">
        <v>4659.21991</v>
      </c>
      <c r="Q522" s="171">
        <v>0</v>
      </c>
      <c r="R522" s="172">
        <v>4659.21991</v>
      </c>
    </row>
    <row r="523" spans="1:18" ht="15">
      <c r="A523" s="174"/>
      <c r="B523" s="168" t="s">
        <v>587</v>
      </c>
      <c r="C523" s="168" t="s">
        <v>591</v>
      </c>
      <c r="D523" s="168" t="s">
        <v>591</v>
      </c>
      <c r="E523" s="169">
        <v>54</v>
      </c>
      <c r="F523" s="170">
        <v>0</v>
      </c>
      <c r="G523" s="171">
        <v>0</v>
      </c>
      <c r="H523" s="171">
        <v>0</v>
      </c>
      <c r="I523" s="171">
        <v>0</v>
      </c>
      <c r="J523" s="171">
        <v>0</v>
      </c>
      <c r="K523" s="171">
        <v>0</v>
      </c>
      <c r="L523" s="171">
        <v>0</v>
      </c>
      <c r="M523" s="171">
        <v>0</v>
      </c>
      <c r="N523" s="171">
        <v>0</v>
      </c>
      <c r="O523" s="171">
        <v>0</v>
      </c>
      <c r="P523" s="171">
        <v>5412.81757</v>
      </c>
      <c r="Q523" s="171">
        <v>0</v>
      </c>
      <c r="R523" s="172">
        <v>5412.81757</v>
      </c>
    </row>
    <row r="524" spans="1:18" ht="15">
      <c r="A524" s="174"/>
      <c r="B524" s="168" t="s">
        <v>602</v>
      </c>
      <c r="C524" s="168" t="s">
        <v>603</v>
      </c>
      <c r="D524" s="168" t="s">
        <v>603</v>
      </c>
      <c r="E524" s="169">
        <v>32</v>
      </c>
      <c r="F524" s="170">
        <v>0</v>
      </c>
      <c r="G524" s="171">
        <v>0</v>
      </c>
      <c r="H524" s="171">
        <v>0</v>
      </c>
      <c r="I524" s="171">
        <v>0</v>
      </c>
      <c r="J524" s="171">
        <v>0</v>
      </c>
      <c r="K524" s="171">
        <v>0</v>
      </c>
      <c r="L524" s="171">
        <v>0</v>
      </c>
      <c r="M524" s="171">
        <v>0</v>
      </c>
      <c r="N524" s="171">
        <v>0</v>
      </c>
      <c r="O524" s="171">
        <v>0</v>
      </c>
      <c r="P524" s="171">
        <v>15851.137949999998</v>
      </c>
      <c r="Q524" s="171">
        <v>0</v>
      </c>
      <c r="R524" s="172">
        <v>15851.137949999998</v>
      </c>
    </row>
    <row r="525" spans="1:18" ht="15">
      <c r="A525" s="174"/>
      <c r="B525" s="174"/>
      <c r="C525" s="174"/>
      <c r="D525" s="168" t="s">
        <v>606</v>
      </c>
      <c r="E525" s="169">
        <v>41</v>
      </c>
      <c r="F525" s="170">
        <v>0</v>
      </c>
      <c r="G525" s="171">
        <v>0</v>
      </c>
      <c r="H525" s="171">
        <v>0</v>
      </c>
      <c r="I525" s="171">
        <v>0</v>
      </c>
      <c r="J525" s="171">
        <v>0</v>
      </c>
      <c r="K525" s="171">
        <v>0</v>
      </c>
      <c r="L525" s="171">
        <v>0</v>
      </c>
      <c r="M525" s="171">
        <v>0</v>
      </c>
      <c r="N525" s="171">
        <v>0</v>
      </c>
      <c r="O525" s="171">
        <v>0</v>
      </c>
      <c r="P525" s="171">
        <v>818.1644</v>
      </c>
      <c r="Q525" s="171">
        <v>0</v>
      </c>
      <c r="R525" s="172">
        <v>818.1644</v>
      </c>
    </row>
    <row r="526" spans="1:18" ht="15">
      <c r="A526" s="174"/>
      <c r="B526" s="168" t="s">
        <v>615</v>
      </c>
      <c r="C526" s="168" t="s">
        <v>625</v>
      </c>
      <c r="D526" s="168" t="s">
        <v>626</v>
      </c>
      <c r="E526" s="169">
        <v>61</v>
      </c>
      <c r="F526" s="170">
        <v>0</v>
      </c>
      <c r="G526" s="171">
        <v>0</v>
      </c>
      <c r="H526" s="171">
        <v>0</v>
      </c>
      <c r="I526" s="171">
        <v>0</v>
      </c>
      <c r="J526" s="171">
        <v>0</v>
      </c>
      <c r="K526" s="171">
        <v>0</v>
      </c>
      <c r="L526" s="171">
        <v>0</v>
      </c>
      <c r="M526" s="171">
        <v>0</v>
      </c>
      <c r="N526" s="171">
        <v>0</v>
      </c>
      <c r="O526" s="171">
        <v>0</v>
      </c>
      <c r="P526" s="171">
        <v>7552.34963</v>
      </c>
      <c r="Q526" s="171">
        <v>0</v>
      </c>
      <c r="R526" s="172">
        <v>7552.34963</v>
      </c>
    </row>
    <row r="527" spans="1:18" ht="15">
      <c r="A527" s="174"/>
      <c r="B527" s="174"/>
      <c r="C527" s="168" t="s">
        <v>638</v>
      </c>
      <c r="D527" s="168" t="s">
        <v>638</v>
      </c>
      <c r="E527" s="169">
        <v>51</v>
      </c>
      <c r="F527" s="170">
        <v>0</v>
      </c>
      <c r="G527" s="171">
        <v>0</v>
      </c>
      <c r="H527" s="171">
        <v>0</v>
      </c>
      <c r="I527" s="171">
        <v>0</v>
      </c>
      <c r="J527" s="171">
        <v>0</v>
      </c>
      <c r="K527" s="171">
        <v>0</v>
      </c>
      <c r="L527" s="171">
        <v>0</v>
      </c>
      <c r="M527" s="171">
        <v>0</v>
      </c>
      <c r="N527" s="171">
        <v>0</v>
      </c>
      <c r="O527" s="171">
        <v>0</v>
      </c>
      <c r="P527" s="171">
        <v>12144.809210000001</v>
      </c>
      <c r="Q527" s="171">
        <v>489.81027</v>
      </c>
      <c r="R527" s="172">
        <v>12634.619480000001</v>
      </c>
    </row>
    <row r="528" spans="1:18" ht="15">
      <c r="A528" s="174"/>
      <c r="B528" s="168" t="s">
        <v>647</v>
      </c>
      <c r="C528" s="168" t="s">
        <v>654</v>
      </c>
      <c r="D528" s="168" t="s">
        <v>655</v>
      </c>
      <c r="E528" s="169">
        <v>40</v>
      </c>
      <c r="F528" s="170">
        <v>0</v>
      </c>
      <c r="G528" s="171">
        <v>0</v>
      </c>
      <c r="H528" s="171">
        <v>0</v>
      </c>
      <c r="I528" s="171">
        <v>0</v>
      </c>
      <c r="J528" s="171">
        <v>0</v>
      </c>
      <c r="K528" s="171">
        <v>0</v>
      </c>
      <c r="L528" s="171">
        <v>0</v>
      </c>
      <c r="M528" s="171">
        <v>0</v>
      </c>
      <c r="N528" s="171">
        <v>0</v>
      </c>
      <c r="O528" s="171">
        <v>0</v>
      </c>
      <c r="P528" s="171">
        <v>7303.56437</v>
      </c>
      <c r="Q528" s="171">
        <v>0</v>
      </c>
      <c r="R528" s="172">
        <v>7303.56437</v>
      </c>
    </row>
    <row r="529" spans="1:18" ht="15">
      <c r="A529" s="174"/>
      <c r="B529" s="174"/>
      <c r="C529" s="168" t="s">
        <v>647</v>
      </c>
      <c r="D529" s="168" t="s">
        <v>647</v>
      </c>
      <c r="E529" s="169">
        <v>10</v>
      </c>
      <c r="F529" s="170">
        <v>0</v>
      </c>
      <c r="G529" s="171">
        <v>0</v>
      </c>
      <c r="H529" s="171">
        <v>0</v>
      </c>
      <c r="I529" s="171">
        <v>0</v>
      </c>
      <c r="J529" s="171">
        <v>0</v>
      </c>
      <c r="K529" s="171">
        <v>0</v>
      </c>
      <c r="L529" s="171">
        <v>0</v>
      </c>
      <c r="M529" s="171">
        <v>0</v>
      </c>
      <c r="N529" s="171">
        <v>0</v>
      </c>
      <c r="O529" s="171">
        <v>0</v>
      </c>
      <c r="P529" s="171">
        <v>17172.583899999998</v>
      </c>
      <c r="Q529" s="171">
        <v>0</v>
      </c>
      <c r="R529" s="172">
        <v>17172.583899999998</v>
      </c>
    </row>
    <row r="530" spans="1:18" ht="15">
      <c r="A530" s="174"/>
      <c r="B530" s="168" t="s">
        <v>675</v>
      </c>
      <c r="C530" s="168" t="s">
        <v>676</v>
      </c>
      <c r="D530" s="168" t="s">
        <v>677</v>
      </c>
      <c r="E530" s="169">
        <v>52</v>
      </c>
      <c r="F530" s="170">
        <v>0</v>
      </c>
      <c r="G530" s="171">
        <v>0</v>
      </c>
      <c r="H530" s="171">
        <v>0</v>
      </c>
      <c r="I530" s="171">
        <v>0</v>
      </c>
      <c r="J530" s="171">
        <v>0</v>
      </c>
      <c r="K530" s="171">
        <v>0</v>
      </c>
      <c r="L530" s="171">
        <v>0</v>
      </c>
      <c r="M530" s="171">
        <v>0</v>
      </c>
      <c r="N530" s="171">
        <v>0</v>
      </c>
      <c r="O530" s="171">
        <v>0</v>
      </c>
      <c r="P530" s="171">
        <v>16688.048880000002</v>
      </c>
      <c r="Q530" s="171">
        <v>0</v>
      </c>
      <c r="R530" s="172">
        <v>16688.048880000002</v>
      </c>
    </row>
    <row r="531" spans="1:18" ht="15">
      <c r="A531" s="174"/>
      <c r="B531" s="174"/>
      <c r="C531" s="168" t="s">
        <v>675</v>
      </c>
      <c r="D531" s="168" t="s">
        <v>683</v>
      </c>
      <c r="E531" s="169">
        <v>4</v>
      </c>
      <c r="F531" s="170">
        <v>0</v>
      </c>
      <c r="G531" s="171">
        <v>0</v>
      </c>
      <c r="H531" s="171">
        <v>0</v>
      </c>
      <c r="I531" s="171">
        <v>0</v>
      </c>
      <c r="J531" s="171">
        <v>0</v>
      </c>
      <c r="K531" s="171">
        <v>0</v>
      </c>
      <c r="L531" s="171">
        <v>0</v>
      </c>
      <c r="M531" s="171">
        <v>0</v>
      </c>
      <c r="N531" s="171">
        <v>0</v>
      </c>
      <c r="O531" s="171">
        <v>0</v>
      </c>
      <c r="P531" s="171">
        <v>25996.55934</v>
      </c>
      <c r="Q531" s="171">
        <v>0</v>
      </c>
      <c r="R531" s="172">
        <v>25996.55934</v>
      </c>
    </row>
    <row r="532" spans="1:18" ht="15">
      <c r="A532" s="174"/>
      <c r="B532" s="168" t="s">
        <v>695</v>
      </c>
      <c r="C532" s="168" t="s">
        <v>695</v>
      </c>
      <c r="D532" s="168" t="s">
        <v>695</v>
      </c>
      <c r="E532" s="169">
        <v>18</v>
      </c>
      <c r="F532" s="170">
        <v>0</v>
      </c>
      <c r="G532" s="171">
        <v>0</v>
      </c>
      <c r="H532" s="171">
        <v>0</v>
      </c>
      <c r="I532" s="171">
        <v>0</v>
      </c>
      <c r="J532" s="171">
        <v>0</v>
      </c>
      <c r="K532" s="171">
        <v>0</v>
      </c>
      <c r="L532" s="171">
        <v>0</v>
      </c>
      <c r="M532" s="171">
        <v>0</v>
      </c>
      <c r="N532" s="171">
        <v>0</v>
      </c>
      <c r="O532" s="171">
        <v>0</v>
      </c>
      <c r="P532" s="171">
        <v>11314.05522</v>
      </c>
      <c r="Q532" s="171">
        <v>0</v>
      </c>
      <c r="R532" s="172">
        <v>11314.05522</v>
      </c>
    </row>
    <row r="533" spans="1:18" ht="15">
      <c r="A533" s="174"/>
      <c r="B533" s="168" t="s">
        <v>703</v>
      </c>
      <c r="C533" s="168" t="s">
        <v>703</v>
      </c>
      <c r="D533" s="168" t="s">
        <v>703</v>
      </c>
      <c r="E533" s="169">
        <v>36</v>
      </c>
      <c r="F533" s="170">
        <v>0</v>
      </c>
      <c r="G533" s="171">
        <v>0</v>
      </c>
      <c r="H533" s="171">
        <v>0</v>
      </c>
      <c r="I533" s="171">
        <v>0</v>
      </c>
      <c r="J533" s="171">
        <v>0</v>
      </c>
      <c r="K533" s="171">
        <v>0</v>
      </c>
      <c r="L533" s="171">
        <v>0</v>
      </c>
      <c r="M533" s="171">
        <v>0</v>
      </c>
      <c r="N533" s="171">
        <v>0</v>
      </c>
      <c r="O533" s="171">
        <v>0</v>
      </c>
      <c r="P533" s="171">
        <v>5580.40261</v>
      </c>
      <c r="Q533" s="171">
        <v>733.38981</v>
      </c>
      <c r="R533" s="172">
        <v>6313.79242</v>
      </c>
    </row>
    <row r="534" spans="1:18" ht="15">
      <c r="A534" s="174"/>
      <c r="B534" s="168" t="s">
        <v>584</v>
      </c>
      <c r="C534" s="168" t="s">
        <v>712</v>
      </c>
      <c r="D534" s="168" t="s">
        <v>712</v>
      </c>
      <c r="E534" s="169">
        <v>60</v>
      </c>
      <c r="F534" s="170">
        <v>0</v>
      </c>
      <c r="G534" s="171">
        <v>0</v>
      </c>
      <c r="H534" s="171">
        <v>0</v>
      </c>
      <c r="I534" s="171">
        <v>0</v>
      </c>
      <c r="J534" s="171">
        <v>0</v>
      </c>
      <c r="K534" s="171">
        <v>0</v>
      </c>
      <c r="L534" s="171">
        <v>0</v>
      </c>
      <c r="M534" s="171">
        <v>0</v>
      </c>
      <c r="N534" s="171">
        <v>0</v>
      </c>
      <c r="O534" s="171">
        <v>0</v>
      </c>
      <c r="P534" s="171">
        <v>12773.76285</v>
      </c>
      <c r="Q534" s="171">
        <v>0</v>
      </c>
      <c r="R534" s="172">
        <v>12773.76285</v>
      </c>
    </row>
    <row r="535" spans="1:28" ht="15">
      <c r="A535" s="179" t="s">
        <v>718</v>
      </c>
      <c r="B535" s="180"/>
      <c r="C535" s="180"/>
      <c r="D535" s="180"/>
      <c r="E535" s="180"/>
      <c r="F535" s="181">
        <v>16156969.979899993</v>
      </c>
      <c r="G535" s="182">
        <v>1289978.4181800003</v>
      </c>
      <c r="H535" s="182">
        <v>17446948.39808</v>
      </c>
      <c r="I535" s="182">
        <v>15709207.936869984</v>
      </c>
      <c r="J535" s="182">
        <v>179732.69483000002</v>
      </c>
      <c r="K535" s="182">
        <v>15888940.631699981</v>
      </c>
      <c r="L535" s="182">
        <v>2745463.2182400003</v>
      </c>
      <c r="M535" s="182">
        <v>1388725.74234</v>
      </c>
      <c r="N535" s="182">
        <v>4134188.960580002</v>
      </c>
      <c r="O535" s="182">
        <v>37470077.99036003</v>
      </c>
      <c r="P535" s="182">
        <v>7667717.1663900055</v>
      </c>
      <c r="Q535" s="182">
        <v>413815.99913999997</v>
      </c>
      <c r="R535" s="183">
        <v>8081533.1655300055</v>
      </c>
      <c r="S535" s="184"/>
      <c r="T535" s="184"/>
      <c r="U535" s="184"/>
      <c r="V535" s="184"/>
      <c r="W535" s="184"/>
      <c r="X535" s="184"/>
      <c r="Y535" s="184"/>
      <c r="Z535" s="184"/>
      <c r="AA535" s="184"/>
      <c r="AB535" s="184"/>
    </row>
    <row r="536" spans="1:28" ht="15">
      <c r="A536" s="184"/>
      <c r="B536" s="184"/>
      <c r="C536" s="184"/>
      <c r="D536" s="184"/>
      <c r="E536" s="184"/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</row>
    <row r="537" spans="1:28" ht="15">
      <c r="A537" s="184"/>
      <c r="B537" s="184"/>
      <c r="C537" s="184"/>
      <c r="D537" s="184"/>
      <c r="E537" s="184"/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Y537" s="184"/>
      <c r="Z537" s="184"/>
      <c r="AA537" s="184"/>
      <c r="AB537" s="184"/>
    </row>
    <row r="538" spans="1:28" ht="15">
      <c r="A538" s="184"/>
      <c r="B538" s="184"/>
      <c r="C538" s="184"/>
      <c r="D538" s="184"/>
      <c r="E538" s="184"/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  <c r="Z538" s="184"/>
      <c r="AA538" s="184"/>
      <c r="AB538" s="184"/>
    </row>
    <row r="539" spans="1:28" ht="15">
      <c r="A539" s="184"/>
      <c r="B539" s="184"/>
      <c r="C539" s="184"/>
      <c r="D539" s="184"/>
      <c r="E539" s="184"/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  <c r="Z539" s="184"/>
      <c r="AA539" s="184"/>
      <c r="AB539" s="184"/>
    </row>
    <row r="540" spans="1:28" ht="15">
      <c r="A540" s="184"/>
      <c r="B540" s="184"/>
      <c r="C540" s="184"/>
      <c r="D540" s="184"/>
      <c r="E540" s="184"/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4"/>
      <c r="AB540" s="184"/>
    </row>
    <row r="541" spans="1:28" ht="15">
      <c r="A541" s="184"/>
      <c r="B541" s="184"/>
      <c r="C541" s="184"/>
      <c r="D541" s="184"/>
      <c r="E541" s="184"/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  <c r="AA541" s="184"/>
      <c r="AB541" s="184"/>
    </row>
    <row r="542" spans="1:28" ht="15">
      <c r="A542" s="184"/>
      <c r="B542" s="184"/>
      <c r="C542" s="184"/>
      <c r="D542" s="184"/>
      <c r="E542" s="184"/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  <c r="Z542" s="184"/>
      <c r="AA542" s="184"/>
      <c r="AB542" s="184"/>
    </row>
    <row r="543" spans="1:28" ht="15">
      <c r="A543" s="184"/>
      <c r="B543" s="184"/>
      <c r="C543" s="184"/>
      <c r="D543" s="184"/>
      <c r="E543" s="184"/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  <c r="Z543" s="184"/>
      <c r="AA543" s="184"/>
      <c r="AB543" s="184"/>
    </row>
    <row r="544" spans="1:28" ht="15">
      <c r="A544" s="184"/>
      <c r="B544" s="184"/>
      <c r="C544" s="184"/>
      <c r="D544" s="184"/>
      <c r="E544" s="184"/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  <c r="Z544" s="184"/>
      <c r="AA544" s="184"/>
      <c r="AB544" s="184"/>
    </row>
    <row r="545" spans="1:28" ht="15">
      <c r="A545" s="184"/>
      <c r="B545" s="184"/>
      <c r="C545" s="184"/>
      <c r="D545" s="184"/>
      <c r="E545" s="184"/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  <c r="Z545" s="184"/>
      <c r="AA545" s="184"/>
      <c r="AB545" s="184"/>
    </row>
    <row r="546" spans="1:28" ht="15">
      <c r="A546" s="184"/>
      <c r="B546" s="184"/>
      <c r="C546" s="184"/>
      <c r="D546" s="184"/>
      <c r="E546" s="184"/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  <c r="AA546" s="184"/>
      <c r="AB546" s="184"/>
    </row>
    <row r="547" spans="1:28" ht="15">
      <c r="A547" s="184"/>
      <c r="B547" s="184"/>
      <c r="C547" s="184"/>
      <c r="D547" s="184"/>
      <c r="E547" s="184"/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  <c r="Z547" s="184"/>
      <c r="AA547" s="184"/>
      <c r="AB547" s="184"/>
    </row>
    <row r="548" spans="1:28" ht="15">
      <c r="A548" s="184"/>
      <c r="B548" s="184"/>
      <c r="C548" s="184"/>
      <c r="D548" s="184"/>
      <c r="E548" s="184"/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  <c r="Z548" s="184"/>
      <c r="AA548" s="184"/>
      <c r="AB548" s="184"/>
    </row>
    <row r="549" spans="1:28" ht="15">
      <c r="A549" s="184"/>
      <c r="B549" s="184"/>
      <c r="C549" s="184"/>
      <c r="D549" s="184"/>
      <c r="E549" s="184"/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  <c r="AA549" s="184"/>
      <c r="AB549" s="184"/>
    </row>
    <row r="550" spans="1:28" ht="15">
      <c r="A550" s="184"/>
      <c r="B550" s="184"/>
      <c r="C550" s="184"/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B550" s="184"/>
    </row>
    <row r="551" spans="1:28" ht="15">
      <c r="A551" s="184"/>
      <c r="B551" s="184"/>
      <c r="C551" s="184"/>
      <c r="D551" s="184"/>
      <c r="E551" s="184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  <c r="AA551" s="184"/>
      <c r="AB551" s="184"/>
    </row>
    <row r="552" spans="1:28" ht="15">
      <c r="A552" s="184"/>
      <c r="B552" s="184"/>
      <c r="C552" s="184"/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184"/>
      <c r="AB552" s="184"/>
    </row>
    <row r="553" spans="1:28" ht="15">
      <c r="A553" s="184"/>
      <c r="B553" s="184"/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184"/>
      <c r="AB553" s="184"/>
    </row>
    <row r="554" spans="1:28" ht="15">
      <c r="A554" s="184"/>
      <c r="B554" s="184"/>
      <c r="C554" s="184"/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  <c r="AB554" s="184"/>
    </row>
    <row r="555" spans="1:28" ht="15">
      <c r="A555" s="184"/>
      <c r="B555" s="184"/>
      <c r="C555" s="184"/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  <c r="Z555" s="184"/>
      <c r="AA555" s="184"/>
      <c r="AB555" s="184"/>
    </row>
    <row r="556" spans="1:28" ht="15">
      <c r="A556" s="184"/>
      <c r="B556" s="184"/>
      <c r="C556" s="184"/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  <c r="AB556" s="184"/>
    </row>
    <row r="557" spans="1:28" ht="15">
      <c r="A557" s="184"/>
      <c r="B557" s="184"/>
      <c r="C557" s="184"/>
      <c r="D557" s="184"/>
      <c r="E557" s="184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  <c r="Z557" s="184"/>
      <c r="AA557" s="184"/>
      <c r="AB557" s="184"/>
    </row>
    <row r="558" spans="1:28" ht="15">
      <c r="A558" s="184"/>
      <c r="B558" s="184"/>
      <c r="C558" s="184"/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  <c r="Z558" s="184"/>
      <c r="AA558" s="184"/>
      <c r="AB558" s="184"/>
    </row>
    <row r="559" spans="1:28" ht="15">
      <c r="A559" s="184"/>
      <c r="B559" s="184"/>
      <c r="C559" s="184"/>
      <c r="D559" s="184"/>
      <c r="E559" s="184"/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  <c r="Z559" s="184"/>
      <c r="AA559" s="184"/>
      <c r="AB559" s="184"/>
    </row>
    <row r="560" spans="1:28" ht="15">
      <c r="A560" s="184"/>
      <c r="B560" s="184"/>
      <c r="C560" s="184"/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  <c r="Z560" s="184"/>
      <c r="AA560" s="184"/>
      <c r="AB560" s="184"/>
    </row>
    <row r="561" spans="1:28" ht="15">
      <c r="A561" s="184"/>
      <c r="B561" s="184"/>
      <c r="C561" s="184"/>
      <c r="D561" s="184"/>
      <c r="E561" s="184"/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  <c r="Z561" s="184"/>
      <c r="AA561" s="184"/>
      <c r="AB561" s="184"/>
    </row>
    <row r="562" spans="1:28" ht="15">
      <c r="A562" s="184"/>
      <c r="B562" s="184"/>
      <c r="C562" s="184"/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  <c r="Z562" s="184"/>
      <c r="AA562" s="184"/>
      <c r="AB562" s="184"/>
    </row>
    <row r="563" spans="1:28" ht="15">
      <c r="A563" s="184"/>
      <c r="B563" s="184"/>
      <c r="C563" s="184"/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  <c r="Z563" s="184"/>
      <c r="AA563" s="184"/>
      <c r="AB563" s="184"/>
    </row>
    <row r="564" spans="1:28" ht="15">
      <c r="A564" s="184"/>
      <c r="B564" s="184"/>
      <c r="C564" s="184"/>
      <c r="D564" s="184"/>
      <c r="E564" s="184"/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B564" s="184"/>
    </row>
    <row r="565" spans="1:28" ht="15">
      <c r="A565" s="184"/>
      <c r="B565" s="184"/>
      <c r="C565" s="184"/>
      <c r="D565" s="184"/>
      <c r="E565" s="184"/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</row>
    <row r="566" spans="1:28" ht="15">
      <c r="A566" s="184"/>
      <c r="B566" s="184"/>
      <c r="C566" s="184"/>
      <c r="D566" s="184"/>
      <c r="E566" s="184"/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B566" s="184"/>
    </row>
    <row r="567" spans="1:28" ht="15">
      <c r="A567" s="184"/>
      <c r="B567" s="184"/>
      <c r="C567" s="184"/>
      <c r="D567" s="184"/>
      <c r="E567" s="184"/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B567" s="184"/>
    </row>
    <row r="568" spans="1:28" ht="15">
      <c r="A568" s="184"/>
      <c r="B568" s="184"/>
      <c r="C568" s="184"/>
      <c r="D568" s="184"/>
      <c r="E568" s="184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B568" s="184"/>
    </row>
    <row r="569" spans="1:28" ht="15">
      <c r="A569" s="184"/>
      <c r="B569" s="184"/>
      <c r="C569" s="184"/>
      <c r="D569" s="184"/>
      <c r="E569" s="184"/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B569" s="184"/>
    </row>
    <row r="570" spans="1:28" ht="15">
      <c r="A570" s="184"/>
      <c r="B570" s="184"/>
      <c r="C570" s="184"/>
      <c r="D570" s="184"/>
      <c r="E570" s="184"/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B570" s="184"/>
    </row>
    <row r="571" spans="1:28" ht="15">
      <c r="A571" s="184"/>
      <c r="B571" s="184"/>
      <c r="C571" s="184"/>
      <c r="D571" s="184"/>
      <c r="E571" s="184"/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B571" s="184"/>
    </row>
    <row r="572" spans="1:28" ht="15">
      <c r="A572" s="184"/>
      <c r="B572" s="184"/>
      <c r="C572" s="184"/>
      <c r="D572" s="184"/>
      <c r="E572" s="184"/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</row>
    <row r="573" spans="1:28" ht="15">
      <c r="A573" s="184"/>
      <c r="B573" s="184"/>
      <c r="C573" s="184"/>
      <c r="D573" s="184"/>
      <c r="E573" s="184"/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  <c r="Z573" s="184"/>
      <c r="AA573" s="184"/>
      <c r="AB573" s="184"/>
    </row>
    <row r="574" spans="1:28" ht="15">
      <c r="A574" s="184"/>
      <c r="B574" s="184"/>
      <c r="C574" s="184"/>
      <c r="D574" s="184"/>
      <c r="E574" s="184"/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  <c r="Z574" s="184"/>
      <c r="AA574" s="184"/>
      <c r="AB574" s="184"/>
    </row>
    <row r="575" spans="1:28" ht="15">
      <c r="A575" s="184"/>
      <c r="B575" s="184"/>
      <c r="C575" s="184"/>
      <c r="D575" s="184"/>
      <c r="E575" s="184"/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  <c r="Z575" s="184"/>
      <c r="AA575" s="184"/>
      <c r="AB575" s="184"/>
    </row>
    <row r="576" spans="1:28" ht="15">
      <c r="A576" s="184"/>
      <c r="B576" s="184"/>
      <c r="C576" s="184"/>
      <c r="D576" s="184"/>
      <c r="E576" s="184"/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  <c r="Z576" s="184"/>
      <c r="AA576" s="184"/>
      <c r="AB576" s="184"/>
    </row>
    <row r="577" spans="1:28" ht="15">
      <c r="A577" s="184"/>
      <c r="B577" s="184"/>
      <c r="C577" s="184"/>
      <c r="D577" s="184"/>
      <c r="E577" s="184"/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  <c r="Z577" s="184"/>
      <c r="AA577" s="184"/>
      <c r="AB577" s="184"/>
    </row>
    <row r="578" spans="1:28" ht="15">
      <c r="A578" s="184"/>
      <c r="B578" s="184"/>
      <c r="C578" s="184"/>
      <c r="D578" s="184"/>
      <c r="E578" s="184"/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  <c r="Z578" s="184"/>
      <c r="AA578" s="184"/>
      <c r="AB578" s="184"/>
    </row>
    <row r="579" spans="1:28" ht="15">
      <c r="A579" s="184"/>
      <c r="B579" s="184"/>
      <c r="C579" s="184"/>
      <c r="D579" s="184"/>
      <c r="E579" s="184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  <c r="Z579" s="184"/>
      <c r="AA579" s="184"/>
      <c r="AB579" s="184"/>
    </row>
    <row r="580" spans="1:28" ht="15">
      <c r="A580" s="184"/>
      <c r="B580" s="184"/>
      <c r="C580" s="184"/>
      <c r="D580" s="184"/>
      <c r="E580" s="184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B580" s="184"/>
    </row>
    <row r="581" spans="1:28" ht="15">
      <c r="A581" s="184"/>
      <c r="B581" s="184"/>
      <c r="C581" s="184"/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</row>
    <row r="582" spans="1:28" ht="15">
      <c r="A582" s="184"/>
      <c r="B582" s="184"/>
      <c r="C582" s="184"/>
      <c r="D582" s="184"/>
      <c r="E582" s="184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</row>
    <row r="583" spans="1:28" ht="15">
      <c r="A583" s="184"/>
      <c r="B583" s="184"/>
      <c r="C583" s="184"/>
      <c r="D583" s="184"/>
      <c r="E583" s="184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</row>
    <row r="584" spans="1:28" ht="15">
      <c r="A584" s="184"/>
      <c r="B584" s="184"/>
      <c r="C584" s="184"/>
      <c r="D584" s="184"/>
      <c r="E584" s="184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</row>
    <row r="585" spans="1:28" ht="15">
      <c r="A585" s="184"/>
      <c r="B585" s="184"/>
      <c r="C585" s="184"/>
      <c r="D585" s="184"/>
      <c r="E585" s="184"/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  <c r="AA585" s="184"/>
      <c r="AB585" s="184"/>
    </row>
    <row r="586" spans="1:28" ht="15">
      <c r="A586" s="184"/>
      <c r="B586" s="184"/>
      <c r="C586" s="184"/>
      <c r="D586" s="184"/>
      <c r="E586" s="184"/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184"/>
      <c r="AB586" s="184"/>
    </row>
    <row r="587" spans="1:28" ht="15">
      <c r="A587" s="184"/>
      <c r="B587" s="184"/>
      <c r="C587" s="184"/>
      <c r="D587" s="184"/>
      <c r="E587" s="184"/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  <c r="AA587" s="184"/>
      <c r="AB587" s="184"/>
    </row>
    <row r="588" spans="1:28" ht="15">
      <c r="A588" s="184"/>
      <c r="B588" s="184"/>
      <c r="C588" s="184"/>
      <c r="D588" s="184"/>
      <c r="E588" s="184"/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  <c r="Z588" s="184"/>
      <c r="AA588" s="184"/>
      <c r="AB588" s="184"/>
    </row>
    <row r="589" spans="1:28" ht="15">
      <c r="A589" s="184"/>
      <c r="B589" s="184"/>
      <c r="C589" s="184"/>
      <c r="D589" s="184"/>
      <c r="E589" s="184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  <c r="Z589" s="184"/>
      <c r="AA589" s="184"/>
      <c r="AB589" s="184"/>
    </row>
    <row r="590" spans="1:28" ht="15">
      <c r="A590" s="184"/>
      <c r="B590" s="184"/>
      <c r="C590" s="184"/>
      <c r="D590" s="184"/>
      <c r="E590" s="184"/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  <c r="AA590" s="184"/>
      <c r="AB590" s="184"/>
    </row>
    <row r="591" spans="1:28" ht="15">
      <c r="A591" s="184"/>
      <c r="B591" s="184"/>
      <c r="C591" s="184"/>
      <c r="D591" s="184"/>
      <c r="E591" s="184"/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  <c r="Z591" s="184"/>
      <c r="AA591" s="184"/>
      <c r="AB591" s="184"/>
    </row>
    <row r="592" spans="1:28" ht="15">
      <c r="A592" s="184"/>
      <c r="B592" s="184"/>
      <c r="C592" s="184"/>
      <c r="D592" s="184"/>
      <c r="E592" s="184"/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  <c r="Z592" s="184"/>
      <c r="AA592" s="184"/>
      <c r="AB592" s="184"/>
    </row>
    <row r="593" spans="1:28" ht="15">
      <c r="A593" s="184"/>
      <c r="B593" s="184"/>
      <c r="C593" s="184"/>
      <c r="D593" s="184"/>
      <c r="E593" s="184"/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  <c r="Z593" s="184"/>
      <c r="AA593" s="184"/>
      <c r="AB593" s="184"/>
    </row>
    <row r="594" spans="1:28" ht="15">
      <c r="A594" s="184"/>
      <c r="B594" s="184"/>
      <c r="C594" s="184"/>
      <c r="D594" s="184"/>
      <c r="E594" s="184"/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  <c r="Z594" s="184"/>
      <c r="AA594" s="184"/>
      <c r="AB594" s="184"/>
    </row>
    <row r="595" spans="1:28" ht="15">
      <c r="A595" s="184"/>
      <c r="B595" s="184"/>
      <c r="C595" s="184"/>
      <c r="D595" s="184"/>
      <c r="E595" s="184"/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  <c r="Z595" s="184"/>
      <c r="AA595" s="184"/>
      <c r="AB595" s="184"/>
    </row>
    <row r="596" spans="1:28" ht="15">
      <c r="A596" s="184"/>
      <c r="B596" s="184"/>
      <c r="C596" s="184"/>
      <c r="D596" s="184"/>
      <c r="E596" s="184"/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  <c r="Z596" s="184"/>
      <c r="AA596" s="184"/>
      <c r="AB596" s="184"/>
    </row>
    <row r="597" spans="1:28" ht="15">
      <c r="A597" s="184"/>
      <c r="B597" s="184"/>
      <c r="C597" s="184"/>
      <c r="D597" s="184"/>
      <c r="E597" s="184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  <c r="Z597" s="184"/>
      <c r="AA597" s="184"/>
      <c r="AB597" s="184"/>
    </row>
    <row r="598" spans="1:28" ht="15">
      <c r="A598" s="184"/>
      <c r="B598" s="184"/>
      <c r="C598" s="184"/>
      <c r="D598" s="184"/>
      <c r="E598" s="184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  <c r="Z598" s="184"/>
      <c r="AA598" s="184"/>
      <c r="AB598" s="184"/>
    </row>
    <row r="599" spans="1:28" ht="15">
      <c r="A599" s="184"/>
      <c r="B599" s="184"/>
      <c r="C599" s="184"/>
      <c r="D599" s="184"/>
      <c r="E599" s="184"/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  <c r="AA599" s="184"/>
      <c r="AB599" s="184"/>
    </row>
    <row r="600" spans="1:28" ht="15">
      <c r="A600" s="184"/>
      <c r="B600" s="184"/>
      <c r="C600" s="184"/>
      <c r="D600" s="184"/>
      <c r="E600" s="184"/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B600" s="184"/>
    </row>
    <row r="601" spans="1:28" ht="15">
      <c r="A601" s="184"/>
      <c r="B601" s="184"/>
      <c r="C601" s="184"/>
      <c r="D601" s="184"/>
      <c r="E601" s="184"/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B601" s="184"/>
    </row>
    <row r="602" spans="1:28" ht="15">
      <c r="A602" s="184"/>
      <c r="B602" s="184"/>
      <c r="C602" s="184"/>
      <c r="D602" s="184"/>
      <c r="E602" s="184"/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B602" s="184"/>
    </row>
    <row r="603" spans="1:28" ht="15">
      <c r="A603" s="184"/>
      <c r="B603" s="184"/>
      <c r="C603" s="184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B603" s="184"/>
    </row>
    <row r="604" spans="1:28" ht="15">
      <c r="A604" s="184"/>
      <c r="B604" s="184"/>
      <c r="C604" s="184"/>
      <c r="D604" s="184"/>
      <c r="E604" s="184"/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B604" s="184"/>
    </row>
    <row r="605" spans="1:28" ht="15">
      <c r="A605" s="184"/>
      <c r="B605" s="184"/>
      <c r="C605" s="184"/>
      <c r="D605" s="184"/>
      <c r="E605" s="184"/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B605" s="184"/>
    </row>
    <row r="606" spans="1:28" ht="15">
      <c r="A606" s="184"/>
      <c r="B606" s="184"/>
      <c r="C606" s="184"/>
      <c r="D606" s="184"/>
      <c r="E606" s="184"/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B606" s="184"/>
    </row>
    <row r="607" spans="1:28" ht="15">
      <c r="A607" s="184"/>
      <c r="B607" s="184"/>
      <c r="C607" s="184"/>
      <c r="D607" s="184"/>
      <c r="E607" s="184"/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</row>
    <row r="608" spans="1:28" ht="15">
      <c r="A608" s="184"/>
      <c r="B608" s="184"/>
      <c r="C608" s="184"/>
      <c r="D608" s="184"/>
      <c r="E608" s="184"/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</row>
    <row r="609" spans="1:28" ht="15">
      <c r="A609" s="184"/>
      <c r="B609" s="184"/>
      <c r="C609" s="184"/>
      <c r="D609" s="184"/>
      <c r="E609" s="184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</row>
    <row r="610" spans="1:28" ht="15">
      <c r="A610" s="184"/>
      <c r="B610" s="184"/>
      <c r="C610" s="184"/>
      <c r="D610" s="184"/>
      <c r="E610" s="184"/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B610" s="184"/>
    </row>
    <row r="611" spans="1:28" ht="15">
      <c r="A611" s="184"/>
      <c r="B611" s="184"/>
      <c r="C611" s="184"/>
      <c r="D611" s="184"/>
      <c r="E611" s="184"/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B611" s="184"/>
    </row>
    <row r="612" spans="1:28" ht="15">
      <c r="A612" s="184"/>
      <c r="B612" s="184"/>
      <c r="C612" s="184"/>
      <c r="D612" s="184"/>
      <c r="E612" s="184"/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B612" s="184"/>
    </row>
    <row r="613" spans="1:28" ht="15">
      <c r="A613" s="184"/>
      <c r="B613" s="184"/>
      <c r="C613" s="184"/>
      <c r="D613" s="184"/>
      <c r="E613" s="184"/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  <c r="AA613" s="184"/>
      <c r="AB613" s="184"/>
    </row>
    <row r="614" spans="1:28" ht="15">
      <c r="A614" s="184"/>
      <c r="B614" s="184"/>
      <c r="C614" s="184"/>
      <c r="D614" s="184"/>
      <c r="E614" s="184"/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  <c r="AA614" s="184"/>
      <c r="AB614" s="184"/>
    </row>
    <row r="615" spans="1:28" ht="15">
      <c r="A615" s="184"/>
      <c r="B615" s="184"/>
      <c r="C615" s="184"/>
      <c r="D615" s="184"/>
      <c r="E615" s="184"/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  <c r="Z615" s="184"/>
      <c r="AA615" s="184"/>
      <c r="AB615" s="184"/>
    </row>
    <row r="616" spans="1:28" ht="15">
      <c r="A616" s="184"/>
      <c r="B616" s="184"/>
      <c r="C616" s="184"/>
      <c r="D616" s="184"/>
      <c r="E616" s="184"/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  <c r="Z616" s="184"/>
      <c r="AA616" s="184"/>
      <c r="AB616" s="184"/>
    </row>
    <row r="617" spans="1:28" ht="15">
      <c r="A617" s="184"/>
      <c r="B617" s="184"/>
      <c r="C617" s="184"/>
      <c r="D617" s="184"/>
      <c r="E617" s="184"/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  <c r="Z617" s="184"/>
      <c r="AA617" s="184"/>
      <c r="AB617" s="184"/>
    </row>
    <row r="618" spans="1:28" ht="15">
      <c r="A618" s="184"/>
      <c r="B618" s="184"/>
      <c r="C618" s="184"/>
      <c r="D618" s="184"/>
      <c r="E618" s="184"/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</row>
    <row r="619" spans="1:28" ht="15">
      <c r="A619" s="184"/>
      <c r="B619" s="184"/>
      <c r="C619" s="184"/>
      <c r="D619" s="184"/>
      <c r="E619" s="184"/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  <c r="AB619" s="184"/>
    </row>
    <row r="620" spans="1:28" ht="15">
      <c r="A620" s="184"/>
      <c r="B620" s="184"/>
      <c r="C620" s="184"/>
      <c r="D620" s="184"/>
      <c r="E620" s="184"/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  <c r="AB620" s="184"/>
    </row>
    <row r="621" spans="1:28" ht="15">
      <c r="A621" s="184"/>
      <c r="B621" s="184"/>
      <c r="C621" s="184"/>
      <c r="D621" s="184"/>
      <c r="E621" s="184"/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B621" s="184"/>
    </row>
    <row r="622" spans="1:28" ht="15">
      <c r="A622" s="184"/>
      <c r="B622" s="184"/>
      <c r="C622" s="184"/>
      <c r="D622" s="184"/>
      <c r="E622" s="184"/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B622" s="184"/>
    </row>
    <row r="623" spans="1:28" ht="15">
      <c r="A623" s="184"/>
      <c r="B623" s="184"/>
      <c r="C623" s="184"/>
      <c r="D623" s="184"/>
      <c r="E623" s="184"/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B623" s="184"/>
    </row>
    <row r="624" spans="1:28" ht="15">
      <c r="A624" s="184"/>
      <c r="B624" s="184"/>
      <c r="C624" s="184"/>
      <c r="D624" s="184"/>
      <c r="E624" s="184"/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B624" s="184"/>
    </row>
    <row r="625" spans="1:28" ht="15">
      <c r="A625" s="184"/>
      <c r="B625" s="184"/>
      <c r="C625" s="184"/>
      <c r="D625" s="184"/>
      <c r="E625" s="184"/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B625" s="184"/>
    </row>
    <row r="626" spans="1:28" ht="15">
      <c r="A626" s="184"/>
      <c r="B626" s="184"/>
      <c r="C626" s="184"/>
      <c r="D626" s="184"/>
      <c r="E626" s="184"/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</row>
    <row r="627" spans="1:28" ht="15">
      <c r="A627" s="184"/>
      <c r="B627" s="184"/>
      <c r="C627" s="184"/>
      <c r="D627" s="184"/>
      <c r="E627" s="184"/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  <c r="Z627" s="184"/>
      <c r="AA627" s="184"/>
      <c r="AB627" s="184"/>
    </row>
    <row r="628" spans="1:28" ht="15">
      <c r="A628" s="184"/>
      <c r="B628" s="184"/>
      <c r="C628" s="184"/>
      <c r="D628" s="184"/>
      <c r="E628" s="184"/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  <c r="Z628" s="184"/>
      <c r="AA628" s="184"/>
      <c r="AB628" s="184"/>
    </row>
    <row r="629" spans="1:28" ht="15">
      <c r="A629" s="184"/>
      <c r="B629" s="184"/>
      <c r="C629" s="184"/>
      <c r="D629" s="184"/>
      <c r="E629" s="184"/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  <c r="Z629" s="184"/>
      <c r="AA629" s="184"/>
      <c r="AB629" s="184"/>
    </row>
    <row r="630" spans="1:28" ht="15">
      <c r="A630" s="184"/>
      <c r="B630" s="184"/>
      <c r="C630" s="184"/>
      <c r="D630" s="184"/>
      <c r="E630" s="184"/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  <c r="Z630" s="184"/>
      <c r="AA630" s="184"/>
      <c r="AB630" s="184"/>
    </row>
    <row r="631" spans="1:28" ht="15">
      <c r="A631" s="184"/>
      <c r="B631" s="184"/>
      <c r="C631" s="184"/>
      <c r="D631" s="184"/>
      <c r="E631" s="184"/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  <c r="Z631" s="184"/>
      <c r="AA631" s="184"/>
      <c r="AB631" s="184"/>
    </row>
    <row r="632" spans="1:28" ht="15">
      <c r="A632" s="184"/>
      <c r="B632" s="184"/>
      <c r="C632" s="184"/>
      <c r="D632" s="184"/>
      <c r="E632" s="184"/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  <c r="Z632" s="184"/>
      <c r="AA632" s="184"/>
      <c r="AB632" s="184"/>
    </row>
    <row r="633" spans="1:28" ht="15">
      <c r="A633" s="184"/>
      <c r="B633" s="184"/>
      <c r="C633" s="184"/>
      <c r="D633" s="184"/>
      <c r="E633" s="184"/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  <c r="Z633" s="184"/>
      <c r="AA633" s="184"/>
      <c r="AB633" s="184"/>
    </row>
    <row r="634" spans="1:28" ht="15">
      <c r="A634" s="184"/>
      <c r="B634" s="184"/>
      <c r="C634" s="184"/>
      <c r="D634" s="184"/>
      <c r="E634" s="184"/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Y634" s="184"/>
      <c r="Z634" s="184"/>
      <c r="AA634" s="184"/>
      <c r="AB634" s="184"/>
    </row>
    <row r="635" spans="1:28" ht="15">
      <c r="A635" s="184"/>
      <c r="B635" s="184"/>
      <c r="C635" s="184"/>
      <c r="D635" s="184"/>
      <c r="E635" s="184"/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4"/>
      <c r="Z635" s="184"/>
      <c r="AA635" s="184"/>
      <c r="AB635" s="184"/>
    </row>
    <row r="636" spans="1:28" ht="15">
      <c r="A636" s="184"/>
      <c r="B636" s="184"/>
      <c r="C636" s="184"/>
      <c r="D636" s="184"/>
      <c r="E636" s="184"/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  <c r="AA636" s="184"/>
      <c r="AB636" s="184"/>
    </row>
    <row r="637" spans="1:28" ht="15">
      <c r="A637" s="184"/>
      <c r="B637" s="184"/>
      <c r="C637" s="184"/>
      <c r="D637" s="184"/>
      <c r="E637" s="184"/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  <c r="Z637" s="184"/>
      <c r="AA637" s="184"/>
      <c r="AB637" s="184"/>
    </row>
    <row r="638" spans="1:28" ht="15">
      <c r="A638" s="184"/>
      <c r="B638" s="184"/>
      <c r="C638" s="184"/>
      <c r="D638" s="184"/>
      <c r="E638" s="184"/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  <c r="Z638" s="184"/>
      <c r="AA638" s="184"/>
      <c r="AB638" s="184"/>
    </row>
    <row r="639" spans="1:28" ht="15">
      <c r="A639" s="184"/>
      <c r="B639" s="184"/>
      <c r="C639" s="184"/>
      <c r="D639" s="184"/>
      <c r="E639" s="184"/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4"/>
      <c r="AB639" s="184"/>
    </row>
    <row r="640" spans="1:28" ht="15">
      <c r="A640" s="184"/>
      <c r="B640" s="184"/>
      <c r="C640" s="184"/>
      <c r="D640" s="184"/>
      <c r="E640" s="184"/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  <c r="Z640" s="184"/>
      <c r="AA640" s="184"/>
      <c r="AB640" s="184"/>
    </row>
    <row r="641" spans="1:28" ht="15">
      <c r="A641" s="184"/>
      <c r="B641" s="184"/>
      <c r="C641" s="184"/>
      <c r="D641" s="184"/>
      <c r="E641" s="184"/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  <c r="Z641" s="184"/>
      <c r="AA641" s="184"/>
      <c r="AB641" s="184"/>
    </row>
    <row r="642" spans="1:28" ht="15">
      <c r="A642" s="184"/>
      <c r="B642" s="184"/>
      <c r="C642" s="184"/>
      <c r="D642" s="184"/>
      <c r="E642" s="184"/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  <c r="AA642" s="184"/>
      <c r="AB642" s="184"/>
    </row>
    <row r="643" spans="1:28" ht="15">
      <c r="A643" s="184"/>
      <c r="B643" s="184"/>
      <c r="C643" s="184"/>
      <c r="D643" s="184"/>
      <c r="E643" s="184"/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  <c r="Z643" s="184"/>
      <c r="AA643" s="184"/>
      <c r="AB643" s="184"/>
    </row>
    <row r="644" spans="1:28" ht="15">
      <c r="A644" s="184"/>
      <c r="B644" s="184"/>
      <c r="C644" s="184"/>
      <c r="D644" s="184"/>
      <c r="E644" s="184"/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  <c r="Z644" s="184"/>
      <c r="AA644" s="184"/>
      <c r="AB644" s="184"/>
    </row>
    <row r="645" spans="1:28" ht="15">
      <c r="A645" s="184"/>
      <c r="B645" s="184"/>
      <c r="C645" s="184"/>
      <c r="D645" s="184"/>
      <c r="E645" s="184"/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Y645" s="184"/>
      <c r="Z645" s="184"/>
      <c r="AA645" s="184"/>
      <c r="AB645" s="184"/>
    </row>
    <row r="646" spans="1:28" ht="15">
      <c r="A646" s="184"/>
      <c r="B646" s="184"/>
      <c r="C646" s="184"/>
      <c r="D646" s="184"/>
      <c r="E646" s="184"/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Y646" s="184"/>
      <c r="Z646" s="184"/>
      <c r="AA646" s="184"/>
      <c r="AB646" s="184"/>
    </row>
    <row r="647" spans="1:28" ht="15">
      <c r="A647" s="184"/>
      <c r="B647" s="184"/>
      <c r="C647" s="184"/>
      <c r="D647" s="184"/>
      <c r="E647" s="184"/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Y647" s="184"/>
      <c r="Z647" s="184"/>
      <c r="AA647" s="184"/>
      <c r="AB647" s="184"/>
    </row>
    <row r="648" spans="1:28" ht="15">
      <c r="A648" s="184"/>
      <c r="B648" s="184"/>
      <c r="C648" s="184"/>
      <c r="D648" s="184"/>
      <c r="E648" s="184"/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Y648" s="184"/>
      <c r="Z648" s="184"/>
      <c r="AA648" s="184"/>
      <c r="AB648" s="184"/>
    </row>
    <row r="649" spans="1:28" ht="15">
      <c r="A649" s="184"/>
      <c r="B649" s="184"/>
      <c r="C649" s="184"/>
      <c r="D649" s="184"/>
      <c r="E649" s="184"/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Y649" s="184"/>
      <c r="Z649" s="184"/>
      <c r="AA649" s="184"/>
      <c r="AB649" s="184"/>
    </row>
    <row r="650" spans="1:28" ht="15">
      <c r="A650" s="184"/>
      <c r="B650" s="184"/>
      <c r="C650" s="184"/>
      <c r="D650" s="184"/>
      <c r="E650" s="184"/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Y650" s="184"/>
      <c r="Z650" s="184"/>
      <c r="AA650" s="184"/>
      <c r="AB650" s="184"/>
    </row>
    <row r="651" spans="1:28" ht="15">
      <c r="A651" s="184"/>
      <c r="B651" s="184"/>
      <c r="C651" s="184"/>
      <c r="D651" s="184"/>
      <c r="E651" s="184"/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Y651" s="184"/>
      <c r="Z651" s="184"/>
      <c r="AA651" s="184"/>
      <c r="AB651" s="184"/>
    </row>
    <row r="652" spans="1:28" ht="15">
      <c r="A652" s="184"/>
      <c r="B652" s="184"/>
      <c r="C652" s="184"/>
      <c r="D652" s="184"/>
      <c r="E652" s="184"/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Y652" s="184"/>
      <c r="Z652" s="184"/>
      <c r="AA652" s="184"/>
      <c r="AB652" s="184"/>
    </row>
    <row r="653" spans="1:28" ht="15">
      <c r="A653" s="184"/>
      <c r="B653" s="184"/>
      <c r="C653" s="184"/>
      <c r="D653" s="184"/>
      <c r="E653" s="184"/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Y653" s="184"/>
      <c r="Z653" s="184"/>
      <c r="AA653" s="184"/>
      <c r="AB653" s="184"/>
    </row>
    <row r="654" spans="1:28" ht="15">
      <c r="A654" s="184"/>
      <c r="B654" s="184"/>
      <c r="C654" s="184"/>
      <c r="D654" s="184"/>
      <c r="E654" s="184"/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  <c r="Z654" s="184"/>
      <c r="AA654" s="184"/>
      <c r="AB654" s="184"/>
    </row>
    <row r="655" spans="1:28" ht="15">
      <c r="A655" s="184"/>
      <c r="B655" s="184"/>
      <c r="C655" s="184"/>
      <c r="D655" s="184"/>
      <c r="E655" s="184"/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  <c r="Z655" s="184"/>
      <c r="AA655" s="184"/>
      <c r="AB655" s="184"/>
    </row>
    <row r="656" spans="1:28" ht="15">
      <c r="A656" s="184"/>
      <c r="B656" s="184"/>
      <c r="C656" s="184"/>
      <c r="D656" s="184"/>
      <c r="E656" s="184"/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  <c r="Z656" s="184"/>
      <c r="AA656" s="184"/>
      <c r="AB656" s="184"/>
    </row>
    <row r="657" spans="1:28" ht="15">
      <c r="A657" s="184"/>
      <c r="B657" s="184"/>
      <c r="C657" s="184"/>
      <c r="D657" s="184"/>
      <c r="E657" s="184"/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  <c r="Z657" s="184"/>
      <c r="AA657" s="184"/>
      <c r="AB657" s="184"/>
    </row>
    <row r="658" spans="1:28" ht="15">
      <c r="A658" s="184"/>
      <c r="B658" s="184"/>
      <c r="C658" s="184"/>
      <c r="D658" s="184"/>
      <c r="E658" s="184"/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  <c r="AB658" s="184"/>
    </row>
    <row r="659" spans="1:28" ht="15">
      <c r="A659" s="184"/>
      <c r="B659" s="184"/>
      <c r="C659" s="184"/>
      <c r="D659" s="184"/>
      <c r="E659" s="184"/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  <c r="Z659" s="184"/>
      <c r="AA659" s="184"/>
      <c r="AB659" s="184"/>
    </row>
    <row r="660" spans="1:28" ht="15">
      <c r="A660" s="184"/>
      <c r="B660" s="184"/>
      <c r="C660" s="184"/>
      <c r="D660" s="184"/>
      <c r="E660" s="184"/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  <c r="Z660" s="184"/>
      <c r="AA660" s="184"/>
      <c r="AB660" s="184"/>
    </row>
    <row r="661" spans="1:28" ht="15">
      <c r="A661" s="184"/>
      <c r="B661" s="184"/>
      <c r="C661" s="184"/>
      <c r="D661" s="184"/>
      <c r="E661" s="184"/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  <c r="Z661" s="184"/>
      <c r="AA661" s="184"/>
      <c r="AB661" s="184"/>
    </row>
    <row r="662" spans="1:28" ht="15">
      <c r="A662" s="184"/>
      <c r="B662" s="184"/>
      <c r="C662" s="184"/>
      <c r="D662" s="184"/>
      <c r="E662" s="184"/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  <c r="AA662" s="184"/>
      <c r="AB662" s="184"/>
    </row>
    <row r="663" spans="1:28" ht="15">
      <c r="A663" s="184"/>
      <c r="B663" s="184"/>
      <c r="C663" s="184"/>
      <c r="D663" s="184"/>
      <c r="E663" s="184"/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  <c r="Z663" s="184"/>
      <c r="AA663" s="184"/>
      <c r="AB663" s="184"/>
    </row>
    <row r="664" spans="1:28" ht="15">
      <c r="A664" s="184"/>
      <c r="B664" s="184"/>
      <c r="C664" s="184"/>
      <c r="D664" s="184"/>
      <c r="E664" s="184"/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Y664" s="184"/>
      <c r="Z664" s="184"/>
      <c r="AA664" s="184"/>
      <c r="AB664" s="184"/>
    </row>
    <row r="665" spans="1:28" ht="15">
      <c r="A665" s="184"/>
      <c r="B665" s="184"/>
      <c r="C665" s="184"/>
      <c r="D665" s="184"/>
      <c r="E665" s="184"/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  <c r="Z665" s="184"/>
      <c r="AA665" s="184"/>
      <c r="AB665" s="184"/>
    </row>
    <row r="666" spans="1:28" ht="15">
      <c r="A666" s="184"/>
      <c r="B666" s="184"/>
      <c r="C666" s="184"/>
      <c r="D666" s="184"/>
      <c r="E666" s="184"/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Y666" s="184"/>
      <c r="Z666" s="184"/>
      <c r="AA666" s="184"/>
      <c r="AB666" s="184"/>
    </row>
    <row r="667" spans="1:28" ht="15">
      <c r="A667" s="184"/>
      <c r="B667" s="184"/>
      <c r="C667" s="184"/>
      <c r="D667" s="184"/>
      <c r="E667" s="184"/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Y667" s="184"/>
      <c r="Z667" s="184"/>
      <c r="AA667" s="184"/>
      <c r="AB667" s="184"/>
    </row>
    <row r="668" spans="1:28" ht="15">
      <c r="A668" s="184"/>
      <c r="B668" s="184"/>
      <c r="C668" s="184"/>
      <c r="D668" s="184"/>
      <c r="E668" s="184"/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184"/>
      <c r="Z668" s="184"/>
      <c r="AA668" s="184"/>
      <c r="AB668" s="184"/>
    </row>
    <row r="669" spans="1:28" ht="15">
      <c r="A669" s="184"/>
      <c r="B669" s="184"/>
      <c r="C669" s="184"/>
      <c r="D669" s="184"/>
      <c r="E669" s="184"/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184"/>
      <c r="Z669" s="184"/>
      <c r="AA669" s="184"/>
      <c r="AB669" s="184"/>
    </row>
    <row r="670" spans="1:28" ht="15">
      <c r="A670" s="184"/>
      <c r="B670" s="184"/>
      <c r="C670" s="184"/>
      <c r="D670" s="184"/>
      <c r="E670" s="184"/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Y670" s="184"/>
      <c r="Z670" s="184"/>
      <c r="AA670" s="184"/>
      <c r="AB670" s="184"/>
    </row>
    <row r="671" spans="1:28" ht="15">
      <c r="A671" s="184"/>
      <c r="B671" s="184"/>
      <c r="C671" s="184"/>
      <c r="D671" s="184"/>
      <c r="E671" s="184"/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Y671" s="184"/>
      <c r="Z671" s="184"/>
      <c r="AA671" s="184"/>
      <c r="AB671" s="184"/>
    </row>
    <row r="672" spans="1:28" ht="15">
      <c r="A672" s="184"/>
      <c r="B672" s="184"/>
      <c r="C672" s="184"/>
      <c r="D672" s="184"/>
      <c r="E672" s="184"/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184"/>
      <c r="Z672" s="184"/>
      <c r="AA672" s="184"/>
      <c r="AB672" s="184"/>
    </row>
    <row r="673" spans="1:28" ht="15">
      <c r="A673" s="184"/>
      <c r="B673" s="184"/>
      <c r="C673" s="184"/>
      <c r="D673" s="184"/>
      <c r="E673" s="184"/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184"/>
      <c r="Z673" s="184"/>
      <c r="AA673" s="184"/>
      <c r="AB673" s="184"/>
    </row>
    <row r="674" spans="1:28" ht="15">
      <c r="A674" s="184"/>
      <c r="B674" s="184"/>
      <c r="C674" s="184"/>
      <c r="D674" s="184"/>
      <c r="E674" s="184"/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Y674" s="184"/>
      <c r="Z674" s="184"/>
      <c r="AA674" s="184"/>
      <c r="AB674" s="184"/>
    </row>
    <row r="675" spans="1:28" ht="15">
      <c r="A675" s="184"/>
      <c r="B675" s="184"/>
      <c r="C675" s="184"/>
      <c r="D675" s="184"/>
      <c r="E675" s="184"/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  <c r="Z675" s="184"/>
      <c r="AA675" s="184"/>
      <c r="AB675" s="184"/>
    </row>
    <row r="676" spans="1:28" ht="15">
      <c r="A676" s="184"/>
      <c r="B676" s="184"/>
      <c r="C676" s="184"/>
      <c r="D676" s="184"/>
      <c r="E676" s="184"/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184"/>
      <c r="Z676" s="184"/>
      <c r="AA676" s="184"/>
      <c r="AB676" s="184"/>
    </row>
    <row r="677" spans="1:28" ht="15">
      <c r="A677" s="184"/>
      <c r="B677" s="184"/>
      <c r="C677" s="184"/>
      <c r="D677" s="184"/>
      <c r="E677" s="184"/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84"/>
      <c r="Z677" s="184"/>
      <c r="AA677" s="184"/>
      <c r="AB677" s="184"/>
    </row>
    <row r="678" spans="1:28" ht="15">
      <c r="A678" s="184"/>
      <c r="B678" s="184"/>
      <c r="C678" s="184"/>
      <c r="D678" s="184"/>
      <c r="E678" s="184"/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184"/>
      <c r="Z678" s="184"/>
      <c r="AA678" s="184"/>
      <c r="AB678" s="184"/>
    </row>
    <row r="679" spans="1:28" ht="15">
      <c r="A679" s="184"/>
      <c r="B679" s="184"/>
      <c r="C679" s="184"/>
      <c r="D679" s="184"/>
      <c r="E679" s="184"/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  <c r="Z679" s="184"/>
      <c r="AA679" s="184"/>
      <c r="AB679" s="184"/>
    </row>
    <row r="680" spans="1:28" ht="15">
      <c r="A680" s="184"/>
      <c r="B680" s="184"/>
      <c r="C680" s="184"/>
      <c r="D680" s="184"/>
      <c r="E680" s="184"/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  <c r="Z680" s="184"/>
      <c r="AA680" s="184"/>
      <c r="AB680" s="184"/>
    </row>
    <row r="681" spans="1:28" ht="15">
      <c r="A681" s="184"/>
      <c r="B681" s="184"/>
      <c r="C681" s="184"/>
      <c r="D681" s="184"/>
      <c r="E681" s="184"/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Y681" s="184"/>
      <c r="Z681" s="184"/>
      <c r="AA681" s="184"/>
      <c r="AB681" s="184"/>
    </row>
    <row r="682" spans="1:28" ht="15">
      <c r="A682" s="184"/>
      <c r="B682" s="184"/>
      <c r="C682" s="184"/>
      <c r="D682" s="184"/>
      <c r="E682" s="184"/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Y682" s="184"/>
      <c r="Z682" s="184"/>
      <c r="AA682" s="184"/>
      <c r="AB682" s="184"/>
    </row>
    <row r="683" spans="1:28" ht="15">
      <c r="A683" s="184"/>
      <c r="B683" s="184"/>
      <c r="C683" s="184"/>
      <c r="D683" s="184"/>
      <c r="E683" s="184"/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Y683" s="184"/>
      <c r="Z683" s="184"/>
      <c r="AA683" s="184"/>
      <c r="AB683" s="184"/>
    </row>
    <row r="684" spans="1:28" ht="15">
      <c r="A684" s="184"/>
      <c r="B684" s="184"/>
      <c r="C684" s="184"/>
      <c r="D684" s="184"/>
      <c r="E684" s="184"/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Y684" s="184"/>
      <c r="Z684" s="184"/>
      <c r="AA684" s="184"/>
      <c r="AB684" s="184"/>
    </row>
    <row r="685" spans="1:28" ht="15">
      <c r="A685" s="184"/>
      <c r="B685" s="184"/>
      <c r="C685" s="184"/>
      <c r="D685" s="184"/>
      <c r="E685" s="184"/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Y685" s="184"/>
      <c r="Z685" s="184"/>
      <c r="AA685" s="184"/>
      <c r="AB685" s="184"/>
    </row>
    <row r="686" spans="1:28" ht="15">
      <c r="A686" s="184"/>
      <c r="B686" s="184"/>
      <c r="C686" s="184"/>
      <c r="D686" s="184"/>
      <c r="E686" s="184"/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Y686" s="184"/>
      <c r="Z686" s="184"/>
      <c r="AA686" s="184"/>
      <c r="AB686" s="184"/>
    </row>
    <row r="687" spans="1:28" ht="15">
      <c r="A687" s="184"/>
      <c r="B687" s="184"/>
      <c r="C687" s="184"/>
      <c r="D687" s="184"/>
      <c r="E687" s="184"/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Y687" s="184"/>
      <c r="Z687" s="184"/>
      <c r="AA687" s="184"/>
      <c r="AB687" s="184"/>
    </row>
    <row r="688" spans="1:28" ht="15">
      <c r="A688" s="184"/>
      <c r="B688" s="184"/>
      <c r="C688" s="184"/>
      <c r="D688" s="184"/>
      <c r="E688" s="184"/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Y688" s="184"/>
      <c r="Z688" s="184"/>
      <c r="AA688" s="184"/>
      <c r="AB688" s="184"/>
    </row>
    <row r="689" spans="1:28" ht="15">
      <c r="A689" s="184"/>
      <c r="B689" s="184"/>
      <c r="C689" s="184"/>
      <c r="D689" s="184"/>
      <c r="E689" s="184"/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Y689" s="184"/>
      <c r="Z689" s="184"/>
      <c r="AA689" s="184"/>
      <c r="AB689" s="184"/>
    </row>
    <row r="690" spans="1:28" ht="15">
      <c r="A690" s="184"/>
      <c r="B690" s="184"/>
      <c r="C690" s="184"/>
      <c r="D690" s="184"/>
      <c r="E690" s="184"/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  <c r="Z690" s="184"/>
      <c r="AA690" s="184"/>
      <c r="AB690" s="184"/>
    </row>
    <row r="691" spans="1:28" ht="15">
      <c r="A691" s="184"/>
      <c r="B691" s="184"/>
      <c r="C691" s="184"/>
      <c r="D691" s="184"/>
      <c r="E691" s="184"/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  <c r="Z691" s="184"/>
      <c r="AA691" s="184"/>
      <c r="AB691" s="184"/>
    </row>
    <row r="692" spans="1:28" ht="15">
      <c r="A692" s="184"/>
      <c r="B692" s="184"/>
      <c r="C692" s="184"/>
      <c r="D692" s="184"/>
      <c r="E692" s="184"/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  <c r="Z692" s="184"/>
      <c r="AA692" s="184"/>
      <c r="AB692" s="184"/>
    </row>
    <row r="693" spans="1:28" ht="15">
      <c r="A693" s="184"/>
      <c r="B693" s="184"/>
      <c r="C693" s="184"/>
      <c r="D693" s="184"/>
      <c r="E693" s="184"/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  <c r="Z693" s="184"/>
      <c r="AA693" s="184"/>
      <c r="AB693" s="184"/>
    </row>
    <row r="694" spans="1:28" ht="15">
      <c r="A694" s="184"/>
      <c r="B694" s="184"/>
      <c r="C694" s="184"/>
      <c r="D694" s="184"/>
      <c r="E694" s="184"/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  <c r="Z694" s="184"/>
      <c r="AA694" s="184"/>
      <c r="AB694" s="184"/>
    </row>
    <row r="695" spans="1:28" ht="15">
      <c r="A695" s="184"/>
      <c r="B695" s="184"/>
      <c r="C695" s="184"/>
      <c r="D695" s="184"/>
      <c r="E695" s="184"/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  <c r="Z695" s="184"/>
      <c r="AA695" s="184"/>
      <c r="AB695" s="184"/>
    </row>
    <row r="696" spans="1:28" ht="15">
      <c r="A696" s="184"/>
      <c r="B696" s="184"/>
      <c r="C696" s="184"/>
      <c r="D696" s="184"/>
      <c r="E696" s="184"/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  <c r="Z696" s="184"/>
      <c r="AA696" s="184"/>
      <c r="AB696" s="184"/>
    </row>
    <row r="697" spans="1:28" ht="15">
      <c r="A697" s="184"/>
      <c r="B697" s="184"/>
      <c r="C697" s="184"/>
      <c r="D697" s="184"/>
      <c r="E697" s="184"/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  <c r="Z697" s="184"/>
      <c r="AA697" s="184"/>
      <c r="AB697" s="184"/>
    </row>
    <row r="698" spans="1:28" ht="15">
      <c r="A698" s="184"/>
      <c r="B698" s="184"/>
      <c r="C698" s="184"/>
      <c r="D698" s="184"/>
      <c r="E698" s="184"/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  <c r="AA698" s="184"/>
      <c r="AB698" s="184"/>
    </row>
    <row r="699" spans="1:28" ht="15">
      <c r="A699" s="184"/>
      <c r="B699" s="184"/>
      <c r="C699" s="184"/>
      <c r="D699" s="184"/>
      <c r="E699" s="184"/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  <c r="Z699" s="184"/>
      <c r="AA699" s="184"/>
      <c r="AB699" s="184"/>
    </row>
    <row r="700" spans="1:28" ht="15">
      <c r="A700" s="184"/>
      <c r="B700" s="184"/>
      <c r="C700" s="184"/>
      <c r="D700" s="184"/>
      <c r="E700" s="184"/>
      <c r="F700" s="184"/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Y700" s="184"/>
      <c r="Z700" s="184"/>
      <c r="AA700" s="184"/>
      <c r="AB700" s="184"/>
    </row>
    <row r="701" spans="1:28" ht="15">
      <c r="A701" s="184"/>
      <c r="B701" s="184"/>
      <c r="C701" s="184"/>
      <c r="D701" s="184"/>
      <c r="E701" s="184"/>
      <c r="F701" s="184"/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  <c r="Z701" s="184"/>
      <c r="AA701" s="184"/>
      <c r="AB701" s="184"/>
    </row>
    <row r="702" spans="1:28" ht="15">
      <c r="A702" s="184"/>
      <c r="B702" s="184"/>
      <c r="C702" s="184"/>
      <c r="D702" s="184"/>
      <c r="E702" s="184"/>
      <c r="F702" s="184"/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Y702" s="184"/>
      <c r="Z702" s="184"/>
      <c r="AA702" s="184"/>
      <c r="AB702" s="184"/>
    </row>
    <row r="703" spans="1:28" ht="15">
      <c r="A703" s="184"/>
      <c r="B703" s="184"/>
      <c r="C703" s="184"/>
      <c r="D703" s="184"/>
      <c r="E703" s="184"/>
      <c r="F703" s="184"/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Y703" s="184"/>
      <c r="Z703" s="184"/>
      <c r="AA703" s="184"/>
      <c r="AB703" s="184"/>
    </row>
    <row r="704" spans="1:28" ht="15">
      <c r="A704" s="184"/>
      <c r="B704" s="184"/>
      <c r="C704" s="184"/>
      <c r="D704" s="184"/>
      <c r="E704" s="184"/>
      <c r="F704" s="184"/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Y704" s="184"/>
      <c r="Z704" s="184"/>
      <c r="AA704" s="184"/>
      <c r="AB704" s="184"/>
    </row>
    <row r="705" spans="1:28" ht="15">
      <c r="A705" s="184"/>
      <c r="B705" s="184"/>
      <c r="C705" s="184"/>
      <c r="D705" s="184"/>
      <c r="E705" s="184"/>
      <c r="F705" s="184"/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Y705" s="184"/>
      <c r="Z705" s="184"/>
      <c r="AA705" s="184"/>
      <c r="AB705" s="184"/>
    </row>
    <row r="706" spans="1:28" ht="15">
      <c r="A706" s="184"/>
      <c r="B706" s="184"/>
      <c r="C706" s="184"/>
      <c r="D706" s="184"/>
      <c r="E706" s="184"/>
      <c r="F706" s="184"/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Y706" s="184"/>
      <c r="Z706" s="184"/>
      <c r="AA706" s="184"/>
      <c r="AB706" s="184"/>
    </row>
    <row r="707" spans="1:28" ht="15">
      <c r="A707" s="184"/>
      <c r="B707" s="184"/>
      <c r="C707" s="184"/>
      <c r="D707" s="184"/>
      <c r="E707" s="184"/>
      <c r="F707" s="184"/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Y707" s="184"/>
      <c r="Z707" s="184"/>
      <c r="AA707" s="184"/>
      <c r="AB707" s="184"/>
    </row>
    <row r="708" spans="1:28" ht="15">
      <c r="A708" s="184"/>
      <c r="B708" s="184"/>
      <c r="C708" s="184"/>
      <c r="D708" s="184"/>
      <c r="E708" s="184"/>
      <c r="F708" s="184"/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  <c r="Z708" s="184"/>
      <c r="AA708" s="184"/>
      <c r="AB708" s="184"/>
    </row>
    <row r="709" spans="1:28" ht="15">
      <c r="A709" s="184"/>
      <c r="B709" s="184"/>
      <c r="C709" s="184"/>
      <c r="D709" s="184"/>
      <c r="E709" s="184"/>
      <c r="F709" s="184"/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  <c r="Z709" s="184"/>
      <c r="AA709" s="184"/>
      <c r="AB709" s="184"/>
    </row>
    <row r="710" spans="1:28" ht="15">
      <c r="A710" s="184"/>
      <c r="B710" s="184"/>
      <c r="C710" s="184"/>
      <c r="D710" s="184"/>
      <c r="E710" s="184"/>
      <c r="F710" s="184"/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  <c r="Z710" s="184"/>
      <c r="AA710" s="184"/>
      <c r="AB710" s="184"/>
    </row>
    <row r="711" spans="1:28" ht="15">
      <c r="A711" s="184"/>
      <c r="B711" s="184"/>
      <c r="C711" s="184"/>
      <c r="D711" s="184"/>
      <c r="E711" s="184"/>
      <c r="F711" s="184"/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  <c r="Z711" s="184"/>
      <c r="AA711" s="184"/>
      <c r="AB711" s="184"/>
    </row>
    <row r="712" spans="1:28" ht="15">
      <c r="A712" s="184"/>
      <c r="B712" s="184"/>
      <c r="C712" s="184"/>
      <c r="D712" s="184"/>
      <c r="E712" s="184"/>
      <c r="F712" s="184"/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  <c r="Z712" s="184"/>
      <c r="AA712" s="184"/>
      <c r="AB712" s="184"/>
    </row>
    <row r="713" spans="1:28" ht="15">
      <c r="A713" s="184"/>
      <c r="B713" s="184"/>
      <c r="C713" s="184"/>
      <c r="D713" s="184"/>
      <c r="E713" s="184"/>
      <c r="F713" s="184"/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  <c r="Z713" s="184"/>
      <c r="AA713" s="184"/>
      <c r="AB713" s="184"/>
    </row>
    <row r="714" spans="1:28" ht="15">
      <c r="A714" s="184"/>
      <c r="B714" s="184"/>
      <c r="C714" s="184"/>
      <c r="D714" s="184"/>
      <c r="E714" s="184"/>
      <c r="F714" s="184"/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  <c r="Z714" s="184"/>
      <c r="AA714" s="184"/>
      <c r="AB714" s="184"/>
    </row>
    <row r="715" spans="1:28" ht="15">
      <c r="A715" s="184"/>
      <c r="B715" s="184"/>
      <c r="C715" s="184"/>
      <c r="D715" s="184"/>
      <c r="E715" s="184"/>
      <c r="F715" s="184"/>
      <c r="G715" s="184"/>
      <c r="H715" s="184"/>
      <c r="I715" s="184"/>
      <c r="J715" s="184"/>
      <c r="K715" s="184"/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  <c r="Z715" s="184"/>
      <c r="AA715" s="184"/>
      <c r="AB715" s="184"/>
    </row>
    <row r="716" spans="1:28" ht="15">
      <c r="A716" s="184"/>
      <c r="B716" s="184"/>
      <c r="C716" s="184"/>
      <c r="D716" s="184"/>
      <c r="E716" s="184"/>
      <c r="F716" s="184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</row>
    <row r="717" spans="1:28" ht="15">
      <c r="A717" s="184"/>
      <c r="B717" s="184"/>
      <c r="C717" s="184"/>
      <c r="D717" s="184"/>
      <c r="E717" s="184"/>
      <c r="F717" s="184"/>
      <c r="G717" s="184"/>
      <c r="H717" s="184"/>
      <c r="I717" s="184"/>
      <c r="J717" s="184"/>
      <c r="K717" s="184"/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4"/>
      <c r="Z717" s="184"/>
      <c r="AA717" s="184"/>
      <c r="AB717" s="184"/>
    </row>
    <row r="718" spans="1:28" ht="15">
      <c r="A718" s="184"/>
      <c r="B718" s="184"/>
      <c r="C718" s="184"/>
      <c r="D718" s="184"/>
      <c r="E718" s="184"/>
      <c r="F718" s="184"/>
      <c r="G718" s="184"/>
      <c r="H718" s="184"/>
      <c r="I718" s="184"/>
      <c r="J718" s="184"/>
      <c r="K718" s="184"/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  <c r="Z718" s="184"/>
      <c r="AA718" s="184"/>
      <c r="AB718" s="184"/>
    </row>
    <row r="719" spans="1:28" ht="15">
      <c r="A719" s="184"/>
      <c r="B719" s="184"/>
      <c r="C719" s="184"/>
      <c r="D719" s="184"/>
      <c r="E719" s="184"/>
      <c r="F719" s="184"/>
      <c r="G719" s="184"/>
      <c r="H719" s="184"/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  <c r="Z719" s="184"/>
      <c r="AA719" s="184"/>
      <c r="AB719" s="184"/>
    </row>
    <row r="720" spans="1:28" ht="15">
      <c r="A720" s="184"/>
      <c r="B720" s="184"/>
      <c r="C720" s="184"/>
      <c r="D720" s="184"/>
      <c r="E720" s="184"/>
      <c r="F720" s="184"/>
      <c r="G720" s="184"/>
      <c r="H720" s="184"/>
      <c r="I720" s="184"/>
      <c r="J720" s="184"/>
      <c r="K720" s="184"/>
      <c r="L720" s="184"/>
      <c r="M720" s="184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  <c r="Z720" s="184"/>
      <c r="AA720" s="184"/>
      <c r="AB720" s="184"/>
    </row>
    <row r="721" spans="1:28" ht="15">
      <c r="A721" s="184"/>
      <c r="B721" s="184"/>
      <c r="C721" s="184"/>
      <c r="D721" s="184"/>
      <c r="E721" s="184"/>
      <c r="F721" s="184"/>
      <c r="G721" s="184"/>
      <c r="H721" s="184"/>
      <c r="I721" s="184"/>
      <c r="J721" s="184"/>
      <c r="K721" s="184"/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  <c r="Z721" s="184"/>
      <c r="AA721" s="184"/>
      <c r="AB721" s="184"/>
    </row>
    <row r="722" spans="1:28" ht="15">
      <c r="A722" s="184"/>
      <c r="B722" s="184"/>
      <c r="C722" s="184"/>
      <c r="D722" s="184"/>
      <c r="E722" s="184"/>
      <c r="F722" s="184"/>
      <c r="G722" s="184"/>
      <c r="H722" s="184"/>
      <c r="I722" s="184"/>
      <c r="J722" s="184"/>
      <c r="K722" s="184"/>
      <c r="L722" s="184"/>
      <c r="M722" s="184"/>
      <c r="N722" s="184"/>
      <c r="O722" s="184"/>
      <c r="P722" s="184"/>
      <c r="Q722" s="184"/>
      <c r="R722" s="184"/>
      <c r="S722" s="184"/>
      <c r="T722" s="184"/>
      <c r="U722" s="184"/>
      <c r="V722" s="184"/>
      <c r="W722" s="184"/>
      <c r="X722" s="184"/>
      <c r="Y722" s="184"/>
      <c r="Z722" s="184"/>
      <c r="AA722" s="184"/>
      <c r="AB722" s="184"/>
    </row>
    <row r="723" spans="1:28" ht="15">
      <c r="A723" s="184"/>
      <c r="B723" s="184"/>
      <c r="C723" s="184"/>
      <c r="D723" s="184"/>
      <c r="E723" s="184"/>
      <c r="F723" s="184"/>
      <c r="G723" s="184"/>
      <c r="H723" s="184"/>
      <c r="I723" s="184"/>
      <c r="J723" s="184"/>
      <c r="K723" s="184"/>
      <c r="L723" s="184"/>
      <c r="M723" s="184"/>
      <c r="N723" s="184"/>
      <c r="O723" s="184"/>
      <c r="P723" s="184"/>
      <c r="Q723" s="184"/>
      <c r="R723" s="184"/>
      <c r="S723" s="184"/>
      <c r="T723" s="184"/>
      <c r="U723" s="184"/>
      <c r="V723" s="184"/>
      <c r="W723" s="184"/>
      <c r="X723" s="184"/>
      <c r="Y723" s="184"/>
      <c r="Z723" s="184"/>
      <c r="AA723" s="184"/>
      <c r="AB723" s="184"/>
    </row>
    <row r="724" spans="1:28" ht="15">
      <c r="A724" s="184"/>
      <c r="B724" s="184"/>
      <c r="C724" s="184"/>
      <c r="D724" s="184"/>
      <c r="E724" s="184"/>
      <c r="F724" s="184"/>
      <c r="G724" s="184"/>
      <c r="H724" s="184"/>
      <c r="I724" s="184"/>
      <c r="J724" s="184"/>
      <c r="K724" s="184"/>
      <c r="L724" s="184"/>
      <c r="M724" s="184"/>
      <c r="N724" s="184"/>
      <c r="O724" s="184"/>
      <c r="P724" s="184"/>
      <c r="Q724" s="184"/>
      <c r="R724" s="184"/>
      <c r="S724" s="184"/>
      <c r="T724" s="184"/>
      <c r="U724" s="184"/>
      <c r="V724" s="184"/>
      <c r="W724" s="184"/>
      <c r="X724" s="184"/>
      <c r="Y724" s="184"/>
      <c r="Z724" s="184"/>
      <c r="AA724" s="184"/>
      <c r="AB724" s="184"/>
    </row>
    <row r="725" spans="1:28" ht="15">
      <c r="A725" s="184"/>
      <c r="B725" s="184"/>
      <c r="C725" s="184"/>
      <c r="D725" s="184"/>
      <c r="E725" s="184"/>
      <c r="F725" s="184"/>
      <c r="G725" s="184"/>
      <c r="H725" s="184"/>
      <c r="I725" s="184"/>
      <c r="J725" s="184"/>
      <c r="K725" s="184"/>
      <c r="L725" s="184"/>
      <c r="M725" s="184"/>
      <c r="N725" s="184"/>
      <c r="O725" s="184"/>
      <c r="P725" s="184"/>
      <c r="Q725" s="184"/>
      <c r="R725" s="184"/>
      <c r="S725" s="184"/>
      <c r="T725" s="184"/>
      <c r="U725" s="184"/>
      <c r="V725" s="184"/>
      <c r="W725" s="184"/>
      <c r="X725" s="184"/>
      <c r="Y725" s="184"/>
      <c r="Z725" s="184"/>
      <c r="AA725" s="184"/>
      <c r="AB725" s="184"/>
    </row>
    <row r="726" spans="1:28" ht="15">
      <c r="A726" s="184"/>
      <c r="B726" s="184"/>
      <c r="C726" s="184"/>
      <c r="D726" s="184"/>
      <c r="E726" s="184"/>
      <c r="F726" s="184"/>
      <c r="G726" s="184"/>
      <c r="H726" s="184"/>
      <c r="I726" s="184"/>
      <c r="J726" s="184"/>
      <c r="K726" s="184"/>
      <c r="L726" s="184"/>
      <c r="M726" s="184"/>
      <c r="N726" s="184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  <c r="Z726" s="184"/>
      <c r="AA726" s="184"/>
      <c r="AB726" s="184"/>
    </row>
    <row r="727" spans="1:28" ht="15">
      <c r="A727" s="184"/>
      <c r="B727" s="184"/>
      <c r="C727" s="184"/>
      <c r="D727" s="184"/>
      <c r="E727" s="184"/>
      <c r="F727" s="184"/>
      <c r="G727" s="184"/>
      <c r="H727" s="184"/>
      <c r="I727" s="184"/>
      <c r="J727" s="184"/>
      <c r="K727" s="184"/>
      <c r="L727" s="184"/>
      <c r="M727" s="184"/>
      <c r="N727" s="184"/>
      <c r="O727" s="184"/>
      <c r="P727" s="184"/>
      <c r="Q727" s="184"/>
      <c r="R727" s="184"/>
      <c r="S727" s="184"/>
      <c r="T727" s="184"/>
      <c r="U727" s="184"/>
      <c r="V727" s="184"/>
      <c r="W727" s="184"/>
      <c r="X727" s="184"/>
      <c r="Y727" s="184"/>
      <c r="Z727" s="184"/>
      <c r="AA727" s="184"/>
      <c r="AB727" s="184"/>
    </row>
    <row r="728" spans="1:28" ht="15">
      <c r="A728" s="184"/>
      <c r="B728" s="184"/>
      <c r="C728" s="184"/>
      <c r="D728" s="184"/>
      <c r="E728" s="184"/>
      <c r="F728" s="184"/>
      <c r="G728" s="184"/>
      <c r="H728" s="184"/>
      <c r="I728" s="184"/>
      <c r="J728" s="184"/>
      <c r="K728" s="184"/>
      <c r="L728" s="184"/>
      <c r="M728" s="184"/>
      <c r="N728" s="184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84"/>
      <c r="Z728" s="184"/>
      <c r="AA728" s="184"/>
      <c r="AB728" s="184"/>
    </row>
    <row r="729" spans="1:28" ht="15">
      <c r="A729" s="184"/>
      <c r="B729" s="184"/>
      <c r="C729" s="184"/>
      <c r="D729" s="184"/>
      <c r="E729" s="184"/>
      <c r="F729" s="184"/>
      <c r="G729" s="184"/>
      <c r="H729" s="184"/>
      <c r="I729" s="184"/>
      <c r="J729" s="184"/>
      <c r="K729" s="184"/>
      <c r="L729" s="184"/>
      <c r="M729" s="184"/>
      <c r="N729" s="184"/>
      <c r="O729" s="184"/>
      <c r="P729" s="184"/>
      <c r="Q729" s="184"/>
      <c r="R729" s="184"/>
      <c r="S729" s="184"/>
      <c r="T729" s="184"/>
      <c r="U729" s="184"/>
      <c r="V729" s="184"/>
      <c r="W729" s="184"/>
      <c r="X729" s="184"/>
      <c r="Y729" s="184"/>
      <c r="Z729" s="184"/>
      <c r="AA729" s="184"/>
      <c r="AB729" s="184"/>
    </row>
    <row r="730" spans="1:28" ht="15">
      <c r="A730" s="184"/>
      <c r="B730" s="184"/>
      <c r="C730" s="184"/>
      <c r="D730" s="184"/>
      <c r="E730" s="184"/>
      <c r="F730" s="184"/>
      <c r="G730" s="184"/>
      <c r="H730" s="184"/>
      <c r="I730" s="184"/>
      <c r="J730" s="184"/>
      <c r="K730" s="184"/>
      <c r="L730" s="184"/>
      <c r="M730" s="184"/>
      <c r="N730" s="184"/>
      <c r="O730" s="184"/>
      <c r="P730" s="184"/>
      <c r="Q730" s="184"/>
      <c r="R730" s="184"/>
      <c r="S730" s="184"/>
      <c r="T730" s="184"/>
      <c r="U730" s="184"/>
      <c r="V730" s="184"/>
      <c r="W730" s="184"/>
      <c r="X730" s="184"/>
      <c r="Y730" s="184"/>
      <c r="Z730" s="184"/>
      <c r="AA730" s="184"/>
      <c r="AB730" s="184"/>
    </row>
    <row r="731" spans="1:28" ht="15">
      <c r="A731" s="184"/>
      <c r="B731" s="184"/>
      <c r="C731" s="184"/>
      <c r="D731" s="184"/>
      <c r="E731" s="184"/>
      <c r="F731" s="184"/>
      <c r="G731" s="184"/>
      <c r="H731" s="184"/>
      <c r="I731" s="184"/>
      <c r="J731" s="184"/>
      <c r="K731" s="184"/>
      <c r="L731" s="184"/>
      <c r="M731" s="184"/>
      <c r="N731" s="184"/>
      <c r="O731" s="184"/>
      <c r="P731" s="184"/>
      <c r="Q731" s="184"/>
      <c r="R731" s="184"/>
      <c r="S731" s="184"/>
      <c r="T731" s="184"/>
      <c r="U731" s="184"/>
      <c r="V731" s="184"/>
      <c r="W731" s="184"/>
      <c r="X731" s="184"/>
      <c r="Y731" s="184"/>
      <c r="Z731" s="184"/>
      <c r="AA731" s="184"/>
      <c r="AB731" s="184"/>
    </row>
    <row r="732" spans="1:28" ht="15">
      <c r="A732" s="184"/>
      <c r="B732" s="184"/>
      <c r="C732" s="184"/>
      <c r="D732" s="184"/>
      <c r="E732" s="184"/>
      <c r="F732" s="184"/>
      <c r="G732" s="184"/>
      <c r="H732" s="184"/>
      <c r="I732" s="184"/>
      <c r="J732" s="184"/>
      <c r="K732" s="184"/>
      <c r="L732" s="184"/>
      <c r="M732" s="184"/>
      <c r="N732" s="184"/>
      <c r="O732" s="184"/>
      <c r="P732" s="184"/>
      <c r="Q732" s="184"/>
      <c r="R732" s="184"/>
      <c r="S732" s="184"/>
      <c r="T732" s="184"/>
      <c r="U732" s="184"/>
      <c r="V732" s="184"/>
      <c r="W732" s="184"/>
      <c r="X732" s="184"/>
      <c r="Y732" s="184"/>
      <c r="Z732" s="184"/>
      <c r="AA732" s="184"/>
      <c r="AB732" s="184"/>
    </row>
    <row r="733" spans="1:28" ht="15">
      <c r="A733" s="184"/>
      <c r="B733" s="184"/>
      <c r="C733" s="184"/>
      <c r="D733" s="184"/>
      <c r="E733" s="184"/>
      <c r="F733" s="184"/>
      <c r="G733" s="184"/>
      <c r="H733" s="184"/>
      <c r="I733" s="184"/>
      <c r="J733" s="184"/>
      <c r="K733" s="184"/>
      <c r="L733" s="184"/>
      <c r="M733" s="184"/>
      <c r="N733" s="184"/>
      <c r="O733" s="184"/>
      <c r="P733" s="184"/>
      <c r="Q733" s="184"/>
      <c r="R733" s="184"/>
      <c r="S733" s="184"/>
      <c r="T733" s="184"/>
      <c r="U733" s="184"/>
      <c r="V733" s="184"/>
      <c r="W733" s="184"/>
      <c r="X733" s="184"/>
      <c r="Y733" s="184"/>
      <c r="Z733" s="184"/>
      <c r="AA733" s="184"/>
      <c r="AB733" s="184"/>
    </row>
    <row r="734" spans="1:28" ht="15">
      <c r="A734" s="184"/>
      <c r="B734" s="184"/>
      <c r="C734" s="184"/>
      <c r="D734" s="184"/>
      <c r="E734" s="184"/>
      <c r="F734" s="184"/>
      <c r="G734" s="184"/>
      <c r="H734" s="184"/>
      <c r="I734" s="184"/>
      <c r="J734" s="184"/>
      <c r="K734" s="184"/>
      <c r="L734" s="184"/>
      <c r="M734" s="184"/>
      <c r="N734" s="184"/>
      <c r="O734" s="184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  <c r="Z734" s="184"/>
      <c r="AA734" s="184"/>
      <c r="AB734" s="184"/>
    </row>
    <row r="735" spans="1:28" ht="15">
      <c r="A735" s="184"/>
      <c r="B735" s="184"/>
      <c r="C735" s="184"/>
      <c r="D735" s="184"/>
      <c r="E735" s="184"/>
      <c r="F735" s="184"/>
      <c r="G735" s="184"/>
      <c r="H735" s="184"/>
      <c r="I735" s="184"/>
      <c r="J735" s="184"/>
      <c r="K735" s="184"/>
      <c r="L735" s="184"/>
      <c r="M735" s="184"/>
      <c r="N735" s="184"/>
      <c r="O735" s="184"/>
      <c r="P735" s="184"/>
      <c r="Q735" s="184"/>
      <c r="R735" s="184"/>
      <c r="S735" s="184"/>
      <c r="T735" s="184"/>
      <c r="U735" s="184"/>
      <c r="V735" s="184"/>
      <c r="W735" s="184"/>
      <c r="X735" s="184"/>
      <c r="Y735" s="184"/>
      <c r="Z735" s="184"/>
      <c r="AA735" s="184"/>
      <c r="AB735" s="184"/>
    </row>
    <row r="736" spans="1:28" ht="15">
      <c r="A736" s="184"/>
      <c r="B736" s="184"/>
      <c r="C736" s="184"/>
      <c r="D736" s="184"/>
      <c r="E736" s="184"/>
      <c r="F736" s="184"/>
      <c r="G736" s="184"/>
      <c r="H736" s="184"/>
      <c r="I736" s="184"/>
      <c r="J736" s="184"/>
      <c r="K736" s="184"/>
      <c r="L736" s="184"/>
      <c r="M736" s="184"/>
      <c r="N736" s="184"/>
      <c r="O736" s="184"/>
      <c r="P736" s="184"/>
      <c r="Q736" s="184"/>
      <c r="R736" s="184"/>
      <c r="S736" s="184"/>
      <c r="T736" s="184"/>
      <c r="U736" s="184"/>
      <c r="V736" s="184"/>
      <c r="W736" s="184"/>
      <c r="X736" s="184"/>
      <c r="Y736" s="184"/>
      <c r="Z736" s="184"/>
      <c r="AA736" s="184"/>
      <c r="AB736" s="184"/>
    </row>
    <row r="737" spans="1:28" ht="15">
      <c r="A737" s="184"/>
      <c r="B737" s="184"/>
      <c r="C737" s="184"/>
      <c r="D737" s="184"/>
      <c r="E737" s="184"/>
      <c r="F737" s="184"/>
      <c r="G737" s="184"/>
      <c r="H737" s="184"/>
      <c r="I737" s="184"/>
      <c r="J737" s="184"/>
      <c r="K737" s="184"/>
      <c r="L737" s="184"/>
      <c r="M737" s="184"/>
      <c r="N737" s="184"/>
      <c r="O737" s="184"/>
      <c r="P737" s="184"/>
      <c r="Q737" s="184"/>
      <c r="R737" s="184"/>
      <c r="S737" s="184"/>
      <c r="T737" s="184"/>
      <c r="U737" s="184"/>
      <c r="V737" s="184"/>
      <c r="W737" s="184"/>
      <c r="X737" s="184"/>
      <c r="Y737" s="184"/>
      <c r="Z737" s="184"/>
      <c r="AA737" s="184"/>
      <c r="AB737" s="184"/>
    </row>
    <row r="738" spans="1:28" ht="15">
      <c r="A738" s="184"/>
      <c r="B738" s="184"/>
      <c r="C738" s="184"/>
      <c r="D738" s="184"/>
      <c r="E738" s="184"/>
      <c r="F738" s="184"/>
      <c r="G738" s="184"/>
      <c r="H738" s="184"/>
      <c r="I738" s="184"/>
      <c r="J738" s="184"/>
      <c r="K738" s="184"/>
      <c r="L738" s="184"/>
      <c r="M738" s="184"/>
      <c r="N738" s="184"/>
      <c r="O738" s="184"/>
      <c r="P738" s="184"/>
      <c r="Q738" s="184"/>
      <c r="R738" s="184"/>
      <c r="S738" s="184"/>
      <c r="T738" s="184"/>
      <c r="U738" s="184"/>
      <c r="V738" s="184"/>
      <c r="W738" s="184"/>
      <c r="X738" s="184"/>
      <c r="Y738" s="184"/>
      <c r="Z738" s="184"/>
      <c r="AA738" s="184"/>
      <c r="AB738" s="184"/>
    </row>
    <row r="739" spans="1:28" ht="15">
      <c r="A739" s="184"/>
      <c r="B739" s="184"/>
      <c r="C739" s="184"/>
      <c r="D739" s="184"/>
      <c r="E739" s="184"/>
      <c r="F739" s="184"/>
      <c r="G739" s="184"/>
      <c r="H739" s="184"/>
      <c r="I739" s="184"/>
      <c r="J739" s="184"/>
      <c r="K739" s="184"/>
      <c r="L739" s="184"/>
      <c r="M739" s="184"/>
      <c r="N739" s="184"/>
      <c r="O739" s="184"/>
      <c r="P739" s="184"/>
      <c r="Q739" s="184"/>
      <c r="R739" s="184"/>
      <c r="S739" s="184"/>
      <c r="T739" s="184"/>
      <c r="U739" s="184"/>
      <c r="V739" s="184"/>
      <c r="W739" s="184"/>
      <c r="X739" s="184"/>
      <c r="Y739" s="184"/>
      <c r="Z739" s="184"/>
      <c r="AA739" s="184"/>
      <c r="AB739" s="184"/>
    </row>
    <row r="740" spans="1:28" ht="15">
      <c r="A740" s="184"/>
      <c r="B740" s="184"/>
      <c r="C740" s="184"/>
      <c r="D740" s="184"/>
      <c r="E740" s="184"/>
      <c r="F740" s="184"/>
      <c r="G740" s="184"/>
      <c r="H740" s="184"/>
      <c r="I740" s="184"/>
      <c r="J740" s="184"/>
      <c r="K740" s="184"/>
      <c r="L740" s="184"/>
      <c r="M740" s="184"/>
      <c r="N740" s="184"/>
      <c r="O740" s="184"/>
      <c r="P740" s="184"/>
      <c r="Q740" s="184"/>
      <c r="R740" s="184"/>
      <c r="S740" s="184"/>
      <c r="T740" s="184"/>
      <c r="U740" s="184"/>
      <c r="V740" s="184"/>
      <c r="W740" s="184"/>
      <c r="X740" s="184"/>
      <c r="Y740" s="184"/>
      <c r="Z740" s="184"/>
      <c r="AA740" s="184"/>
      <c r="AB740" s="184"/>
    </row>
    <row r="741" spans="1:28" ht="15">
      <c r="A741" s="184"/>
      <c r="B741" s="184"/>
      <c r="C741" s="184"/>
      <c r="D741" s="184"/>
      <c r="E741" s="184"/>
      <c r="F741" s="184"/>
      <c r="G741" s="184"/>
      <c r="H741" s="184"/>
      <c r="I741" s="184"/>
      <c r="J741" s="184"/>
      <c r="K741" s="184"/>
      <c r="L741" s="184"/>
      <c r="M741" s="184"/>
      <c r="N741" s="184"/>
      <c r="O741" s="184"/>
      <c r="P741" s="184"/>
      <c r="Q741" s="184"/>
      <c r="R741" s="184"/>
      <c r="S741" s="184"/>
      <c r="T741" s="184"/>
      <c r="U741" s="184"/>
      <c r="V741" s="184"/>
      <c r="W741" s="184"/>
      <c r="X741" s="184"/>
      <c r="Y741" s="184"/>
      <c r="Z741" s="184"/>
      <c r="AA741" s="184"/>
      <c r="AB741" s="184"/>
    </row>
    <row r="742" spans="1:28" ht="15">
      <c r="A742" s="184"/>
      <c r="B742" s="184"/>
      <c r="C742" s="184"/>
      <c r="D742" s="184"/>
      <c r="E742" s="184"/>
      <c r="F742" s="184"/>
      <c r="G742" s="184"/>
      <c r="H742" s="184"/>
      <c r="I742" s="184"/>
      <c r="J742" s="184"/>
      <c r="K742" s="184"/>
      <c r="L742" s="184"/>
      <c r="M742" s="184"/>
      <c r="N742" s="184"/>
      <c r="O742" s="184"/>
      <c r="P742" s="184"/>
      <c r="Q742" s="184"/>
      <c r="R742" s="184"/>
      <c r="S742" s="184"/>
      <c r="T742" s="184"/>
      <c r="U742" s="184"/>
      <c r="V742" s="184"/>
      <c r="W742" s="184"/>
      <c r="X742" s="184"/>
      <c r="Y742" s="184"/>
      <c r="Z742" s="184"/>
      <c r="AA742" s="184"/>
      <c r="AB742" s="184"/>
    </row>
    <row r="743" spans="1:28" ht="15">
      <c r="A743" s="184"/>
      <c r="B743" s="184"/>
      <c r="C743" s="184"/>
      <c r="D743" s="184"/>
      <c r="E743" s="184"/>
      <c r="F743" s="184"/>
      <c r="G743" s="184"/>
      <c r="H743" s="184"/>
      <c r="I743" s="184"/>
      <c r="J743" s="184"/>
      <c r="K743" s="184"/>
      <c r="L743" s="184"/>
      <c r="M743" s="184"/>
      <c r="N743" s="184"/>
      <c r="O743" s="184"/>
      <c r="P743" s="184"/>
      <c r="Q743" s="184"/>
      <c r="R743" s="184"/>
      <c r="S743" s="184"/>
      <c r="T743" s="184"/>
      <c r="U743" s="184"/>
      <c r="V743" s="184"/>
      <c r="W743" s="184"/>
      <c r="X743" s="184"/>
      <c r="Y743" s="184"/>
      <c r="Z743" s="184"/>
      <c r="AA743" s="184"/>
      <c r="AB743" s="184"/>
    </row>
    <row r="744" spans="1:28" ht="15">
      <c r="A744" s="184"/>
      <c r="B744" s="184"/>
      <c r="C744" s="184"/>
      <c r="D744" s="184"/>
      <c r="E744" s="184"/>
      <c r="F744" s="184"/>
      <c r="G744" s="184"/>
      <c r="H744" s="184"/>
      <c r="I744" s="184"/>
      <c r="J744" s="184"/>
      <c r="K744" s="184"/>
      <c r="L744" s="184"/>
      <c r="M744" s="184"/>
      <c r="N744" s="184"/>
      <c r="O744" s="184"/>
      <c r="P744" s="184"/>
      <c r="Q744" s="184"/>
      <c r="R744" s="184"/>
      <c r="S744" s="184"/>
      <c r="T744" s="184"/>
      <c r="U744" s="184"/>
      <c r="V744" s="184"/>
      <c r="W744" s="184"/>
      <c r="X744" s="184"/>
      <c r="Y744" s="184"/>
      <c r="Z744" s="184"/>
      <c r="AA744" s="184"/>
      <c r="AB744" s="184"/>
    </row>
    <row r="745" spans="1:28" ht="15">
      <c r="A745" s="184"/>
      <c r="B745" s="184"/>
      <c r="C745" s="184"/>
      <c r="D745" s="184"/>
      <c r="E745" s="184"/>
      <c r="F745" s="184"/>
      <c r="G745" s="184"/>
      <c r="H745" s="184"/>
      <c r="I745" s="184"/>
      <c r="J745" s="184"/>
      <c r="K745" s="184"/>
      <c r="L745" s="184"/>
      <c r="M745" s="184"/>
      <c r="N745" s="184"/>
      <c r="O745" s="184"/>
      <c r="P745" s="184"/>
      <c r="Q745" s="184"/>
      <c r="R745" s="184"/>
      <c r="S745" s="184"/>
      <c r="T745" s="184"/>
      <c r="U745" s="184"/>
      <c r="V745" s="184"/>
      <c r="W745" s="184"/>
      <c r="X745" s="184"/>
      <c r="Y745" s="184"/>
      <c r="Z745" s="184"/>
      <c r="AA745" s="184"/>
      <c r="AB745" s="184"/>
    </row>
    <row r="746" spans="1:28" ht="15">
      <c r="A746" s="184"/>
      <c r="B746" s="184"/>
      <c r="C746" s="184"/>
      <c r="D746" s="184"/>
      <c r="E746" s="184"/>
      <c r="F746" s="184"/>
      <c r="G746" s="184"/>
      <c r="H746" s="184"/>
      <c r="I746" s="184"/>
      <c r="J746" s="184"/>
      <c r="K746" s="184"/>
      <c r="L746" s="184"/>
      <c r="M746" s="184"/>
      <c r="N746" s="184"/>
      <c r="O746" s="184"/>
      <c r="P746" s="184"/>
      <c r="Q746" s="184"/>
      <c r="R746" s="184"/>
      <c r="S746" s="184"/>
      <c r="T746" s="184"/>
      <c r="U746" s="184"/>
      <c r="V746" s="184"/>
      <c r="W746" s="184"/>
      <c r="X746" s="184"/>
      <c r="Y746" s="184"/>
      <c r="Z746" s="184"/>
      <c r="AA746" s="184"/>
      <c r="AB746" s="184"/>
    </row>
    <row r="747" spans="1:28" ht="15">
      <c r="A747" s="184"/>
      <c r="B747" s="184"/>
      <c r="C747" s="184"/>
      <c r="D747" s="184"/>
      <c r="E747" s="184"/>
      <c r="F747" s="184"/>
      <c r="G747" s="184"/>
      <c r="H747" s="184"/>
      <c r="I747" s="184"/>
      <c r="J747" s="184"/>
      <c r="K747" s="184"/>
      <c r="L747" s="184"/>
      <c r="M747" s="184"/>
      <c r="N747" s="184"/>
      <c r="O747" s="184"/>
      <c r="P747" s="184"/>
      <c r="Q747" s="184"/>
      <c r="R747" s="184"/>
      <c r="S747" s="184"/>
      <c r="T747" s="184"/>
      <c r="U747" s="184"/>
      <c r="V747" s="184"/>
      <c r="W747" s="184"/>
      <c r="X747" s="184"/>
      <c r="Y747" s="184"/>
      <c r="Z747" s="184"/>
      <c r="AA747" s="184"/>
      <c r="AB747" s="184"/>
    </row>
    <row r="748" spans="1:28" ht="15">
      <c r="A748" s="184"/>
      <c r="B748" s="184"/>
      <c r="C748" s="184"/>
      <c r="D748" s="184"/>
      <c r="E748" s="184"/>
      <c r="F748" s="184"/>
      <c r="G748" s="184"/>
      <c r="H748" s="184"/>
      <c r="I748" s="184"/>
      <c r="J748" s="184"/>
      <c r="K748" s="184"/>
      <c r="L748" s="184"/>
      <c r="M748" s="184"/>
      <c r="N748" s="184"/>
      <c r="O748" s="184"/>
      <c r="P748" s="184"/>
      <c r="Q748" s="184"/>
      <c r="R748" s="184"/>
      <c r="S748" s="184"/>
      <c r="T748" s="184"/>
      <c r="U748" s="184"/>
      <c r="V748" s="184"/>
      <c r="W748" s="184"/>
      <c r="X748" s="184"/>
      <c r="Y748" s="184"/>
      <c r="Z748" s="184"/>
      <c r="AA748" s="184"/>
      <c r="AB748" s="184"/>
    </row>
    <row r="749" spans="1:28" ht="15">
      <c r="A749" s="184"/>
      <c r="B749" s="184"/>
      <c r="C749" s="184"/>
      <c r="D749" s="184"/>
      <c r="E749" s="184"/>
      <c r="F749" s="184"/>
      <c r="G749" s="184"/>
      <c r="H749" s="184"/>
      <c r="I749" s="184"/>
      <c r="J749" s="184"/>
      <c r="K749" s="184"/>
      <c r="L749" s="184"/>
      <c r="M749" s="184"/>
      <c r="N749" s="184"/>
      <c r="O749" s="184"/>
      <c r="P749" s="184"/>
      <c r="Q749" s="184"/>
      <c r="R749" s="184"/>
      <c r="S749" s="184"/>
      <c r="T749" s="184"/>
      <c r="U749" s="184"/>
      <c r="V749" s="184"/>
      <c r="W749" s="184"/>
      <c r="X749" s="184"/>
      <c r="Y749" s="184"/>
      <c r="Z749" s="184"/>
      <c r="AA749" s="184"/>
      <c r="AB749" s="184"/>
    </row>
    <row r="750" spans="1:28" ht="15">
      <c r="A750" s="184"/>
      <c r="B750" s="184"/>
      <c r="C750" s="184"/>
      <c r="D750" s="184"/>
      <c r="E750" s="184"/>
      <c r="F750" s="184"/>
      <c r="G750" s="184"/>
      <c r="H750" s="184"/>
      <c r="I750" s="184"/>
      <c r="J750" s="184"/>
      <c r="K750" s="184"/>
      <c r="L750" s="184"/>
      <c r="M750" s="184"/>
      <c r="N750" s="184"/>
      <c r="O750" s="184"/>
      <c r="P750" s="184"/>
      <c r="Q750" s="184"/>
      <c r="R750" s="184"/>
      <c r="S750" s="184"/>
      <c r="T750" s="184"/>
      <c r="U750" s="184"/>
      <c r="V750" s="184"/>
      <c r="W750" s="184"/>
      <c r="X750" s="184"/>
      <c r="Y750" s="184"/>
      <c r="Z750" s="184"/>
      <c r="AA750" s="184"/>
      <c r="AB750" s="184"/>
    </row>
    <row r="751" spans="1:28" ht="15">
      <c r="A751" s="184"/>
      <c r="B751" s="184"/>
      <c r="C751" s="184"/>
      <c r="D751" s="184"/>
      <c r="E751" s="184"/>
      <c r="F751" s="184"/>
      <c r="G751" s="184"/>
      <c r="H751" s="184"/>
      <c r="I751" s="184"/>
      <c r="J751" s="184"/>
      <c r="K751" s="184"/>
      <c r="L751" s="184"/>
      <c r="M751" s="184"/>
      <c r="N751" s="184"/>
      <c r="O751" s="184"/>
      <c r="P751" s="184"/>
      <c r="Q751" s="184"/>
      <c r="R751" s="184"/>
      <c r="S751" s="184"/>
      <c r="T751" s="184"/>
      <c r="U751" s="184"/>
      <c r="V751" s="184"/>
      <c r="W751" s="184"/>
      <c r="X751" s="184"/>
      <c r="Y751" s="184"/>
      <c r="Z751" s="184"/>
      <c r="AA751" s="184"/>
      <c r="AB751" s="184"/>
    </row>
    <row r="752" spans="1:28" ht="15">
      <c r="A752" s="184"/>
      <c r="B752" s="184"/>
      <c r="C752" s="184"/>
      <c r="D752" s="184"/>
      <c r="E752" s="184"/>
      <c r="F752" s="184"/>
      <c r="G752" s="184"/>
      <c r="H752" s="184"/>
      <c r="I752" s="184"/>
      <c r="J752" s="184"/>
      <c r="K752" s="184"/>
      <c r="L752" s="184"/>
      <c r="M752" s="184"/>
      <c r="N752" s="184"/>
      <c r="O752" s="184"/>
      <c r="P752" s="184"/>
      <c r="Q752" s="184"/>
      <c r="R752" s="184"/>
      <c r="S752" s="184"/>
      <c r="T752" s="184"/>
      <c r="U752" s="184"/>
      <c r="V752" s="184"/>
      <c r="W752" s="184"/>
      <c r="X752" s="184"/>
      <c r="Y752" s="184"/>
      <c r="Z752" s="184"/>
      <c r="AA752" s="184"/>
      <c r="AB752" s="184"/>
    </row>
    <row r="753" spans="1:28" ht="15">
      <c r="A753" s="184"/>
      <c r="B753" s="184"/>
      <c r="C753" s="184"/>
      <c r="D753" s="184"/>
      <c r="E753" s="184"/>
      <c r="F753" s="184"/>
      <c r="G753" s="184"/>
      <c r="H753" s="184"/>
      <c r="I753" s="184"/>
      <c r="J753" s="184"/>
      <c r="K753" s="184"/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  <c r="Y753" s="184"/>
      <c r="Z753" s="184"/>
      <c r="AA753" s="184"/>
      <c r="AB753" s="184"/>
    </row>
    <row r="754" spans="1:28" ht="15">
      <c r="A754" s="184"/>
      <c r="B754" s="184"/>
      <c r="C754" s="184"/>
      <c r="D754" s="184"/>
      <c r="E754" s="184"/>
      <c r="F754" s="184"/>
      <c r="G754" s="184"/>
      <c r="H754" s="184"/>
      <c r="I754" s="184"/>
      <c r="J754" s="184"/>
      <c r="K754" s="184"/>
      <c r="L754" s="184"/>
      <c r="M754" s="184"/>
      <c r="N754" s="184"/>
      <c r="O754" s="184"/>
      <c r="P754" s="184"/>
      <c r="Q754" s="184"/>
      <c r="R754" s="184"/>
      <c r="S754" s="184"/>
      <c r="T754" s="184"/>
      <c r="U754" s="184"/>
      <c r="V754" s="184"/>
      <c r="W754" s="184"/>
      <c r="X754" s="184"/>
      <c r="Y754" s="184"/>
      <c r="Z754" s="184"/>
      <c r="AA754" s="184"/>
      <c r="AB754" s="184"/>
    </row>
    <row r="755" spans="1:28" ht="15">
      <c r="A755" s="184"/>
      <c r="B755" s="184"/>
      <c r="C755" s="184"/>
      <c r="D755" s="184"/>
      <c r="E755" s="184"/>
      <c r="F755" s="184"/>
      <c r="G755" s="184"/>
      <c r="H755" s="184"/>
      <c r="I755" s="184"/>
      <c r="J755" s="184"/>
      <c r="K755" s="184"/>
      <c r="L755" s="184"/>
      <c r="M755" s="184"/>
      <c r="N755" s="184"/>
      <c r="O755" s="184"/>
      <c r="P755" s="184"/>
      <c r="Q755" s="184"/>
      <c r="R755" s="184"/>
      <c r="S755" s="184"/>
      <c r="T755" s="184"/>
      <c r="U755" s="184"/>
      <c r="V755" s="184"/>
      <c r="W755" s="184"/>
      <c r="X755" s="184"/>
      <c r="Y755" s="184"/>
      <c r="Z755" s="184"/>
      <c r="AA755" s="184"/>
      <c r="AB755" s="184"/>
    </row>
    <row r="756" spans="1:28" ht="15">
      <c r="A756" s="184"/>
      <c r="B756" s="184"/>
      <c r="C756" s="184"/>
      <c r="D756" s="184"/>
      <c r="E756" s="184"/>
      <c r="F756" s="184"/>
      <c r="G756" s="184"/>
      <c r="H756" s="184"/>
      <c r="I756" s="184"/>
      <c r="J756" s="184"/>
      <c r="K756" s="184"/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4"/>
      <c r="Z756" s="184"/>
      <c r="AA756" s="184"/>
      <c r="AB756" s="184"/>
    </row>
    <row r="757" spans="1:28" ht="15">
      <c r="A757" s="184"/>
      <c r="B757" s="184"/>
      <c r="C757" s="184"/>
      <c r="D757" s="184"/>
      <c r="E757" s="184"/>
      <c r="F757" s="184"/>
      <c r="G757" s="184"/>
      <c r="H757" s="184"/>
      <c r="I757" s="184"/>
      <c r="J757" s="184"/>
      <c r="K757" s="184"/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  <c r="W757" s="184"/>
      <c r="X757" s="184"/>
      <c r="Y757" s="184"/>
      <c r="Z757" s="184"/>
      <c r="AA757" s="184"/>
      <c r="AB757" s="184"/>
    </row>
    <row r="758" spans="1:28" ht="15">
      <c r="A758" s="184"/>
      <c r="B758" s="184"/>
      <c r="C758" s="184"/>
      <c r="D758" s="184"/>
      <c r="E758" s="184"/>
      <c r="F758" s="184"/>
      <c r="G758" s="184"/>
      <c r="H758" s="184"/>
      <c r="I758" s="184"/>
      <c r="J758" s="184"/>
      <c r="K758" s="184"/>
      <c r="L758" s="184"/>
      <c r="M758" s="184"/>
      <c r="N758" s="184"/>
      <c r="O758" s="184"/>
      <c r="P758" s="184"/>
      <c r="Q758" s="184"/>
      <c r="R758" s="184"/>
      <c r="S758" s="184"/>
      <c r="T758" s="184"/>
      <c r="U758" s="184"/>
      <c r="V758" s="184"/>
      <c r="W758" s="184"/>
      <c r="X758" s="184"/>
      <c r="Y758" s="184"/>
      <c r="Z758" s="184"/>
      <c r="AA758" s="184"/>
      <c r="AB758" s="184"/>
    </row>
    <row r="759" spans="1:28" ht="15">
      <c r="A759" s="184"/>
      <c r="B759" s="184"/>
      <c r="C759" s="184"/>
      <c r="D759" s="184"/>
      <c r="E759" s="184"/>
      <c r="F759" s="184"/>
      <c r="G759" s="184"/>
      <c r="H759" s="184"/>
      <c r="I759" s="184"/>
      <c r="J759" s="184"/>
      <c r="K759" s="184"/>
      <c r="L759" s="184"/>
      <c r="M759" s="184"/>
      <c r="N759" s="184"/>
      <c r="O759" s="184"/>
      <c r="P759" s="184"/>
      <c r="Q759" s="184"/>
      <c r="R759" s="184"/>
      <c r="S759" s="184"/>
      <c r="T759" s="184"/>
      <c r="U759" s="184"/>
      <c r="V759" s="184"/>
      <c r="W759" s="184"/>
      <c r="X759" s="184"/>
      <c r="Y759" s="184"/>
      <c r="Z759" s="184"/>
      <c r="AA759" s="184"/>
      <c r="AB759" s="184"/>
    </row>
    <row r="760" spans="1:28" ht="15">
      <c r="A760" s="184"/>
      <c r="B760" s="184"/>
      <c r="C760" s="184"/>
      <c r="D760" s="184"/>
      <c r="E760" s="184"/>
      <c r="F760" s="184"/>
      <c r="G760" s="184"/>
      <c r="H760" s="184"/>
      <c r="I760" s="184"/>
      <c r="J760" s="184"/>
      <c r="K760" s="184"/>
      <c r="L760" s="184"/>
      <c r="M760" s="184"/>
      <c r="N760" s="184"/>
      <c r="O760" s="184"/>
      <c r="P760" s="184"/>
      <c r="Q760" s="184"/>
      <c r="R760" s="184"/>
      <c r="S760" s="184"/>
      <c r="T760" s="184"/>
      <c r="U760" s="184"/>
      <c r="V760" s="184"/>
      <c r="W760" s="184"/>
      <c r="X760" s="184"/>
      <c r="Y760" s="184"/>
      <c r="Z760" s="184"/>
      <c r="AA760" s="184"/>
      <c r="AB760" s="184"/>
    </row>
    <row r="761" spans="1:28" ht="15">
      <c r="A761" s="184"/>
      <c r="B761" s="184"/>
      <c r="C761" s="184"/>
      <c r="D761" s="184"/>
      <c r="E761" s="184"/>
      <c r="F761" s="184"/>
      <c r="G761" s="184"/>
      <c r="H761" s="184"/>
      <c r="I761" s="184"/>
      <c r="J761" s="184"/>
      <c r="K761" s="184"/>
      <c r="L761" s="184"/>
      <c r="M761" s="184"/>
      <c r="N761" s="184"/>
      <c r="O761" s="184"/>
      <c r="P761" s="184"/>
      <c r="Q761" s="184"/>
      <c r="R761" s="184"/>
      <c r="S761" s="184"/>
      <c r="T761" s="184"/>
      <c r="U761" s="184"/>
      <c r="V761" s="184"/>
      <c r="W761" s="184"/>
      <c r="X761" s="184"/>
      <c r="Y761" s="184"/>
      <c r="Z761" s="184"/>
      <c r="AA761" s="184"/>
      <c r="AB761" s="184"/>
    </row>
    <row r="762" spans="1:28" ht="15">
      <c r="A762" s="184"/>
      <c r="B762" s="184"/>
      <c r="C762" s="184"/>
      <c r="D762" s="184"/>
      <c r="E762" s="184"/>
      <c r="F762" s="184"/>
      <c r="G762" s="184"/>
      <c r="H762" s="184"/>
      <c r="I762" s="184"/>
      <c r="J762" s="184"/>
      <c r="K762" s="184"/>
      <c r="L762" s="184"/>
      <c r="M762" s="184"/>
      <c r="N762" s="184"/>
      <c r="O762" s="184"/>
      <c r="P762" s="184"/>
      <c r="Q762" s="184"/>
      <c r="R762" s="184"/>
      <c r="S762" s="184"/>
      <c r="T762" s="184"/>
      <c r="U762" s="184"/>
      <c r="V762" s="184"/>
      <c r="W762" s="184"/>
      <c r="X762" s="184"/>
      <c r="Y762" s="184"/>
      <c r="Z762" s="184"/>
      <c r="AA762" s="184"/>
      <c r="AB762" s="184"/>
    </row>
    <row r="763" spans="1:28" ht="15">
      <c r="A763" s="184"/>
      <c r="B763" s="184"/>
      <c r="C763" s="184"/>
      <c r="D763" s="184"/>
      <c r="E763" s="184"/>
      <c r="F763" s="184"/>
      <c r="G763" s="184"/>
      <c r="H763" s="184"/>
      <c r="I763" s="184"/>
      <c r="J763" s="184"/>
      <c r="K763" s="184"/>
      <c r="L763" s="184"/>
      <c r="M763" s="184"/>
      <c r="N763" s="184"/>
      <c r="O763" s="184"/>
      <c r="P763" s="184"/>
      <c r="Q763" s="184"/>
      <c r="R763" s="184"/>
      <c r="S763" s="184"/>
      <c r="T763" s="184"/>
      <c r="U763" s="184"/>
      <c r="V763" s="184"/>
      <c r="W763" s="184"/>
      <c r="X763" s="184"/>
      <c r="Y763" s="184"/>
      <c r="Z763" s="184"/>
      <c r="AA763" s="184"/>
      <c r="AB763" s="184"/>
    </row>
    <row r="764" spans="1:28" ht="15">
      <c r="A764" s="184"/>
      <c r="B764" s="184"/>
      <c r="C764" s="184"/>
      <c r="D764" s="184"/>
      <c r="E764" s="184"/>
      <c r="F764" s="184"/>
      <c r="G764" s="184"/>
      <c r="H764" s="184"/>
      <c r="I764" s="184"/>
      <c r="J764" s="184"/>
      <c r="K764" s="184"/>
      <c r="L764" s="184"/>
      <c r="M764" s="184"/>
      <c r="N764" s="184"/>
      <c r="O764" s="184"/>
      <c r="P764" s="184"/>
      <c r="Q764" s="184"/>
      <c r="R764" s="184"/>
      <c r="S764" s="184"/>
      <c r="T764" s="184"/>
      <c r="U764" s="184"/>
      <c r="V764" s="184"/>
      <c r="W764" s="184"/>
      <c r="X764" s="184"/>
      <c r="Y764" s="184"/>
      <c r="Z764" s="184"/>
      <c r="AA764" s="184"/>
      <c r="AB764" s="184"/>
    </row>
    <row r="765" spans="1:28" ht="15">
      <c r="A765" s="184"/>
      <c r="B765" s="184"/>
      <c r="C765" s="184"/>
      <c r="D765" s="184"/>
      <c r="E765" s="184"/>
      <c r="F765" s="184"/>
      <c r="G765" s="184"/>
      <c r="H765" s="184"/>
      <c r="I765" s="184"/>
      <c r="J765" s="184"/>
      <c r="K765" s="184"/>
      <c r="L765" s="184"/>
      <c r="M765" s="184"/>
      <c r="N765" s="184"/>
      <c r="O765" s="184"/>
      <c r="P765" s="184"/>
      <c r="Q765" s="184"/>
      <c r="R765" s="184"/>
      <c r="S765" s="184"/>
      <c r="T765" s="184"/>
      <c r="U765" s="184"/>
      <c r="V765" s="184"/>
      <c r="W765" s="184"/>
      <c r="X765" s="184"/>
      <c r="Y765" s="184"/>
      <c r="Z765" s="184"/>
      <c r="AA765" s="184"/>
      <c r="AB765" s="184"/>
    </row>
    <row r="766" spans="1:28" ht="15">
      <c r="A766" s="184"/>
      <c r="B766" s="184"/>
      <c r="C766" s="184"/>
      <c r="D766" s="184"/>
      <c r="E766" s="184"/>
      <c r="F766" s="184"/>
      <c r="G766" s="184"/>
      <c r="H766" s="184"/>
      <c r="I766" s="184"/>
      <c r="J766" s="184"/>
      <c r="K766" s="184"/>
      <c r="L766" s="184"/>
      <c r="M766" s="184"/>
      <c r="N766" s="184"/>
      <c r="O766" s="184"/>
      <c r="P766" s="184"/>
      <c r="Q766" s="184"/>
      <c r="R766" s="184"/>
      <c r="S766" s="184"/>
      <c r="T766" s="184"/>
      <c r="U766" s="184"/>
      <c r="V766" s="184"/>
      <c r="W766" s="184"/>
      <c r="X766" s="184"/>
      <c r="Y766" s="184"/>
      <c r="Z766" s="184"/>
      <c r="AA766" s="184"/>
      <c r="AB766" s="184"/>
    </row>
    <row r="767" spans="1:28" ht="15">
      <c r="A767" s="184"/>
      <c r="B767" s="184"/>
      <c r="C767" s="184"/>
      <c r="D767" s="184"/>
      <c r="E767" s="184"/>
      <c r="F767" s="184"/>
      <c r="G767" s="184"/>
      <c r="H767" s="184"/>
      <c r="I767" s="184"/>
      <c r="J767" s="184"/>
      <c r="K767" s="184"/>
      <c r="L767" s="184"/>
      <c r="M767" s="184"/>
      <c r="N767" s="184"/>
      <c r="O767" s="184"/>
      <c r="P767" s="184"/>
      <c r="Q767" s="184"/>
      <c r="R767" s="184"/>
      <c r="S767" s="184"/>
      <c r="T767" s="184"/>
      <c r="U767" s="184"/>
      <c r="V767" s="184"/>
      <c r="W767" s="184"/>
      <c r="X767" s="184"/>
      <c r="Y767" s="184"/>
      <c r="Z767" s="184"/>
      <c r="AA767" s="184"/>
      <c r="AB767" s="184"/>
    </row>
    <row r="768" spans="1:28" ht="15">
      <c r="A768" s="184"/>
      <c r="B768" s="184"/>
      <c r="C768" s="184"/>
      <c r="D768" s="184"/>
      <c r="E768" s="184"/>
      <c r="F768" s="184"/>
      <c r="G768" s="184"/>
      <c r="H768" s="184"/>
      <c r="I768" s="184"/>
      <c r="J768" s="184"/>
      <c r="K768" s="184"/>
      <c r="L768" s="184"/>
      <c r="M768" s="184"/>
      <c r="N768" s="184"/>
      <c r="O768" s="184"/>
      <c r="P768" s="184"/>
      <c r="Q768" s="184"/>
      <c r="R768" s="184"/>
      <c r="S768" s="184"/>
      <c r="T768" s="184"/>
      <c r="U768" s="184"/>
      <c r="V768" s="184"/>
      <c r="W768" s="184"/>
      <c r="X768" s="184"/>
      <c r="Y768" s="184"/>
      <c r="Z768" s="184"/>
      <c r="AA768" s="184"/>
      <c r="AB768" s="184"/>
    </row>
    <row r="769" spans="1:28" ht="15">
      <c r="A769" s="184"/>
      <c r="B769" s="184"/>
      <c r="C769" s="184"/>
      <c r="D769" s="184"/>
      <c r="E769" s="184"/>
      <c r="F769" s="184"/>
      <c r="G769" s="184"/>
      <c r="H769" s="184"/>
      <c r="I769" s="184"/>
      <c r="J769" s="184"/>
      <c r="K769" s="184"/>
      <c r="L769" s="184"/>
      <c r="M769" s="184"/>
      <c r="N769" s="184"/>
      <c r="O769" s="184"/>
      <c r="P769" s="184"/>
      <c r="Q769" s="184"/>
      <c r="R769" s="184"/>
      <c r="S769" s="184"/>
      <c r="T769" s="184"/>
      <c r="U769" s="184"/>
      <c r="V769" s="184"/>
      <c r="W769" s="184"/>
      <c r="X769" s="184"/>
      <c r="Y769" s="184"/>
      <c r="Z769" s="184"/>
      <c r="AA769" s="184"/>
      <c r="AB769" s="184"/>
    </row>
    <row r="770" spans="1:28" ht="15">
      <c r="A770" s="184"/>
      <c r="B770" s="184"/>
      <c r="C770" s="184"/>
      <c r="D770" s="184"/>
      <c r="E770" s="184"/>
      <c r="F770" s="184"/>
      <c r="G770" s="184"/>
      <c r="H770" s="184"/>
      <c r="I770" s="184"/>
      <c r="J770" s="184"/>
      <c r="K770" s="184"/>
      <c r="L770" s="184"/>
      <c r="M770" s="184"/>
      <c r="N770" s="184"/>
      <c r="O770" s="184"/>
      <c r="P770" s="184"/>
      <c r="Q770" s="184"/>
      <c r="R770" s="184"/>
      <c r="S770" s="184"/>
      <c r="T770" s="184"/>
      <c r="U770" s="184"/>
      <c r="V770" s="184"/>
      <c r="W770" s="184"/>
      <c r="X770" s="184"/>
      <c r="Y770" s="184"/>
      <c r="Z770" s="184"/>
      <c r="AA770" s="184"/>
      <c r="AB770" s="184"/>
    </row>
    <row r="771" spans="1:28" ht="15">
      <c r="A771" s="184"/>
      <c r="B771" s="184"/>
      <c r="C771" s="184"/>
      <c r="D771" s="184"/>
      <c r="E771" s="184"/>
      <c r="F771" s="184"/>
      <c r="G771" s="184"/>
      <c r="H771" s="184"/>
      <c r="I771" s="184"/>
      <c r="J771" s="184"/>
      <c r="K771" s="184"/>
      <c r="L771" s="184"/>
      <c r="M771" s="184"/>
      <c r="N771" s="184"/>
      <c r="O771" s="184"/>
      <c r="P771" s="184"/>
      <c r="Q771" s="184"/>
      <c r="R771" s="184"/>
      <c r="S771" s="184"/>
      <c r="T771" s="184"/>
      <c r="U771" s="184"/>
      <c r="V771" s="184"/>
      <c r="W771" s="184"/>
      <c r="X771" s="184"/>
      <c r="Y771" s="184"/>
      <c r="Z771" s="184"/>
      <c r="AA771" s="184"/>
      <c r="AB771" s="184"/>
    </row>
    <row r="772" spans="1:28" ht="15">
      <c r="A772" s="184"/>
      <c r="B772" s="184"/>
      <c r="C772" s="184"/>
      <c r="D772" s="184"/>
      <c r="E772" s="184"/>
      <c r="F772" s="184"/>
      <c r="G772" s="184"/>
      <c r="H772" s="184"/>
      <c r="I772" s="184"/>
      <c r="J772" s="184"/>
      <c r="K772" s="184"/>
      <c r="L772" s="184"/>
      <c r="M772" s="184"/>
      <c r="N772" s="184"/>
      <c r="O772" s="184"/>
      <c r="P772" s="184"/>
      <c r="Q772" s="184"/>
      <c r="R772" s="184"/>
      <c r="S772" s="184"/>
      <c r="T772" s="184"/>
      <c r="U772" s="184"/>
      <c r="V772" s="184"/>
      <c r="W772" s="184"/>
      <c r="X772" s="184"/>
      <c r="Y772" s="184"/>
      <c r="Z772" s="184"/>
      <c r="AA772" s="184"/>
      <c r="AB772" s="184"/>
    </row>
    <row r="773" spans="1:28" ht="15">
      <c r="A773" s="184"/>
      <c r="B773" s="184"/>
      <c r="C773" s="184"/>
      <c r="D773" s="184"/>
      <c r="E773" s="184"/>
      <c r="F773" s="184"/>
      <c r="G773" s="184"/>
      <c r="H773" s="184"/>
      <c r="I773" s="184"/>
      <c r="J773" s="184"/>
      <c r="K773" s="184"/>
      <c r="L773" s="184"/>
      <c r="M773" s="184"/>
      <c r="N773" s="184"/>
      <c r="O773" s="184"/>
      <c r="P773" s="184"/>
      <c r="Q773" s="184"/>
      <c r="R773" s="184"/>
      <c r="S773" s="184"/>
      <c r="T773" s="184"/>
      <c r="U773" s="184"/>
      <c r="V773" s="184"/>
      <c r="W773" s="184"/>
      <c r="X773" s="184"/>
      <c r="Y773" s="184"/>
      <c r="Z773" s="184"/>
      <c r="AA773" s="184"/>
      <c r="AB773" s="184"/>
    </row>
    <row r="774" spans="1:28" ht="15">
      <c r="A774" s="184"/>
      <c r="B774" s="184"/>
      <c r="C774" s="184"/>
      <c r="D774" s="184"/>
      <c r="E774" s="184"/>
      <c r="F774" s="184"/>
      <c r="G774" s="184"/>
      <c r="H774" s="184"/>
      <c r="I774" s="184"/>
      <c r="J774" s="184"/>
      <c r="K774" s="184"/>
      <c r="L774" s="184"/>
      <c r="M774" s="184"/>
      <c r="N774" s="184"/>
      <c r="O774" s="184"/>
      <c r="P774" s="184"/>
      <c r="Q774" s="184"/>
      <c r="R774" s="184"/>
      <c r="S774" s="184"/>
      <c r="T774" s="184"/>
      <c r="U774" s="184"/>
      <c r="V774" s="184"/>
      <c r="W774" s="184"/>
      <c r="X774" s="184"/>
      <c r="Y774" s="184"/>
      <c r="Z774" s="184"/>
      <c r="AA774" s="184"/>
      <c r="AB774" s="184"/>
    </row>
    <row r="775" spans="1:28" ht="15">
      <c r="A775" s="184"/>
      <c r="B775" s="184"/>
      <c r="C775" s="184"/>
      <c r="D775" s="184"/>
      <c r="E775" s="184"/>
      <c r="F775" s="184"/>
      <c r="G775" s="184"/>
      <c r="H775" s="184"/>
      <c r="I775" s="184"/>
      <c r="J775" s="184"/>
      <c r="K775" s="184"/>
      <c r="L775" s="184"/>
      <c r="M775" s="184"/>
      <c r="N775" s="184"/>
      <c r="O775" s="184"/>
      <c r="P775" s="184"/>
      <c r="Q775" s="184"/>
      <c r="R775" s="184"/>
      <c r="S775" s="184"/>
      <c r="T775" s="184"/>
      <c r="U775" s="184"/>
      <c r="V775" s="184"/>
      <c r="W775" s="184"/>
      <c r="X775" s="184"/>
      <c r="Y775" s="184"/>
      <c r="Z775" s="184"/>
      <c r="AA775" s="184"/>
      <c r="AB775" s="184"/>
    </row>
    <row r="776" spans="1:28" ht="15">
      <c r="A776" s="184"/>
      <c r="B776" s="184"/>
      <c r="C776" s="184"/>
      <c r="D776" s="184"/>
      <c r="E776" s="184"/>
      <c r="F776" s="184"/>
      <c r="G776" s="184"/>
      <c r="H776" s="184"/>
      <c r="I776" s="184"/>
      <c r="J776" s="184"/>
      <c r="K776" s="184"/>
      <c r="L776" s="184"/>
      <c r="M776" s="184"/>
      <c r="N776" s="184"/>
      <c r="O776" s="184"/>
      <c r="P776" s="184"/>
      <c r="Q776" s="184"/>
      <c r="R776" s="184"/>
      <c r="S776" s="184"/>
      <c r="T776" s="184"/>
      <c r="U776" s="184"/>
      <c r="V776" s="184"/>
      <c r="W776" s="184"/>
      <c r="X776" s="184"/>
      <c r="Y776" s="184"/>
      <c r="Z776" s="184"/>
      <c r="AA776" s="184"/>
      <c r="AB776" s="184"/>
    </row>
    <row r="777" spans="1:28" ht="15">
      <c r="A777" s="184"/>
      <c r="B777" s="184"/>
      <c r="C777" s="184"/>
      <c r="D777" s="184"/>
      <c r="E777" s="184"/>
      <c r="F777" s="184"/>
      <c r="G777" s="184"/>
      <c r="H777" s="184"/>
      <c r="I777" s="184"/>
      <c r="J777" s="184"/>
      <c r="K777" s="184"/>
      <c r="L777" s="184"/>
      <c r="M777" s="184"/>
      <c r="N777" s="184"/>
      <c r="O777" s="184"/>
      <c r="P777" s="184"/>
      <c r="Q777" s="184"/>
      <c r="R777" s="184"/>
      <c r="S777" s="184"/>
      <c r="T777" s="184"/>
      <c r="U777" s="184"/>
      <c r="V777" s="184"/>
      <c r="W777" s="184"/>
      <c r="X777" s="184"/>
      <c r="Y777" s="184"/>
      <c r="Z777" s="184"/>
      <c r="AA777" s="184"/>
      <c r="AB777" s="184"/>
    </row>
    <row r="778" spans="1:28" ht="15">
      <c r="A778" s="184"/>
      <c r="B778" s="184"/>
      <c r="C778" s="184"/>
      <c r="D778" s="184"/>
      <c r="E778" s="184"/>
      <c r="F778" s="184"/>
      <c r="G778" s="184"/>
      <c r="H778" s="184"/>
      <c r="I778" s="184"/>
      <c r="J778" s="184"/>
      <c r="K778" s="184"/>
      <c r="L778" s="184"/>
      <c r="M778" s="184"/>
      <c r="N778" s="184"/>
      <c r="O778" s="184"/>
      <c r="P778" s="184"/>
      <c r="Q778" s="184"/>
      <c r="R778" s="184"/>
      <c r="S778" s="184"/>
      <c r="T778" s="184"/>
      <c r="U778" s="184"/>
      <c r="V778" s="184"/>
      <c r="W778" s="184"/>
      <c r="X778" s="184"/>
      <c r="Y778" s="184"/>
      <c r="Z778" s="184"/>
      <c r="AA778" s="184"/>
      <c r="AB778" s="184"/>
    </row>
    <row r="779" spans="1:28" ht="15">
      <c r="A779" s="184"/>
      <c r="B779" s="184"/>
      <c r="C779" s="184"/>
      <c r="D779" s="184"/>
      <c r="E779" s="184"/>
      <c r="F779" s="184"/>
      <c r="G779" s="184"/>
      <c r="H779" s="184"/>
      <c r="I779" s="184"/>
      <c r="J779" s="184"/>
      <c r="K779" s="184"/>
      <c r="L779" s="184"/>
      <c r="M779" s="184"/>
      <c r="N779" s="184"/>
      <c r="O779" s="184"/>
      <c r="P779" s="184"/>
      <c r="Q779" s="184"/>
      <c r="R779" s="184"/>
      <c r="S779" s="184"/>
      <c r="T779" s="184"/>
      <c r="U779" s="184"/>
      <c r="V779" s="184"/>
      <c r="W779" s="184"/>
      <c r="X779" s="184"/>
      <c r="Y779" s="184"/>
      <c r="Z779" s="184"/>
      <c r="AA779" s="184"/>
      <c r="AB779" s="184"/>
    </row>
    <row r="780" spans="1:28" ht="15">
      <c r="A780" s="184"/>
      <c r="B780" s="184"/>
      <c r="C780" s="184"/>
      <c r="D780" s="184"/>
      <c r="E780" s="184"/>
      <c r="F780" s="184"/>
      <c r="G780" s="184"/>
      <c r="H780" s="184"/>
      <c r="I780" s="184"/>
      <c r="J780" s="184"/>
      <c r="K780" s="184"/>
      <c r="L780" s="184"/>
      <c r="M780" s="184"/>
      <c r="N780" s="184"/>
      <c r="O780" s="184"/>
      <c r="P780" s="184"/>
      <c r="Q780" s="184"/>
      <c r="R780" s="184"/>
      <c r="S780" s="184"/>
      <c r="T780" s="184"/>
      <c r="U780" s="184"/>
      <c r="V780" s="184"/>
      <c r="W780" s="184"/>
      <c r="X780" s="184"/>
      <c r="Y780" s="184"/>
      <c r="Z780" s="184"/>
      <c r="AA780" s="184"/>
      <c r="AB780" s="184"/>
    </row>
    <row r="781" spans="1:28" ht="15">
      <c r="A781" s="184"/>
      <c r="B781" s="184"/>
      <c r="C781" s="184"/>
      <c r="D781" s="184"/>
      <c r="E781" s="184"/>
      <c r="F781" s="184"/>
      <c r="G781" s="184"/>
      <c r="H781" s="184"/>
      <c r="I781" s="184"/>
      <c r="J781" s="184"/>
      <c r="K781" s="184"/>
      <c r="L781" s="184"/>
      <c r="M781" s="184"/>
      <c r="N781" s="184"/>
      <c r="O781" s="184"/>
      <c r="P781" s="184"/>
      <c r="Q781" s="184"/>
      <c r="R781" s="184"/>
      <c r="S781" s="184"/>
      <c r="T781" s="184"/>
      <c r="U781" s="184"/>
      <c r="V781" s="184"/>
      <c r="W781" s="184"/>
      <c r="X781" s="184"/>
      <c r="Y781" s="184"/>
      <c r="Z781" s="184"/>
      <c r="AA781" s="184"/>
      <c r="AB781" s="184"/>
    </row>
    <row r="782" spans="1:28" ht="15">
      <c r="A782" s="184"/>
      <c r="B782" s="184"/>
      <c r="C782" s="184"/>
      <c r="D782" s="184"/>
      <c r="E782" s="184"/>
      <c r="F782" s="184"/>
      <c r="G782" s="184"/>
      <c r="H782" s="184"/>
      <c r="I782" s="184"/>
      <c r="J782" s="184"/>
      <c r="K782" s="184"/>
      <c r="L782" s="184"/>
      <c r="M782" s="184"/>
      <c r="N782" s="184"/>
      <c r="O782" s="184"/>
      <c r="P782" s="184"/>
      <c r="Q782" s="184"/>
      <c r="R782" s="184"/>
      <c r="S782" s="184"/>
      <c r="T782" s="184"/>
      <c r="U782" s="184"/>
      <c r="V782" s="184"/>
      <c r="W782" s="184"/>
      <c r="X782" s="184"/>
      <c r="Y782" s="184"/>
      <c r="Z782" s="184"/>
      <c r="AA782" s="184"/>
      <c r="AB782" s="184"/>
    </row>
    <row r="783" spans="1:28" ht="15">
      <c r="A783" s="184"/>
      <c r="B783" s="184"/>
      <c r="C783" s="184"/>
      <c r="D783" s="184"/>
      <c r="E783" s="184"/>
      <c r="F783" s="184"/>
      <c r="G783" s="184"/>
      <c r="H783" s="184"/>
      <c r="I783" s="184"/>
      <c r="J783" s="184"/>
      <c r="K783" s="184"/>
      <c r="L783" s="184"/>
      <c r="M783" s="184"/>
      <c r="N783" s="184"/>
      <c r="O783" s="184"/>
      <c r="P783" s="184"/>
      <c r="Q783" s="184"/>
      <c r="R783" s="184"/>
      <c r="S783" s="184"/>
      <c r="T783" s="184"/>
      <c r="U783" s="184"/>
      <c r="V783" s="184"/>
      <c r="W783" s="184"/>
      <c r="X783" s="184"/>
      <c r="Y783" s="184"/>
      <c r="Z783" s="184"/>
      <c r="AA783" s="184"/>
      <c r="AB783" s="184"/>
    </row>
    <row r="784" spans="1:28" ht="15">
      <c r="A784" s="184"/>
      <c r="B784" s="184"/>
      <c r="C784" s="184"/>
      <c r="D784" s="184"/>
      <c r="E784" s="184"/>
      <c r="F784" s="184"/>
      <c r="G784" s="184"/>
      <c r="H784" s="184"/>
      <c r="I784" s="184"/>
      <c r="J784" s="184"/>
      <c r="K784" s="184"/>
      <c r="L784" s="184"/>
      <c r="M784" s="184"/>
      <c r="N784" s="184"/>
      <c r="O784" s="184"/>
      <c r="P784" s="184"/>
      <c r="Q784" s="184"/>
      <c r="R784" s="184"/>
      <c r="S784" s="184"/>
      <c r="T784" s="184"/>
      <c r="U784" s="184"/>
      <c r="V784" s="184"/>
      <c r="W784" s="184"/>
      <c r="X784" s="184"/>
      <c r="Y784" s="184"/>
      <c r="Z784" s="184"/>
      <c r="AA784" s="184"/>
      <c r="AB784" s="184"/>
    </row>
    <row r="785" spans="1:28" ht="15">
      <c r="A785" s="184"/>
      <c r="B785" s="184"/>
      <c r="C785" s="184"/>
      <c r="D785" s="184"/>
      <c r="E785" s="184"/>
      <c r="F785" s="184"/>
      <c r="G785" s="184"/>
      <c r="H785" s="184"/>
      <c r="I785" s="184"/>
      <c r="J785" s="184"/>
      <c r="K785" s="184"/>
      <c r="L785" s="184"/>
      <c r="M785" s="184"/>
      <c r="N785" s="184"/>
      <c r="O785" s="184"/>
      <c r="P785" s="184"/>
      <c r="Q785" s="184"/>
      <c r="R785" s="184"/>
      <c r="S785" s="184"/>
      <c r="T785" s="184"/>
      <c r="U785" s="184"/>
      <c r="V785" s="184"/>
      <c r="W785" s="184"/>
      <c r="X785" s="184"/>
      <c r="Y785" s="184"/>
      <c r="Z785" s="184"/>
      <c r="AA785" s="184"/>
      <c r="AB785" s="184"/>
    </row>
    <row r="786" spans="1:28" ht="15">
      <c r="A786" s="184"/>
      <c r="B786" s="184"/>
      <c r="C786" s="184"/>
      <c r="D786" s="184"/>
      <c r="E786" s="184"/>
      <c r="F786" s="184"/>
      <c r="G786" s="184"/>
      <c r="H786" s="184"/>
      <c r="I786" s="184"/>
      <c r="J786" s="184"/>
      <c r="K786" s="184"/>
      <c r="L786" s="184"/>
      <c r="M786" s="184"/>
      <c r="N786" s="184"/>
      <c r="O786" s="184"/>
      <c r="P786" s="184"/>
      <c r="Q786" s="184"/>
      <c r="R786" s="184"/>
      <c r="S786" s="184"/>
      <c r="T786" s="184"/>
      <c r="U786" s="184"/>
      <c r="V786" s="184"/>
      <c r="W786" s="184"/>
      <c r="X786" s="184"/>
      <c r="Y786" s="184"/>
      <c r="Z786" s="184"/>
      <c r="AA786" s="184"/>
      <c r="AB786" s="184"/>
    </row>
    <row r="787" spans="1:28" ht="15">
      <c r="A787" s="184"/>
      <c r="B787" s="184"/>
      <c r="C787" s="184"/>
      <c r="D787" s="184"/>
      <c r="E787" s="184"/>
      <c r="F787" s="184"/>
      <c r="G787" s="184"/>
      <c r="H787" s="184"/>
      <c r="I787" s="184"/>
      <c r="J787" s="184"/>
      <c r="K787" s="184"/>
      <c r="L787" s="184"/>
      <c r="M787" s="184"/>
      <c r="N787" s="184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4"/>
      <c r="Z787" s="184"/>
      <c r="AA787" s="184"/>
      <c r="AB787" s="184"/>
    </row>
    <row r="788" spans="1:28" ht="15">
      <c r="A788" s="184"/>
      <c r="B788" s="184"/>
      <c r="C788" s="184"/>
      <c r="D788" s="184"/>
      <c r="E788" s="184"/>
      <c r="F788" s="184"/>
      <c r="G788" s="184"/>
      <c r="H788" s="184"/>
      <c r="I788" s="184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  <c r="Z788" s="184"/>
      <c r="AA788" s="184"/>
      <c r="AB788" s="184"/>
    </row>
    <row r="789" spans="1:28" ht="15">
      <c r="A789" s="184"/>
      <c r="B789" s="184"/>
      <c r="C789" s="184"/>
      <c r="D789" s="184"/>
      <c r="E789" s="184"/>
      <c r="F789" s="184"/>
      <c r="G789" s="184"/>
      <c r="H789" s="184"/>
      <c r="I789" s="184"/>
      <c r="J789" s="184"/>
      <c r="K789" s="184"/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184"/>
      <c r="Z789" s="184"/>
      <c r="AA789" s="184"/>
      <c r="AB789" s="184"/>
    </row>
    <row r="790" spans="1:28" ht="15">
      <c r="A790" s="184"/>
      <c r="B790" s="184"/>
      <c r="C790" s="184"/>
      <c r="D790" s="184"/>
      <c r="E790" s="184"/>
      <c r="F790" s="184"/>
      <c r="G790" s="184"/>
      <c r="H790" s="184"/>
      <c r="I790" s="184"/>
      <c r="J790" s="184"/>
      <c r="K790" s="184"/>
      <c r="L790" s="184"/>
      <c r="M790" s="184"/>
      <c r="N790" s="184"/>
      <c r="O790" s="184"/>
      <c r="P790" s="184"/>
      <c r="Q790" s="184"/>
      <c r="R790" s="184"/>
      <c r="S790" s="184"/>
      <c r="T790" s="184"/>
      <c r="U790" s="184"/>
      <c r="V790" s="184"/>
      <c r="W790" s="184"/>
      <c r="X790" s="184"/>
      <c r="Y790" s="184"/>
      <c r="Z790" s="184"/>
      <c r="AA790" s="184"/>
      <c r="AB790" s="184"/>
    </row>
    <row r="791" spans="1:28" ht="15">
      <c r="A791" s="184"/>
      <c r="B791" s="184"/>
      <c r="C791" s="184"/>
      <c r="D791" s="184"/>
      <c r="E791" s="184"/>
      <c r="F791" s="184"/>
      <c r="G791" s="184"/>
      <c r="H791" s="184"/>
      <c r="I791" s="184"/>
      <c r="J791" s="184"/>
      <c r="K791" s="184"/>
      <c r="L791" s="184"/>
      <c r="M791" s="184"/>
      <c r="N791" s="184"/>
      <c r="O791" s="184"/>
      <c r="P791" s="184"/>
      <c r="Q791" s="184"/>
      <c r="R791" s="184"/>
      <c r="S791" s="184"/>
      <c r="T791" s="184"/>
      <c r="U791" s="184"/>
      <c r="V791" s="184"/>
      <c r="W791" s="184"/>
      <c r="X791" s="184"/>
      <c r="Y791" s="184"/>
      <c r="Z791" s="184"/>
      <c r="AA791" s="184"/>
      <c r="AB791" s="184"/>
    </row>
    <row r="792" spans="1:28" ht="15">
      <c r="A792" s="184"/>
      <c r="B792" s="184"/>
      <c r="C792" s="184"/>
      <c r="D792" s="184"/>
      <c r="E792" s="184"/>
      <c r="F792" s="184"/>
      <c r="G792" s="184"/>
      <c r="H792" s="184"/>
      <c r="I792" s="184"/>
      <c r="J792" s="184"/>
      <c r="K792" s="184"/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184"/>
      <c r="Z792" s="184"/>
      <c r="AA792" s="184"/>
      <c r="AB792" s="184"/>
    </row>
    <row r="793" spans="1:28" ht="15">
      <c r="A793" s="184"/>
      <c r="B793" s="184"/>
      <c r="C793" s="184"/>
      <c r="D793" s="184"/>
      <c r="E793" s="184"/>
      <c r="F793" s="184"/>
      <c r="G793" s="184"/>
      <c r="H793" s="184"/>
      <c r="I793" s="184"/>
      <c r="J793" s="184"/>
      <c r="K793" s="184"/>
      <c r="L793" s="184"/>
      <c r="M793" s="184"/>
      <c r="N793" s="184"/>
      <c r="O793" s="184"/>
      <c r="P793" s="184"/>
      <c r="Q793" s="184"/>
      <c r="R793" s="184"/>
      <c r="S793" s="184"/>
      <c r="T793" s="184"/>
      <c r="U793" s="184"/>
      <c r="V793" s="184"/>
      <c r="W793" s="184"/>
      <c r="X793" s="184"/>
      <c r="Y793" s="184"/>
      <c r="Z793" s="184"/>
      <c r="AA793" s="184"/>
      <c r="AB793" s="184"/>
    </row>
    <row r="794" spans="1:28" ht="15">
      <c r="A794" s="184"/>
      <c r="B794" s="184"/>
      <c r="C794" s="184"/>
      <c r="D794" s="184"/>
      <c r="E794" s="184"/>
      <c r="F794" s="184"/>
      <c r="G794" s="184"/>
      <c r="H794" s="184"/>
      <c r="I794" s="184"/>
      <c r="J794" s="184"/>
      <c r="K794" s="184"/>
      <c r="L794" s="184"/>
      <c r="M794" s="184"/>
      <c r="N794" s="184"/>
      <c r="O794" s="184"/>
      <c r="P794" s="184"/>
      <c r="Q794" s="184"/>
      <c r="R794" s="184"/>
      <c r="S794" s="184"/>
      <c r="T794" s="184"/>
      <c r="U794" s="184"/>
      <c r="V794" s="184"/>
      <c r="W794" s="184"/>
      <c r="X794" s="184"/>
      <c r="Y794" s="184"/>
      <c r="Z794" s="184"/>
      <c r="AA794" s="184"/>
      <c r="AB794" s="184"/>
    </row>
    <row r="795" spans="1:28" ht="15">
      <c r="A795" s="184"/>
      <c r="B795" s="184"/>
      <c r="C795" s="184"/>
      <c r="D795" s="184"/>
      <c r="E795" s="184"/>
      <c r="F795" s="184"/>
      <c r="G795" s="184"/>
      <c r="H795" s="184"/>
      <c r="I795" s="184"/>
      <c r="J795" s="184"/>
      <c r="K795" s="184"/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84"/>
      <c r="Z795" s="184"/>
      <c r="AA795" s="184"/>
      <c r="AB795" s="184"/>
    </row>
    <row r="796" spans="1:28" ht="15">
      <c r="A796" s="184"/>
      <c r="B796" s="184"/>
      <c r="C796" s="184"/>
      <c r="D796" s="184"/>
      <c r="E796" s="184"/>
      <c r="F796" s="184"/>
      <c r="G796" s="184"/>
      <c r="H796" s="184"/>
      <c r="I796" s="184"/>
      <c r="J796" s="184"/>
      <c r="K796" s="184"/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184"/>
      <c r="Z796" s="184"/>
      <c r="AA796" s="184"/>
      <c r="AB796" s="184"/>
    </row>
    <row r="797" spans="1:28" ht="15">
      <c r="A797" s="184"/>
      <c r="B797" s="184"/>
      <c r="C797" s="184"/>
      <c r="D797" s="184"/>
      <c r="E797" s="184"/>
      <c r="F797" s="184"/>
      <c r="G797" s="184"/>
      <c r="H797" s="184"/>
      <c r="I797" s="184"/>
      <c r="J797" s="184"/>
      <c r="K797" s="184"/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184"/>
      <c r="Z797" s="184"/>
      <c r="AA797" s="184"/>
      <c r="AB797" s="184"/>
    </row>
    <row r="798" spans="1:28" ht="15">
      <c r="A798" s="184"/>
      <c r="B798" s="184"/>
      <c r="C798" s="184"/>
      <c r="D798" s="184"/>
      <c r="E798" s="184"/>
      <c r="F798" s="184"/>
      <c r="G798" s="184"/>
      <c r="H798" s="184"/>
      <c r="I798" s="184"/>
      <c r="J798" s="184"/>
      <c r="K798" s="184"/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184"/>
      <c r="Z798" s="184"/>
      <c r="AA798" s="184"/>
      <c r="AB798" s="184"/>
    </row>
    <row r="799" spans="1:28" ht="15">
      <c r="A799" s="184"/>
      <c r="B799" s="184"/>
      <c r="C799" s="184"/>
      <c r="D799" s="184"/>
      <c r="E799" s="184"/>
      <c r="F799" s="184"/>
      <c r="G799" s="184"/>
      <c r="H799" s="184"/>
      <c r="I799" s="184"/>
      <c r="J799" s="184"/>
      <c r="K799" s="184"/>
      <c r="L799" s="184"/>
      <c r="M799" s="184"/>
      <c r="N799" s="184"/>
      <c r="O799" s="184"/>
      <c r="P799" s="184"/>
      <c r="Q799" s="184"/>
      <c r="R799" s="184"/>
      <c r="S799" s="184"/>
      <c r="T799" s="184"/>
      <c r="U799" s="184"/>
      <c r="V799" s="184"/>
      <c r="W799" s="184"/>
      <c r="X799" s="184"/>
      <c r="Y799" s="184"/>
      <c r="Z799" s="184"/>
      <c r="AA799" s="184"/>
      <c r="AB799" s="184"/>
    </row>
    <row r="800" spans="1:28" ht="15">
      <c r="A800" s="184"/>
      <c r="B800" s="184"/>
      <c r="C800" s="184"/>
      <c r="D800" s="184"/>
      <c r="E800" s="184"/>
      <c r="F800" s="184"/>
      <c r="G800" s="184"/>
      <c r="H800" s="184"/>
      <c r="I800" s="184"/>
      <c r="J800" s="184"/>
      <c r="K800" s="184"/>
      <c r="L800" s="184"/>
      <c r="M800" s="184"/>
      <c r="N800" s="184"/>
      <c r="O800" s="184"/>
      <c r="P800" s="184"/>
      <c r="Q800" s="184"/>
      <c r="R800" s="184"/>
      <c r="S800" s="184"/>
      <c r="T800" s="184"/>
      <c r="U800" s="184"/>
      <c r="V800" s="184"/>
      <c r="W800" s="184"/>
      <c r="X800" s="184"/>
      <c r="Y800" s="184"/>
      <c r="Z800" s="184"/>
      <c r="AA800" s="184"/>
      <c r="AB800" s="184"/>
    </row>
    <row r="801" spans="1:28" ht="15">
      <c r="A801" s="184"/>
      <c r="B801" s="184"/>
      <c r="C801" s="184"/>
      <c r="D801" s="184"/>
      <c r="E801" s="184"/>
      <c r="F801" s="184"/>
      <c r="G801" s="184"/>
      <c r="H801" s="184"/>
      <c r="I801" s="184"/>
      <c r="J801" s="184"/>
      <c r="K801" s="184"/>
      <c r="L801" s="184"/>
      <c r="M801" s="184"/>
      <c r="N801" s="184"/>
      <c r="O801" s="184"/>
      <c r="P801" s="184"/>
      <c r="Q801" s="184"/>
      <c r="R801" s="184"/>
      <c r="S801" s="184"/>
      <c r="T801" s="184"/>
      <c r="U801" s="184"/>
      <c r="V801" s="184"/>
      <c r="W801" s="184"/>
      <c r="X801" s="184"/>
      <c r="Y801" s="184"/>
      <c r="Z801" s="184"/>
      <c r="AA801" s="184"/>
      <c r="AB801" s="184"/>
    </row>
    <row r="802" spans="1:28" ht="15">
      <c r="A802" s="184"/>
      <c r="B802" s="184"/>
      <c r="C802" s="184"/>
      <c r="D802" s="184"/>
      <c r="E802" s="184"/>
      <c r="F802" s="184"/>
      <c r="G802" s="184"/>
      <c r="H802" s="184"/>
      <c r="I802" s="184"/>
      <c r="J802" s="184"/>
      <c r="K802" s="184"/>
      <c r="L802" s="184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  <c r="Y802" s="184"/>
      <c r="Z802" s="184"/>
      <c r="AA802" s="184"/>
      <c r="AB802" s="184"/>
    </row>
    <row r="803" spans="1:28" ht="15">
      <c r="A803" s="184"/>
      <c r="B803" s="184"/>
      <c r="C803" s="184"/>
      <c r="D803" s="184"/>
      <c r="E803" s="184"/>
      <c r="F803" s="184"/>
      <c r="G803" s="184"/>
      <c r="H803" s="184"/>
      <c r="I803" s="184"/>
      <c r="J803" s="184"/>
      <c r="K803" s="184"/>
      <c r="L803" s="184"/>
      <c r="M803" s="184"/>
      <c r="N803" s="184"/>
      <c r="O803" s="184"/>
      <c r="P803" s="184"/>
      <c r="Q803" s="184"/>
      <c r="R803" s="184"/>
      <c r="S803" s="184"/>
      <c r="T803" s="184"/>
      <c r="U803" s="184"/>
      <c r="V803" s="184"/>
      <c r="W803" s="184"/>
      <c r="X803" s="184"/>
      <c r="Y803" s="184"/>
      <c r="Z803" s="184"/>
      <c r="AA803" s="184"/>
      <c r="AB803" s="184"/>
    </row>
    <row r="804" spans="1:28" ht="15">
      <c r="A804" s="184"/>
      <c r="B804" s="184"/>
      <c r="C804" s="184"/>
      <c r="D804" s="184"/>
      <c r="E804" s="184"/>
      <c r="F804" s="184"/>
      <c r="G804" s="184"/>
      <c r="H804" s="184"/>
      <c r="I804" s="184"/>
      <c r="J804" s="184"/>
      <c r="K804" s="184"/>
      <c r="L804" s="184"/>
      <c r="M804" s="184"/>
      <c r="N804" s="184"/>
      <c r="O804" s="184"/>
      <c r="P804" s="184"/>
      <c r="Q804" s="184"/>
      <c r="R804" s="184"/>
      <c r="S804" s="184"/>
      <c r="T804" s="184"/>
      <c r="U804" s="184"/>
      <c r="V804" s="184"/>
      <c r="W804" s="184"/>
      <c r="X804" s="184"/>
      <c r="Y804" s="184"/>
      <c r="Z804" s="184"/>
      <c r="AA804" s="184"/>
      <c r="AB804" s="184"/>
    </row>
    <row r="805" spans="1:28" ht="15">
      <c r="A805" s="184"/>
      <c r="B805" s="184"/>
      <c r="C805" s="184"/>
      <c r="D805" s="184"/>
      <c r="E805" s="184"/>
      <c r="F805" s="184"/>
      <c r="G805" s="184"/>
      <c r="H805" s="184"/>
      <c r="I805" s="184"/>
      <c r="J805" s="184"/>
      <c r="K805" s="184"/>
      <c r="L805" s="184"/>
      <c r="M805" s="184"/>
      <c r="N805" s="184"/>
      <c r="O805" s="184"/>
      <c r="P805" s="184"/>
      <c r="Q805" s="184"/>
      <c r="R805" s="184"/>
      <c r="S805" s="184"/>
      <c r="T805" s="184"/>
      <c r="U805" s="184"/>
      <c r="V805" s="184"/>
      <c r="W805" s="184"/>
      <c r="X805" s="184"/>
      <c r="Y805" s="184"/>
      <c r="Z805" s="184"/>
      <c r="AA805" s="184"/>
      <c r="AB805" s="184"/>
    </row>
    <row r="806" spans="1:28" ht="15">
      <c r="A806" s="184"/>
      <c r="B806" s="184"/>
      <c r="C806" s="184"/>
      <c r="D806" s="184"/>
      <c r="E806" s="184"/>
      <c r="F806" s="184"/>
      <c r="G806" s="184"/>
      <c r="H806" s="184"/>
      <c r="I806" s="184"/>
      <c r="J806" s="184"/>
      <c r="K806" s="184"/>
      <c r="L806" s="184"/>
      <c r="M806" s="184"/>
      <c r="N806" s="184"/>
      <c r="O806" s="184"/>
      <c r="P806" s="184"/>
      <c r="Q806" s="184"/>
      <c r="R806" s="184"/>
      <c r="S806" s="184"/>
      <c r="T806" s="184"/>
      <c r="U806" s="184"/>
      <c r="V806" s="184"/>
      <c r="W806" s="184"/>
      <c r="X806" s="184"/>
      <c r="Y806" s="184"/>
      <c r="Z806" s="184"/>
      <c r="AA806" s="184"/>
      <c r="AB806" s="184"/>
    </row>
    <row r="807" spans="1:28" ht="15">
      <c r="A807" s="184"/>
      <c r="B807" s="184"/>
      <c r="C807" s="184"/>
      <c r="D807" s="184"/>
      <c r="E807" s="184"/>
      <c r="F807" s="184"/>
      <c r="G807" s="184"/>
      <c r="H807" s="184"/>
      <c r="I807" s="184"/>
      <c r="J807" s="184"/>
      <c r="K807" s="184"/>
      <c r="L807" s="184"/>
      <c r="M807" s="184"/>
      <c r="N807" s="184"/>
      <c r="O807" s="184"/>
      <c r="P807" s="184"/>
      <c r="Q807" s="184"/>
      <c r="R807" s="184"/>
      <c r="S807" s="184"/>
      <c r="T807" s="184"/>
      <c r="U807" s="184"/>
      <c r="V807" s="184"/>
      <c r="W807" s="184"/>
      <c r="X807" s="184"/>
      <c r="Y807" s="184"/>
      <c r="Z807" s="184"/>
      <c r="AA807" s="184"/>
      <c r="AB807" s="184"/>
    </row>
    <row r="808" spans="1:28" ht="15">
      <c r="A808" s="184"/>
      <c r="B808" s="184"/>
      <c r="C808" s="184"/>
      <c r="D808" s="184"/>
      <c r="E808" s="184"/>
      <c r="F808" s="184"/>
      <c r="G808" s="184"/>
      <c r="H808" s="184"/>
      <c r="I808" s="184"/>
      <c r="J808" s="184"/>
      <c r="K808" s="184"/>
      <c r="L808" s="184"/>
      <c r="M808" s="184"/>
      <c r="N808" s="184"/>
      <c r="O808" s="184"/>
      <c r="P808" s="184"/>
      <c r="Q808" s="184"/>
      <c r="R808" s="184"/>
      <c r="S808" s="184"/>
      <c r="T808" s="184"/>
      <c r="U808" s="184"/>
      <c r="V808" s="184"/>
      <c r="W808" s="184"/>
      <c r="X808" s="184"/>
      <c r="Y808" s="184"/>
      <c r="Z808" s="184"/>
      <c r="AA808" s="184"/>
      <c r="AB808" s="184"/>
    </row>
    <row r="809" spans="1:28" ht="15">
      <c r="A809" s="184"/>
      <c r="B809" s="184"/>
      <c r="C809" s="184"/>
      <c r="D809" s="184"/>
      <c r="E809" s="184"/>
      <c r="F809" s="184"/>
      <c r="G809" s="184"/>
      <c r="H809" s="184"/>
      <c r="I809" s="184"/>
      <c r="J809" s="184"/>
      <c r="K809" s="184"/>
      <c r="L809" s="184"/>
      <c r="M809" s="184"/>
      <c r="N809" s="184"/>
      <c r="O809" s="184"/>
      <c r="P809" s="184"/>
      <c r="Q809" s="184"/>
      <c r="R809" s="184"/>
      <c r="S809" s="184"/>
      <c r="T809" s="184"/>
      <c r="U809" s="184"/>
      <c r="V809" s="184"/>
      <c r="W809" s="184"/>
      <c r="X809" s="184"/>
      <c r="Y809" s="184"/>
      <c r="Z809" s="184"/>
      <c r="AA809" s="184"/>
      <c r="AB809" s="184"/>
    </row>
    <row r="810" spans="1:28" ht="15">
      <c r="A810" s="184"/>
      <c r="B810" s="184"/>
      <c r="C810" s="184"/>
      <c r="D810" s="184"/>
      <c r="E810" s="184"/>
      <c r="F810" s="184"/>
      <c r="G810" s="184"/>
      <c r="H810" s="184"/>
      <c r="I810" s="184"/>
      <c r="J810" s="184"/>
      <c r="K810" s="184"/>
      <c r="L810" s="184"/>
      <c r="M810" s="184"/>
      <c r="N810" s="184"/>
      <c r="O810" s="184"/>
      <c r="P810" s="184"/>
      <c r="Q810" s="184"/>
      <c r="R810" s="184"/>
      <c r="S810" s="184"/>
      <c r="T810" s="184"/>
      <c r="U810" s="184"/>
      <c r="V810" s="184"/>
      <c r="W810" s="184"/>
      <c r="X810" s="184"/>
      <c r="Y810" s="184"/>
      <c r="Z810" s="184"/>
      <c r="AA810" s="184"/>
      <c r="AB810" s="184"/>
    </row>
    <row r="811" spans="1:28" ht="15">
      <c r="A811" s="184"/>
      <c r="B811" s="184"/>
      <c r="C811" s="184"/>
      <c r="D811" s="184"/>
      <c r="E811" s="184"/>
      <c r="F811" s="184"/>
      <c r="G811" s="184"/>
      <c r="H811" s="184"/>
      <c r="I811" s="184"/>
      <c r="J811" s="184"/>
      <c r="K811" s="184"/>
      <c r="L811" s="184"/>
      <c r="M811" s="184"/>
      <c r="N811" s="184"/>
      <c r="O811" s="184"/>
      <c r="P811" s="184"/>
      <c r="Q811" s="184"/>
      <c r="R811" s="184"/>
      <c r="S811" s="184"/>
      <c r="T811" s="184"/>
      <c r="U811" s="184"/>
      <c r="V811" s="184"/>
      <c r="W811" s="184"/>
      <c r="X811" s="184"/>
      <c r="Y811" s="184"/>
      <c r="Z811" s="184"/>
      <c r="AA811" s="184"/>
      <c r="AB811" s="184"/>
    </row>
    <row r="812" spans="1:28" ht="15">
      <c r="A812" s="184"/>
      <c r="B812" s="184"/>
      <c r="C812" s="184"/>
      <c r="D812" s="184"/>
      <c r="E812" s="184"/>
      <c r="F812" s="184"/>
      <c r="G812" s="184"/>
      <c r="H812" s="184"/>
      <c r="I812" s="184"/>
      <c r="J812" s="184"/>
      <c r="K812" s="184"/>
      <c r="L812" s="184"/>
      <c r="M812" s="184"/>
      <c r="N812" s="184"/>
      <c r="O812" s="184"/>
      <c r="P812" s="184"/>
      <c r="Q812" s="184"/>
      <c r="R812" s="184"/>
      <c r="S812" s="184"/>
      <c r="T812" s="184"/>
      <c r="U812" s="184"/>
      <c r="V812" s="184"/>
      <c r="W812" s="184"/>
      <c r="X812" s="184"/>
      <c r="Y812" s="184"/>
      <c r="Z812" s="184"/>
      <c r="AA812" s="184"/>
      <c r="AB812" s="184"/>
    </row>
    <row r="813" spans="1:28" ht="15">
      <c r="A813" s="184"/>
      <c r="B813" s="184"/>
      <c r="C813" s="184"/>
      <c r="D813" s="184"/>
      <c r="E813" s="184"/>
      <c r="F813" s="184"/>
      <c r="G813" s="184"/>
      <c r="H813" s="184"/>
      <c r="I813" s="184"/>
      <c r="J813" s="184"/>
      <c r="K813" s="184"/>
      <c r="L813" s="184"/>
      <c r="M813" s="184"/>
      <c r="N813" s="184"/>
      <c r="O813" s="184"/>
      <c r="P813" s="184"/>
      <c r="Q813" s="184"/>
      <c r="R813" s="184"/>
      <c r="S813" s="184"/>
      <c r="T813" s="184"/>
      <c r="U813" s="184"/>
      <c r="V813" s="184"/>
      <c r="W813" s="184"/>
      <c r="X813" s="184"/>
      <c r="Y813" s="184"/>
      <c r="Z813" s="184"/>
      <c r="AA813" s="184"/>
      <c r="AB813" s="184"/>
    </row>
    <row r="814" spans="1:28" ht="15">
      <c r="A814" s="184"/>
      <c r="B814" s="184"/>
      <c r="C814" s="184"/>
      <c r="D814" s="184"/>
      <c r="E814" s="184"/>
      <c r="F814" s="184"/>
      <c r="G814" s="184"/>
      <c r="H814" s="184"/>
      <c r="I814" s="184"/>
      <c r="J814" s="184"/>
      <c r="K814" s="184"/>
      <c r="L814" s="184"/>
      <c r="M814" s="184"/>
      <c r="N814" s="184"/>
      <c r="O814" s="184"/>
      <c r="P814" s="184"/>
      <c r="Q814" s="184"/>
      <c r="R814" s="184"/>
      <c r="S814" s="184"/>
      <c r="T814" s="184"/>
      <c r="U814" s="184"/>
      <c r="V814" s="184"/>
      <c r="W814" s="184"/>
      <c r="X814" s="184"/>
      <c r="Y814" s="184"/>
      <c r="Z814" s="184"/>
      <c r="AA814" s="184"/>
      <c r="AB814" s="184"/>
    </row>
    <row r="815" spans="1:28" ht="15">
      <c r="A815" s="184"/>
      <c r="B815" s="184"/>
      <c r="C815" s="184"/>
      <c r="D815" s="184"/>
      <c r="E815" s="184"/>
      <c r="F815" s="184"/>
      <c r="G815" s="184"/>
      <c r="H815" s="184"/>
      <c r="I815" s="184"/>
      <c r="J815" s="184"/>
      <c r="K815" s="184"/>
      <c r="L815" s="184"/>
      <c r="M815" s="184"/>
      <c r="N815" s="184"/>
      <c r="O815" s="184"/>
      <c r="P815" s="184"/>
      <c r="Q815" s="184"/>
      <c r="R815" s="184"/>
      <c r="S815" s="184"/>
      <c r="T815" s="184"/>
      <c r="U815" s="184"/>
      <c r="V815" s="184"/>
      <c r="W815" s="184"/>
      <c r="X815" s="184"/>
      <c r="Y815" s="184"/>
      <c r="Z815" s="184"/>
      <c r="AA815" s="184"/>
      <c r="AB815" s="184"/>
    </row>
    <row r="816" spans="1:28" ht="15">
      <c r="A816" s="184"/>
      <c r="B816" s="184"/>
      <c r="C816" s="184"/>
      <c r="D816" s="184"/>
      <c r="E816" s="184"/>
      <c r="F816" s="184"/>
      <c r="G816" s="184"/>
      <c r="H816" s="184"/>
      <c r="I816" s="184"/>
      <c r="J816" s="184"/>
      <c r="K816" s="184"/>
      <c r="L816" s="184"/>
      <c r="M816" s="184"/>
      <c r="N816" s="184"/>
      <c r="O816" s="184"/>
      <c r="P816" s="184"/>
      <c r="Q816" s="184"/>
      <c r="R816" s="184"/>
      <c r="S816" s="184"/>
      <c r="T816" s="184"/>
      <c r="U816" s="184"/>
      <c r="V816" s="184"/>
      <c r="W816" s="184"/>
      <c r="X816" s="184"/>
      <c r="Y816" s="184"/>
      <c r="Z816" s="184"/>
      <c r="AA816" s="184"/>
      <c r="AB816" s="184"/>
    </row>
    <row r="817" spans="1:28" ht="15">
      <c r="A817" s="184"/>
      <c r="B817" s="184"/>
      <c r="C817" s="184"/>
      <c r="D817" s="184"/>
      <c r="E817" s="184"/>
      <c r="F817" s="184"/>
      <c r="G817" s="184"/>
      <c r="H817" s="184"/>
      <c r="I817" s="184"/>
      <c r="J817" s="184"/>
      <c r="K817" s="184"/>
      <c r="L817" s="184"/>
      <c r="M817" s="184"/>
      <c r="N817" s="184"/>
      <c r="O817" s="184"/>
      <c r="P817" s="184"/>
      <c r="Q817" s="184"/>
      <c r="R817" s="184"/>
      <c r="S817" s="184"/>
      <c r="T817" s="184"/>
      <c r="U817" s="184"/>
      <c r="V817" s="184"/>
      <c r="W817" s="184"/>
      <c r="X817" s="184"/>
      <c r="Y817" s="184"/>
      <c r="Z817" s="184"/>
      <c r="AA817" s="184"/>
      <c r="AB817" s="184"/>
    </row>
    <row r="818" spans="1:28" ht="15">
      <c r="A818" s="184"/>
      <c r="B818" s="184"/>
      <c r="C818" s="184"/>
      <c r="D818" s="184"/>
      <c r="E818" s="184"/>
      <c r="F818" s="184"/>
      <c r="G818" s="184"/>
      <c r="H818" s="184"/>
      <c r="I818" s="184"/>
      <c r="J818" s="184"/>
      <c r="K818" s="184"/>
      <c r="L818" s="184"/>
      <c r="M818" s="184"/>
      <c r="N818" s="184"/>
      <c r="O818" s="184"/>
      <c r="P818" s="184"/>
      <c r="Q818" s="184"/>
      <c r="R818" s="184"/>
      <c r="S818" s="184"/>
      <c r="T818" s="184"/>
      <c r="U818" s="184"/>
      <c r="V818" s="184"/>
      <c r="W818" s="184"/>
      <c r="X818" s="184"/>
      <c r="Y818" s="184"/>
      <c r="Z818" s="184"/>
      <c r="AA818" s="184"/>
      <c r="AB818" s="184"/>
    </row>
    <row r="819" spans="1:28" ht="15">
      <c r="A819" s="184"/>
      <c r="B819" s="184"/>
      <c r="C819" s="184"/>
      <c r="D819" s="184"/>
      <c r="E819" s="184"/>
      <c r="F819" s="184"/>
      <c r="G819" s="184"/>
      <c r="H819" s="184"/>
      <c r="I819" s="184"/>
      <c r="J819" s="184"/>
      <c r="K819" s="184"/>
      <c r="L819" s="184"/>
      <c r="M819" s="184"/>
      <c r="N819" s="184"/>
      <c r="O819" s="184"/>
      <c r="P819" s="184"/>
      <c r="Q819" s="184"/>
      <c r="R819" s="184"/>
      <c r="S819" s="184"/>
      <c r="T819" s="184"/>
      <c r="U819" s="184"/>
      <c r="V819" s="184"/>
      <c r="W819" s="184"/>
      <c r="X819" s="184"/>
      <c r="Y819" s="184"/>
      <c r="Z819" s="184"/>
      <c r="AA819" s="184"/>
      <c r="AB819" s="184"/>
    </row>
    <row r="820" spans="1:28" ht="15">
      <c r="A820" s="184"/>
      <c r="B820" s="184"/>
      <c r="C820" s="184"/>
      <c r="D820" s="184"/>
      <c r="E820" s="184"/>
      <c r="F820" s="184"/>
      <c r="G820" s="184"/>
      <c r="H820" s="184"/>
      <c r="I820" s="184"/>
      <c r="J820" s="184"/>
      <c r="K820" s="184"/>
      <c r="L820" s="184"/>
      <c r="M820" s="184"/>
      <c r="N820" s="184"/>
      <c r="O820" s="184"/>
      <c r="P820" s="184"/>
      <c r="Q820" s="184"/>
      <c r="R820" s="184"/>
      <c r="S820" s="184"/>
      <c r="T820" s="184"/>
      <c r="U820" s="184"/>
      <c r="V820" s="184"/>
      <c r="W820" s="184"/>
      <c r="X820" s="184"/>
      <c r="Y820" s="184"/>
      <c r="Z820" s="184"/>
      <c r="AA820" s="184"/>
      <c r="AB820" s="184"/>
    </row>
    <row r="821" spans="1:28" ht="15">
      <c r="A821" s="184"/>
      <c r="B821" s="184"/>
      <c r="C821" s="184"/>
      <c r="D821" s="184"/>
      <c r="E821" s="184"/>
      <c r="F821" s="184"/>
      <c r="G821" s="184"/>
      <c r="H821" s="184"/>
      <c r="I821" s="184"/>
      <c r="J821" s="184"/>
      <c r="K821" s="184"/>
      <c r="L821" s="184"/>
      <c r="M821" s="184"/>
      <c r="N821" s="184"/>
      <c r="O821" s="184"/>
      <c r="P821" s="184"/>
      <c r="Q821" s="184"/>
      <c r="R821" s="184"/>
      <c r="S821" s="184"/>
      <c r="T821" s="184"/>
      <c r="U821" s="184"/>
      <c r="V821" s="184"/>
      <c r="W821" s="184"/>
      <c r="X821" s="184"/>
      <c r="Y821" s="184"/>
      <c r="Z821" s="184"/>
      <c r="AA821" s="184"/>
      <c r="AB821" s="184"/>
    </row>
    <row r="822" spans="1:28" ht="15">
      <c r="A822" s="184"/>
      <c r="B822" s="184"/>
      <c r="C822" s="184"/>
      <c r="D822" s="184"/>
      <c r="E822" s="184"/>
      <c r="F822" s="184"/>
      <c r="G822" s="184"/>
      <c r="H822" s="184"/>
      <c r="I822" s="184"/>
      <c r="J822" s="184"/>
      <c r="K822" s="184"/>
      <c r="L822" s="184"/>
      <c r="M822" s="184"/>
      <c r="N822" s="184"/>
      <c r="O822" s="184"/>
      <c r="P822" s="184"/>
      <c r="Q822" s="184"/>
      <c r="R822" s="184"/>
      <c r="S822" s="184"/>
      <c r="T822" s="184"/>
      <c r="U822" s="184"/>
      <c r="V822" s="184"/>
      <c r="W822" s="184"/>
      <c r="X822" s="184"/>
      <c r="Y822" s="184"/>
      <c r="Z822" s="184"/>
      <c r="AA822" s="184"/>
      <c r="AB822" s="184"/>
    </row>
    <row r="823" spans="1:28" ht="15">
      <c r="A823" s="184"/>
      <c r="B823" s="184"/>
      <c r="C823" s="184"/>
      <c r="D823" s="184"/>
      <c r="E823" s="184"/>
      <c r="F823" s="184"/>
      <c r="G823" s="184"/>
      <c r="H823" s="184"/>
      <c r="I823" s="184"/>
      <c r="J823" s="184"/>
      <c r="K823" s="184"/>
      <c r="L823" s="184"/>
      <c r="M823" s="184"/>
      <c r="N823" s="184"/>
      <c r="O823" s="184"/>
      <c r="P823" s="184"/>
      <c r="Q823" s="184"/>
      <c r="R823" s="184"/>
      <c r="S823" s="184"/>
      <c r="T823" s="184"/>
      <c r="U823" s="184"/>
      <c r="V823" s="184"/>
      <c r="W823" s="184"/>
      <c r="X823" s="184"/>
      <c r="Y823" s="184"/>
      <c r="Z823" s="184"/>
      <c r="AA823" s="184"/>
      <c r="AB823" s="184"/>
    </row>
    <row r="824" spans="1:28" ht="15">
      <c r="A824" s="184"/>
      <c r="B824" s="184"/>
      <c r="C824" s="184"/>
      <c r="D824" s="184"/>
      <c r="E824" s="184"/>
      <c r="F824" s="184"/>
      <c r="G824" s="184"/>
      <c r="H824" s="184"/>
      <c r="I824" s="184"/>
      <c r="J824" s="184"/>
      <c r="K824" s="184"/>
      <c r="L824" s="184"/>
      <c r="M824" s="184"/>
      <c r="N824" s="184"/>
      <c r="O824" s="184"/>
      <c r="P824" s="184"/>
      <c r="Q824" s="184"/>
      <c r="R824" s="184"/>
      <c r="S824" s="184"/>
      <c r="T824" s="184"/>
      <c r="U824" s="184"/>
      <c r="V824" s="184"/>
      <c r="W824" s="184"/>
      <c r="X824" s="184"/>
      <c r="Y824" s="184"/>
      <c r="Z824" s="184"/>
      <c r="AA824" s="184"/>
      <c r="AB824" s="184"/>
    </row>
    <row r="825" spans="1:28" ht="15">
      <c r="A825" s="184"/>
      <c r="B825" s="184"/>
      <c r="C825" s="184"/>
      <c r="D825" s="184"/>
      <c r="E825" s="184"/>
      <c r="F825" s="184"/>
      <c r="G825" s="184"/>
      <c r="H825" s="184"/>
      <c r="I825" s="184"/>
      <c r="J825" s="184"/>
      <c r="K825" s="184"/>
      <c r="L825" s="184"/>
      <c r="M825" s="184"/>
      <c r="N825" s="184"/>
      <c r="O825" s="184"/>
      <c r="P825" s="184"/>
      <c r="Q825" s="184"/>
      <c r="R825" s="184"/>
      <c r="S825" s="184"/>
      <c r="T825" s="184"/>
      <c r="U825" s="184"/>
      <c r="V825" s="184"/>
      <c r="W825" s="184"/>
      <c r="X825" s="184"/>
      <c r="Y825" s="184"/>
      <c r="Z825" s="184"/>
      <c r="AA825" s="184"/>
      <c r="AB825" s="184"/>
    </row>
    <row r="826" spans="1:28" ht="15">
      <c r="A826" s="184"/>
      <c r="B826" s="184"/>
      <c r="C826" s="184"/>
      <c r="D826" s="184"/>
      <c r="E826" s="184"/>
      <c r="F826" s="184"/>
      <c r="G826" s="184"/>
      <c r="H826" s="184"/>
      <c r="I826" s="184"/>
      <c r="J826" s="184"/>
      <c r="K826" s="184"/>
      <c r="L826" s="184"/>
      <c r="M826" s="184"/>
      <c r="N826" s="184"/>
      <c r="O826" s="184"/>
      <c r="P826" s="184"/>
      <c r="Q826" s="184"/>
      <c r="R826" s="184"/>
      <c r="S826" s="184"/>
      <c r="T826" s="184"/>
      <c r="U826" s="184"/>
      <c r="V826" s="184"/>
      <c r="W826" s="184"/>
      <c r="X826" s="184"/>
      <c r="Y826" s="184"/>
      <c r="Z826" s="184"/>
      <c r="AA826" s="184"/>
      <c r="AB826" s="184"/>
    </row>
    <row r="827" spans="1:28" ht="15">
      <c r="A827" s="184"/>
      <c r="B827" s="184"/>
      <c r="C827" s="184"/>
      <c r="D827" s="184"/>
      <c r="E827" s="184"/>
      <c r="F827" s="184"/>
      <c r="G827" s="184"/>
      <c r="H827" s="184"/>
      <c r="I827" s="184"/>
      <c r="J827" s="184"/>
      <c r="K827" s="184"/>
      <c r="L827" s="184"/>
      <c r="M827" s="184"/>
      <c r="N827" s="184"/>
      <c r="O827" s="184"/>
      <c r="P827" s="184"/>
      <c r="Q827" s="184"/>
      <c r="R827" s="184"/>
      <c r="S827" s="184"/>
      <c r="T827" s="184"/>
      <c r="U827" s="184"/>
      <c r="V827" s="184"/>
      <c r="W827" s="184"/>
      <c r="X827" s="184"/>
      <c r="Y827" s="184"/>
      <c r="Z827" s="184"/>
      <c r="AA827" s="184"/>
      <c r="AB827" s="184"/>
    </row>
    <row r="828" spans="1:28" ht="15">
      <c r="A828" s="184"/>
      <c r="B828" s="184"/>
      <c r="C828" s="184"/>
      <c r="D828" s="184"/>
      <c r="E828" s="184"/>
      <c r="F828" s="184"/>
      <c r="G828" s="184"/>
      <c r="H828" s="184"/>
      <c r="I828" s="184"/>
      <c r="J828" s="184"/>
      <c r="K828" s="184"/>
      <c r="L828" s="184"/>
      <c r="M828" s="184"/>
      <c r="N828" s="184"/>
      <c r="O828" s="184"/>
      <c r="P828" s="184"/>
      <c r="Q828" s="184"/>
      <c r="R828" s="184"/>
      <c r="S828" s="184"/>
      <c r="T828" s="184"/>
      <c r="U828" s="184"/>
      <c r="V828" s="184"/>
      <c r="W828" s="184"/>
      <c r="X828" s="184"/>
      <c r="Y828" s="184"/>
      <c r="Z828" s="184"/>
      <c r="AA828" s="184"/>
      <c r="AB828" s="184"/>
    </row>
    <row r="829" spans="1:28" ht="15">
      <c r="A829" s="184"/>
      <c r="B829" s="184"/>
      <c r="C829" s="184"/>
      <c r="D829" s="184"/>
      <c r="E829" s="184"/>
      <c r="F829" s="184"/>
      <c r="G829" s="184"/>
      <c r="H829" s="184"/>
      <c r="I829" s="184"/>
      <c r="J829" s="184"/>
      <c r="K829" s="184"/>
      <c r="L829" s="184"/>
      <c r="M829" s="184"/>
      <c r="N829" s="184"/>
      <c r="O829" s="184"/>
      <c r="P829" s="184"/>
      <c r="Q829" s="184"/>
      <c r="R829" s="184"/>
      <c r="S829" s="184"/>
      <c r="T829" s="184"/>
      <c r="U829" s="184"/>
      <c r="V829" s="184"/>
      <c r="W829" s="184"/>
      <c r="X829" s="184"/>
      <c r="Y829" s="184"/>
      <c r="Z829" s="184"/>
      <c r="AA829" s="184"/>
      <c r="AB829" s="184"/>
    </row>
    <row r="830" spans="1:28" ht="15">
      <c r="A830" s="184"/>
      <c r="B830" s="184"/>
      <c r="C830" s="184"/>
      <c r="D830" s="184"/>
      <c r="E830" s="184"/>
      <c r="F830" s="184"/>
      <c r="G830" s="184"/>
      <c r="H830" s="184"/>
      <c r="I830" s="184"/>
      <c r="J830" s="184"/>
      <c r="K830" s="184"/>
      <c r="L830" s="184"/>
      <c r="M830" s="184"/>
      <c r="N830" s="184"/>
      <c r="O830" s="184"/>
      <c r="P830" s="184"/>
      <c r="Q830" s="184"/>
      <c r="R830" s="184"/>
      <c r="S830" s="184"/>
      <c r="T830" s="184"/>
      <c r="U830" s="184"/>
      <c r="V830" s="184"/>
      <c r="W830" s="184"/>
      <c r="X830" s="184"/>
      <c r="Y830" s="184"/>
      <c r="Z830" s="184"/>
      <c r="AA830" s="184"/>
      <c r="AB830" s="184"/>
    </row>
    <row r="831" spans="1:28" ht="15">
      <c r="A831" s="184"/>
      <c r="B831" s="184"/>
      <c r="C831" s="184"/>
      <c r="D831" s="184"/>
      <c r="E831" s="184"/>
      <c r="F831" s="184"/>
      <c r="G831" s="184"/>
      <c r="H831" s="184"/>
      <c r="I831" s="184"/>
      <c r="J831" s="184"/>
      <c r="K831" s="184"/>
      <c r="L831" s="184"/>
      <c r="M831" s="184"/>
      <c r="N831" s="184"/>
      <c r="O831" s="184"/>
      <c r="P831" s="184"/>
      <c r="Q831" s="184"/>
      <c r="R831" s="184"/>
      <c r="S831" s="184"/>
      <c r="T831" s="184"/>
      <c r="U831" s="184"/>
      <c r="V831" s="184"/>
      <c r="W831" s="184"/>
      <c r="X831" s="184"/>
      <c r="Y831" s="184"/>
      <c r="Z831" s="184"/>
      <c r="AA831" s="184"/>
      <c r="AB831" s="184"/>
    </row>
    <row r="832" spans="1:28" ht="15">
      <c r="A832" s="184"/>
      <c r="B832" s="184"/>
      <c r="C832" s="184"/>
      <c r="D832" s="184"/>
      <c r="E832" s="184"/>
      <c r="F832" s="184"/>
      <c r="G832" s="184"/>
      <c r="H832" s="184"/>
      <c r="I832" s="184"/>
      <c r="J832" s="184"/>
      <c r="K832" s="184"/>
      <c r="L832" s="184"/>
      <c r="M832" s="184"/>
      <c r="N832" s="184"/>
      <c r="O832" s="184"/>
      <c r="P832" s="184"/>
      <c r="Q832" s="184"/>
      <c r="R832" s="184"/>
      <c r="S832" s="184"/>
      <c r="T832" s="184"/>
      <c r="U832" s="184"/>
      <c r="V832" s="184"/>
      <c r="W832" s="184"/>
      <c r="X832" s="184"/>
      <c r="Y832" s="184"/>
      <c r="Z832" s="184"/>
      <c r="AA832" s="184"/>
      <c r="AB832" s="184"/>
    </row>
    <row r="833" spans="1:28" ht="15">
      <c r="A833" s="184"/>
      <c r="B833" s="184"/>
      <c r="C833" s="184"/>
      <c r="D833" s="184"/>
      <c r="E833" s="184"/>
      <c r="F833" s="184"/>
      <c r="G833" s="184"/>
      <c r="H833" s="184"/>
      <c r="I833" s="184"/>
      <c r="J833" s="184"/>
      <c r="K833" s="184"/>
      <c r="L833" s="184"/>
      <c r="M833" s="184"/>
      <c r="N833" s="184"/>
      <c r="O833" s="184"/>
      <c r="P833" s="184"/>
      <c r="Q833" s="184"/>
      <c r="R833" s="184"/>
      <c r="S833" s="184"/>
      <c r="T833" s="184"/>
      <c r="U833" s="184"/>
      <c r="V833" s="184"/>
      <c r="W833" s="184"/>
      <c r="X833" s="184"/>
      <c r="Y833" s="184"/>
      <c r="Z833" s="184"/>
      <c r="AA833" s="184"/>
      <c r="AB833" s="184"/>
    </row>
    <row r="834" spans="1:28" ht="15">
      <c r="A834" s="184"/>
      <c r="B834" s="184"/>
      <c r="C834" s="184"/>
      <c r="D834" s="184"/>
      <c r="E834" s="184"/>
      <c r="F834" s="184"/>
      <c r="G834" s="184"/>
      <c r="H834" s="184"/>
      <c r="I834" s="184"/>
      <c r="J834" s="184"/>
      <c r="K834" s="184"/>
      <c r="L834" s="184"/>
      <c r="M834" s="184"/>
      <c r="N834" s="184"/>
      <c r="O834" s="184"/>
      <c r="P834" s="184"/>
      <c r="Q834" s="184"/>
      <c r="R834" s="184"/>
      <c r="S834" s="184"/>
      <c r="T834" s="184"/>
      <c r="U834" s="184"/>
      <c r="V834" s="184"/>
      <c r="W834" s="184"/>
      <c r="X834" s="184"/>
      <c r="Y834" s="184"/>
      <c r="Z834" s="184"/>
      <c r="AA834" s="184"/>
      <c r="AB834" s="184"/>
    </row>
    <row r="835" spans="1:28" ht="15">
      <c r="A835" s="184"/>
      <c r="B835" s="184"/>
      <c r="C835" s="184"/>
      <c r="D835" s="184"/>
      <c r="E835" s="184"/>
      <c r="F835" s="184"/>
      <c r="G835" s="184"/>
      <c r="H835" s="184"/>
      <c r="I835" s="184"/>
      <c r="J835" s="184"/>
      <c r="K835" s="184"/>
      <c r="L835" s="184"/>
      <c r="M835" s="184"/>
      <c r="N835" s="184"/>
      <c r="O835" s="184"/>
      <c r="P835" s="184"/>
      <c r="Q835" s="184"/>
      <c r="R835" s="184"/>
      <c r="S835" s="184"/>
      <c r="T835" s="184"/>
      <c r="U835" s="184"/>
      <c r="V835" s="184"/>
      <c r="W835" s="184"/>
      <c r="X835" s="184"/>
      <c r="Y835" s="184"/>
      <c r="Z835" s="184"/>
      <c r="AA835" s="184"/>
      <c r="AB835" s="184"/>
    </row>
    <row r="836" spans="1:28" ht="15">
      <c r="A836" s="184"/>
      <c r="B836" s="184"/>
      <c r="C836" s="184"/>
      <c r="D836" s="184"/>
      <c r="E836" s="184"/>
      <c r="F836" s="184"/>
      <c r="G836" s="184"/>
      <c r="H836" s="184"/>
      <c r="I836" s="184"/>
      <c r="J836" s="184"/>
      <c r="K836" s="184"/>
      <c r="L836" s="184"/>
      <c r="M836" s="184"/>
      <c r="N836" s="184"/>
      <c r="O836" s="184"/>
      <c r="P836" s="184"/>
      <c r="Q836" s="184"/>
      <c r="R836" s="184"/>
      <c r="S836" s="184"/>
      <c r="T836" s="184"/>
      <c r="U836" s="184"/>
      <c r="V836" s="184"/>
      <c r="W836" s="184"/>
      <c r="X836" s="184"/>
      <c r="Y836" s="184"/>
      <c r="Z836" s="184"/>
      <c r="AA836" s="184"/>
      <c r="AB836" s="184"/>
    </row>
    <row r="837" spans="1:28" ht="15">
      <c r="A837" s="184"/>
      <c r="B837" s="184"/>
      <c r="C837" s="184"/>
      <c r="D837" s="184"/>
      <c r="E837" s="184"/>
      <c r="F837" s="184"/>
      <c r="G837" s="184"/>
      <c r="H837" s="184"/>
      <c r="I837" s="184"/>
      <c r="J837" s="184"/>
      <c r="K837" s="184"/>
      <c r="L837" s="184"/>
      <c r="M837" s="184"/>
      <c r="N837" s="184"/>
      <c r="O837" s="184"/>
      <c r="P837" s="184"/>
      <c r="Q837" s="184"/>
      <c r="R837" s="184"/>
      <c r="S837" s="184"/>
      <c r="T837" s="184"/>
      <c r="U837" s="184"/>
      <c r="V837" s="184"/>
      <c r="W837" s="184"/>
      <c r="X837" s="184"/>
      <c r="Y837" s="184"/>
      <c r="Z837" s="184"/>
      <c r="AA837" s="184"/>
      <c r="AB837" s="184"/>
    </row>
    <row r="838" spans="1:28" ht="15">
      <c r="A838" s="184"/>
      <c r="B838" s="184"/>
      <c r="C838" s="184"/>
      <c r="D838" s="184"/>
      <c r="E838" s="184"/>
      <c r="F838" s="184"/>
      <c r="G838" s="184"/>
      <c r="H838" s="184"/>
      <c r="I838" s="184"/>
      <c r="J838" s="184"/>
      <c r="K838" s="184"/>
      <c r="L838" s="184"/>
      <c r="M838" s="184"/>
      <c r="N838" s="184"/>
      <c r="O838" s="184"/>
      <c r="P838" s="184"/>
      <c r="Q838" s="184"/>
      <c r="R838" s="184"/>
      <c r="S838" s="184"/>
      <c r="T838" s="184"/>
      <c r="U838" s="184"/>
      <c r="V838" s="184"/>
      <c r="W838" s="184"/>
      <c r="X838" s="184"/>
      <c r="Y838" s="184"/>
      <c r="Z838" s="184"/>
      <c r="AA838" s="184"/>
      <c r="AB838" s="184"/>
    </row>
    <row r="839" spans="1:28" ht="15">
      <c r="A839" s="184"/>
      <c r="B839" s="184"/>
      <c r="C839" s="184"/>
      <c r="D839" s="184"/>
      <c r="E839" s="184"/>
      <c r="F839" s="184"/>
      <c r="G839" s="184"/>
      <c r="H839" s="184"/>
      <c r="I839" s="184"/>
      <c r="J839" s="184"/>
      <c r="K839" s="184"/>
      <c r="L839" s="184"/>
      <c r="M839" s="184"/>
      <c r="N839" s="184"/>
      <c r="O839" s="184"/>
      <c r="P839" s="184"/>
      <c r="Q839" s="184"/>
      <c r="R839" s="184"/>
      <c r="S839" s="184"/>
      <c r="T839" s="184"/>
      <c r="U839" s="184"/>
      <c r="V839" s="184"/>
      <c r="W839" s="184"/>
      <c r="X839" s="184"/>
      <c r="Y839" s="184"/>
      <c r="Z839" s="184"/>
      <c r="AA839" s="184"/>
      <c r="AB839" s="184"/>
    </row>
    <row r="840" spans="1:28" ht="15">
      <c r="A840" s="184"/>
      <c r="B840" s="184"/>
      <c r="C840" s="184"/>
      <c r="D840" s="184"/>
      <c r="E840" s="184"/>
      <c r="F840" s="184"/>
      <c r="G840" s="184"/>
      <c r="H840" s="184"/>
      <c r="I840" s="184"/>
      <c r="J840" s="184"/>
      <c r="K840" s="184"/>
      <c r="L840" s="184"/>
      <c r="M840" s="184"/>
      <c r="N840" s="184"/>
      <c r="O840" s="184"/>
      <c r="P840" s="184"/>
      <c r="Q840" s="184"/>
      <c r="R840" s="184"/>
      <c r="S840" s="184"/>
      <c r="T840" s="184"/>
      <c r="U840" s="184"/>
      <c r="V840" s="184"/>
      <c r="W840" s="184"/>
      <c r="X840" s="184"/>
      <c r="Y840" s="184"/>
      <c r="Z840" s="184"/>
      <c r="AA840" s="184"/>
      <c r="AB840" s="184"/>
    </row>
    <row r="841" spans="1:28" ht="15">
      <c r="A841" s="184"/>
      <c r="B841" s="184"/>
      <c r="C841" s="184"/>
      <c r="D841" s="184"/>
      <c r="E841" s="184"/>
      <c r="F841" s="184"/>
      <c r="G841" s="184"/>
      <c r="H841" s="184"/>
      <c r="I841" s="184"/>
      <c r="J841" s="184"/>
      <c r="K841" s="184"/>
      <c r="L841" s="184"/>
      <c r="M841" s="184"/>
      <c r="N841" s="184"/>
      <c r="O841" s="184"/>
      <c r="P841" s="184"/>
      <c r="Q841" s="184"/>
      <c r="R841" s="184"/>
      <c r="S841" s="184"/>
      <c r="T841" s="184"/>
      <c r="U841" s="184"/>
      <c r="V841" s="184"/>
      <c r="W841" s="184"/>
      <c r="X841" s="184"/>
      <c r="Y841" s="184"/>
      <c r="Z841" s="184"/>
      <c r="AA841" s="184"/>
      <c r="AB841" s="184"/>
    </row>
    <row r="842" spans="1:28" ht="15">
      <c r="A842" s="184"/>
      <c r="B842" s="184"/>
      <c r="C842" s="184"/>
      <c r="D842" s="184"/>
      <c r="E842" s="184"/>
      <c r="F842" s="184"/>
      <c r="G842" s="184"/>
      <c r="H842" s="184"/>
      <c r="I842" s="184"/>
      <c r="J842" s="184"/>
      <c r="K842" s="184"/>
      <c r="L842" s="184"/>
      <c r="M842" s="184"/>
      <c r="N842" s="184"/>
      <c r="O842" s="184"/>
      <c r="P842" s="184"/>
      <c r="Q842" s="184"/>
      <c r="R842" s="184"/>
      <c r="S842" s="184"/>
      <c r="T842" s="184"/>
      <c r="U842" s="184"/>
      <c r="V842" s="184"/>
      <c r="W842" s="184"/>
      <c r="X842" s="184"/>
      <c r="Y842" s="184"/>
      <c r="Z842" s="184"/>
      <c r="AA842" s="184"/>
      <c r="AB842" s="184"/>
    </row>
    <row r="843" spans="1:28" ht="15">
      <c r="A843" s="184"/>
      <c r="B843" s="184"/>
      <c r="C843" s="184"/>
      <c r="D843" s="184"/>
      <c r="E843" s="184"/>
      <c r="F843" s="184"/>
      <c r="G843" s="184"/>
      <c r="H843" s="184"/>
      <c r="I843" s="184"/>
      <c r="J843" s="184"/>
      <c r="K843" s="184"/>
      <c r="L843" s="184"/>
      <c r="M843" s="184"/>
      <c r="N843" s="184"/>
      <c r="O843" s="184"/>
      <c r="P843" s="184"/>
      <c r="Q843" s="184"/>
      <c r="R843" s="184"/>
      <c r="S843" s="184"/>
      <c r="T843" s="184"/>
      <c r="U843" s="184"/>
      <c r="V843" s="184"/>
      <c r="W843" s="184"/>
      <c r="X843" s="184"/>
      <c r="Y843" s="184"/>
      <c r="Z843" s="184"/>
      <c r="AA843" s="184"/>
      <c r="AB843" s="184"/>
    </row>
    <row r="844" spans="1:28" ht="15">
      <c r="A844" s="184"/>
      <c r="B844" s="184"/>
      <c r="C844" s="184"/>
      <c r="D844" s="184"/>
      <c r="E844" s="184"/>
      <c r="F844" s="184"/>
      <c r="G844" s="184"/>
      <c r="H844" s="184"/>
      <c r="I844" s="184"/>
      <c r="J844" s="184"/>
      <c r="K844" s="184"/>
      <c r="L844" s="184"/>
      <c r="M844" s="184"/>
      <c r="N844" s="184"/>
      <c r="O844" s="184"/>
      <c r="P844" s="184"/>
      <c r="Q844" s="184"/>
      <c r="R844" s="184"/>
      <c r="S844" s="184"/>
      <c r="T844" s="184"/>
      <c r="U844" s="184"/>
      <c r="V844" s="184"/>
      <c r="W844" s="184"/>
      <c r="X844" s="184"/>
      <c r="Y844" s="184"/>
      <c r="Z844" s="184"/>
      <c r="AA844" s="184"/>
      <c r="AB844" s="184"/>
    </row>
    <row r="845" spans="1:28" ht="15">
      <c r="A845" s="184"/>
      <c r="B845" s="184"/>
      <c r="C845" s="184"/>
      <c r="D845" s="184"/>
      <c r="E845" s="184"/>
      <c r="F845" s="184"/>
      <c r="G845" s="184"/>
      <c r="H845" s="184"/>
      <c r="I845" s="184"/>
      <c r="J845" s="184"/>
      <c r="K845" s="184"/>
      <c r="L845" s="184"/>
      <c r="M845" s="184"/>
      <c r="N845" s="184"/>
      <c r="O845" s="184"/>
      <c r="P845" s="184"/>
      <c r="Q845" s="184"/>
      <c r="R845" s="184"/>
      <c r="S845" s="184"/>
      <c r="T845" s="184"/>
      <c r="U845" s="184"/>
      <c r="V845" s="184"/>
      <c r="W845" s="184"/>
      <c r="X845" s="184"/>
      <c r="Y845" s="184"/>
      <c r="Z845" s="184"/>
      <c r="AA845" s="184"/>
      <c r="AB845" s="184"/>
    </row>
    <row r="846" spans="1:28" ht="15">
      <c r="A846" s="184"/>
      <c r="B846" s="184"/>
      <c r="C846" s="184"/>
      <c r="D846" s="184"/>
      <c r="E846" s="184"/>
      <c r="F846" s="184"/>
      <c r="G846" s="184"/>
      <c r="H846" s="184"/>
      <c r="I846" s="184"/>
      <c r="J846" s="184"/>
      <c r="K846" s="184"/>
      <c r="L846" s="184"/>
      <c r="M846" s="184"/>
      <c r="N846" s="184"/>
      <c r="O846" s="184"/>
      <c r="P846" s="184"/>
      <c r="Q846" s="184"/>
      <c r="R846" s="184"/>
      <c r="S846" s="184"/>
      <c r="T846" s="184"/>
      <c r="U846" s="184"/>
      <c r="V846" s="184"/>
      <c r="W846" s="184"/>
      <c r="X846" s="184"/>
      <c r="Y846" s="184"/>
      <c r="Z846" s="184"/>
      <c r="AA846" s="184"/>
      <c r="AB846" s="184"/>
    </row>
    <row r="847" spans="1:28" ht="15">
      <c r="A847" s="184"/>
      <c r="B847" s="184"/>
      <c r="C847" s="184"/>
      <c r="D847" s="184"/>
      <c r="E847" s="184"/>
      <c r="F847" s="184"/>
      <c r="G847" s="184"/>
      <c r="H847" s="184"/>
      <c r="I847" s="184"/>
      <c r="J847" s="184"/>
      <c r="K847" s="184"/>
      <c r="L847" s="184"/>
      <c r="M847" s="184"/>
      <c r="N847" s="184"/>
      <c r="O847" s="184"/>
      <c r="P847" s="184"/>
      <c r="Q847" s="184"/>
      <c r="R847" s="184"/>
      <c r="S847" s="184"/>
      <c r="T847" s="184"/>
      <c r="U847" s="184"/>
      <c r="V847" s="184"/>
      <c r="W847" s="184"/>
      <c r="X847" s="184"/>
      <c r="Y847" s="184"/>
      <c r="Z847" s="184"/>
      <c r="AA847" s="184"/>
      <c r="AB847" s="184"/>
    </row>
    <row r="848" spans="1:28" ht="15">
      <c r="A848" s="184"/>
      <c r="B848" s="184"/>
      <c r="C848" s="184"/>
      <c r="D848" s="184"/>
      <c r="E848" s="184"/>
      <c r="F848" s="184"/>
      <c r="G848" s="184"/>
      <c r="H848" s="184"/>
      <c r="I848" s="184"/>
      <c r="J848" s="184"/>
      <c r="K848" s="184"/>
      <c r="L848" s="184"/>
      <c r="M848" s="184"/>
      <c r="N848" s="184"/>
      <c r="O848" s="184"/>
      <c r="P848" s="184"/>
      <c r="Q848" s="184"/>
      <c r="R848" s="184"/>
      <c r="S848" s="184"/>
      <c r="T848" s="184"/>
      <c r="U848" s="184"/>
      <c r="V848" s="184"/>
      <c r="W848" s="184"/>
      <c r="X848" s="184"/>
      <c r="Y848" s="184"/>
      <c r="Z848" s="184"/>
      <c r="AA848" s="184"/>
      <c r="AB848" s="184"/>
    </row>
    <row r="849" spans="1:28" ht="15">
      <c r="A849" s="184"/>
      <c r="B849" s="184"/>
      <c r="C849" s="184"/>
      <c r="D849" s="184"/>
      <c r="E849" s="184"/>
      <c r="F849" s="184"/>
      <c r="G849" s="184"/>
      <c r="H849" s="184"/>
      <c r="I849" s="184"/>
      <c r="J849" s="184"/>
      <c r="K849" s="184"/>
      <c r="L849" s="184"/>
      <c r="M849" s="184"/>
      <c r="N849" s="184"/>
      <c r="O849" s="184"/>
      <c r="P849" s="184"/>
      <c r="Q849" s="184"/>
      <c r="R849" s="184"/>
      <c r="S849" s="184"/>
      <c r="T849" s="184"/>
      <c r="U849" s="184"/>
      <c r="V849" s="184"/>
      <c r="W849" s="184"/>
      <c r="X849" s="184"/>
      <c r="Y849" s="184"/>
      <c r="Z849" s="184"/>
      <c r="AA849" s="184"/>
      <c r="AB849" s="184"/>
    </row>
    <row r="850" spans="1:28" ht="15">
      <c r="A850" s="184"/>
      <c r="B850" s="184"/>
      <c r="C850" s="184"/>
      <c r="D850" s="184"/>
      <c r="E850" s="184"/>
      <c r="F850" s="184"/>
      <c r="G850" s="184"/>
      <c r="H850" s="184"/>
      <c r="I850" s="184"/>
      <c r="J850" s="184"/>
      <c r="K850" s="184"/>
      <c r="L850" s="184"/>
      <c r="M850" s="184"/>
      <c r="N850" s="184"/>
      <c r="O850" s="184"/>
      <c r="P850" s="184"/>
      <c r="Q850" s="184"/>
      <c r="R850" s="184"/>
      <c r="S850" s="184"/>
      <c r="T850" s="184"/>
      <c r="U850" s="184"/>
      <c r="V850" s="184"/>
      <c r="W850" s="184"/>
      <c r="X850" s="184"/>
      <c r="Y850" s="184"/>
      <c r="Z850" s="184"/>
      <c r="AA850" s="184"/>
      <c r="AB850" s="184"/>
    </row>
    <row r="851" spans="1:28" ht="15">
      <c r="A851" s="184"/>
      <c r="B851" s="184"/>
      <c r="C851" s="184"/>
      <c r="D851" s="184"/>
      <c r="E851" s="184"/>
      <c r="F851" s="184"/>
      <c r="G851" s="184"/>
      <c r="H851" s="184"/>
      <c r="I851" s="184"/>
      <c r="J851" s="184"/>
      <c r="K851" s="184"/>
      <c r="L851" s="184"/>
      <c r="M851" s="184"/>
      <c r="N851" s="184"/>
      <c r="O851" s="184"/>
      <c r="P851" s="184"/>
      <c r="Q851" s="184"/>
      <c r="R851" s="184"/>
      <c r="S851" s="184"/>
      <c r="T851" s="184"/>
      <c r="U851" s="184"/>
      <c r="V851" s="184"/>
      <c r="W851" s="184"/>
      <c r="X851" s="184"/>
      <c r="Y851" s="184"/>
      <c r="Z851" s="184"/>
      <c r="AA851" s="184"/>
      <c r="AB851" s="184"/>
    </row>
    <row r="852" spans="1:28" ht="15">
      <c r="A852" s="184"/>
      <c r="B852" s="184"/>
      <c r="C852" s="184"/>
      <c r="D852" s="184"/>
      <c r="E852" s="184"/>
      <c r="F852" s="184"/>
      <c r="G852" s="184"/>
      <c r="H852" s="184"/>
      <c r="I852" s="184"/>
      <c r="J852" s="184"/>
      <c r="K852" s="184"/>
      <c r="L852" s="184"/>
      <c r="M852" s="184"/>
      <c r="N852" s="184"/>
      <c r="O852" s="184"/>
      <c r="P852" s="184"/>
      <c r="Q852" s="184"/>
      <c r="R852" s="184"/>
      <c r="S852" s="184"/>
      <c r="T852" s="184"/>
      <c r="U852" s="184"/>
      <c r="V852" s="184"/>
      <c r="W852" s="184"/>
      <c r="X852" s="184"/>
      <c r="Y852" s="184"/>
      <c r="Z852" s="184"/>
      <c r="AA852" s="184"/>
      <c r="AB852" s="184"/>
    </row>
    <row r="853" spans="1:28" ht="15">
      <c r="A853" s="184"/>
      <c r="B853" s="184"/>
      <c r="C853" s="184"/>
      <c r="D853" s="184"/>
      <c r="E853" s="184"/>
      <c r="F853" s="184"/>
      <c r="G853" s="184"/>
      <c r="H853" s="184"/>
      <c r="I853" s="184"/>
      <c r="J853" s="184"/>
      <c r="K853" s="184"/>
      <c r="L853" s="184"/>
      <c r="M853" s="184"/>
      <c r="N853" s="184"/>
      <c r="O853" s="184"/>
      <c r="P853" s="184"/>
      <c r="Q853" s="184"/>
      <c r="R853" s="184"/>
      <c r="S853" s="184"/>
      <c r="T853" s="184"/>
      <c r="U853" s="184"/>
      <c r="V853" s="184"/>
      <c r="W853" s="184"/>
      <c r="X853" s="184"/>
      <c r="Y853" s="184"/>
      <c r="Z853" s="184"/>
      <c r="AA853" s="184"/>
      <c r="AB853" s="184"/>
    </row>
    <row r="854" spans="1:28" ht="15">
      <c r="A854" s="184"/>
      <c r="B854" s="184"/>
      <c r="C854" s="184"/>
      <c r="D854" s="184"/>
      <c r="E854" s="184"/>
      <c r="F854" s="184"/>
      <c r="G854" s="184"/>
      <c r="H854" s="184"/>
      <c r="I854" s="184"/>
      <c r="J854" s="184"/>
      <c r="K854" s="184"/>
      <c r="L854" s="184"/>
      <c r="M854" s="184"/>
      <c r="N854" s="184"/>
      <c r="O854" s="184"/>
      <c r="P854" s="184"/>
      <c r="Q854" s="184"/>
      <c r="R854" s="184"/>
      <c r="S854" s="184"/>
      <c r="T854" s="184"/>
      <c r="U854" s="184"/>
      <c r="V854" s="184"/>
      <c r="W854" s="184"/>
      <c r="X854" s="184"/>
      <c r="Y854" s="184"/>
      <c r="Z854" s="184"/>
      <c r="AA854" s="184"/>
      <c r="AB854" s="184"/>
    </row>
    <row r="855" spans="1:28" ht="15">
      <c r="A855" s="184"/>
      <c r="B855" s="184"/>
      <c r="C855" s="184"/>
      <c r="D855" s="184"/>
      <c r="E855" s="184"/>
      <c r="F855" s="184"/>
      <c r="G855" s="184"/>
      <c r="H855" s="184"/>
      <c r="I855" s="184"/>
      <c r="J855" s="184"/>
      <c r="K855" s="184"/>
      <c r="L855" s="184"/>
      <c r="M855" s="184"/>
      <c r="N855" s="184"/>
      <c r="O855" s="184"/>
      <c r="P855" s="184"/>
      <c r="Q855" s="184"/>
      <c r="R855" s="184"/>
      <c r="S855" s="184"/>
      <c r="T855" s="184"/>
      <c r="U855" s="184"/>
      <c r="V855" s="184"/>
      <c r="W855" s="184"/>
      <c r="X855" s="184"/>
      <c r="Y855" s="184"/>
      <c r="Z855" s="184"/>
      <c r="AA855" s="184"/>
      <c r="AB855" s="184"/>
    </row>
    <row r="856" spans="1:28" ht="15">
      <c r="A856" s="184"/>
      <c r="B856" s="184"/>
      <c r="C856" s="184"/>
      <c r="D856" s="184"/>
      <c r="E856" s="184"/>
      <c r="F856" s="184"/>
      <c r="G856" s="184"/>
      <c r="H856" s="184"/>
      <c r="I856" s="184"/>
      <c r="J856" s="184"/>
      <c r="K856" s="184"/>
      <c r="L856" s="184"/>
      <c r="M856" s="184"/>
      <c r="N856" s="184"/>
      <c r="O856" s="184"/>
      <c r="P856" s="184"/>
      <c r="Q856" s="184"/>
      <c r="R856" s="184"/>
      <c r="S856" s="184"/>
      <c r="T856" s="184"/>
      <c r="U856" s="184"/>
      <c r="V856" s="184"/>
      <c r="W856" s="184"/>
      <c r="X856" s="184"/>
      <c r="Y856" s="184"/>
      <c r="Z856" s="184"/>
      <c r="AA856" s="184"/>
      <c r="AB856" s="184"/>
    </row>
    <row r="857" spans="1:28" ht="15">
      <c r="A857" s="184"/>
      <c r="B857" s="184"/>
      <c r="C857" s="184"/>
      <c r="D857" s="184"/>
      <c r="E857" s="184"/>
      <c r="F857" s="184"/>
      <c r="G857" s="184"/>
      <c r="H857" s="184"/>
      <c r="I857" s="184"/>
      <c r="J857" s="184"/>
      <c r="K857" s="184"/>
      <c r="L857" s="184"/>
      <c r="M857" s="184"/>
      <c r="N857" s="184"/>
      <c r="O857" s="184"/>
      <c r="P857" s="184"/>
      <c r="Q857" s="184"/>
      <c r="R857" s="184"/>
      <c r="S857" s="184"/>
      <c r="T857" s="184"/>
      <c r="U857" s="184"/>
      <c r="V857" s="184"/>
      <c r="W857" s="184"/>
      <c r="X857" s="184"/>
      <c r="Y857" s="184"/>
      <c r="Z857" s="184"/>
      <c r="AA857" s="184"/>
      <c r="AB857" s="184"/>
    </row>
    <row r="858" spans="1:28" ht="15">
      <c r="A858" s="184"/>
      <c r="B858" s="184"/>
      <c r="C858" s="184"/>
      <c r="D858" s="184"/>
      <c r="E858" s="184"/>
      <c r="F858" s="184"/>
      <c r="G858" s="184"/>
      <c r="H858" s="184"/>
      <c r="I858" s="184"/>
      <c r="J858" s="184"/>
      <c r="K858" s="184"/>
      <c r="L858" s="184"/>
      <c r="M858" s="184"/>
      <c r="N858" s="184"/>
      <c r="O858" s="184"/>
      <c r="P858" s="184"/>
      <c r="Q858" s="184"/>
      <c r="R858" s="184"/>
      <c r="S858" s="184"/>
      <c r="T858" s="184"/>
      <c r="U858" s="184"/>
      <c r="V858" s="184"/>
      <c r="W858" s="184"/>
      <c r="X858" s="184"/>
      <c r="Y858" s="184"/>
      <c r="Z858" s="184"/>
      <c r="AA858" s="184"/>
      <c r="AB858" s="184"/>
    </row>
    <row r="859" spans="1:28" ht="15">
      <c r="A859" s="184"/>
      <c r="B859" s="184"/>
      <c r="C859" s="184"/>
      <c r="D859" s="184"/>
      <c r="E859" s="184"/>
      <c r="F859" s="184"/>
      <c r="G859" s="184"/>
      <c r="H859" s="184"/>
      <c r="I859" s="184"/>
      <c r="J859" s="184"/>
      <c r="K859" s="184"/>
      <c r="L859" s="184"/>
      <c r="M859" s="184"/>
      <c r="N859" s="184"/>
      <c r="O859" s="184"/>
      <c r="P859" s="184"/>
      <c r="Q859" s="184"/>
      <c r="R859" s="184"/>
      <c r="S859" s="184"/>
      <c r="T859" s="184"/>
      <c r="U859" s="184"/>
      <c r="V859" s="184"/>
      <c r="W859" s="184"/>
      <c r="X859" s="184"/>
      <c r="Y859" s="184"/>
      <c r="Z859" s="184"/>
      <c r="AA859" s="184"/>
      <c r="AB859" s="184"/>
    </row>
    <row r="860" spans="1:28" ht="15">
      <c r="A860" s="184"/>
      <c r="B860" s="184"/>
      <c r="C860" s="184"/>
      <c r="D860" s="184"/>
      <c r="E860" s="184"/>
      <c r="F860" s="184"/>
      <c r="G860" s="184"/>
      <c r="H860" s="184"/>
      <c r="I860" s="184"/>
      <c r="J860" s="184"/>
      <c r="K860" s="184"/>
      <c r="L860" s="184"/>
      <c r="M860" s="184"/>
      <c r="N860" s="184"/>
      <c r="O860" s="184"/>
      <c r="P860" s="184"/>
      <c r="Q860" s="184"/>
      <c r="R860" s="184"/>
      <c r="S860" s="184"/>
      <c r="T860" s="184"/>
      <c r="U860" s="184"/>
      <c r="V860" s="184"/>
      <c r="W860" s="184"/>
      <c r="X860" s="184"/>
      <c r="Y860" s="184"/>
      <c r="Z860" s="184"/>
      <c r="AA860" s="184"/>
      <c r="AB860" s="184"/>
    </row>
    <row r="861" spans="1:28" ht="15">
      <c r="A861" s="184"/>
      <c r="B861" s="184"/>
      <c r="C861" s="184"/>
      <c r="D861" s="184"/>
      <c r="E861" s="184"/>
      <c r="F861" s="184"/>
      <c r="G861" s="184"/>
      <c r="H861" s="184"/>
      <c r="I861" s="184"/>
      <c r="J861" s="184"/>
      <c r="K861" s="184"/>
      <c r="L861" s="184"/>
      <c r="M861" s="184"/>
      <c r="N861" s="184"/>
      <c r="O861" s="184"/>
      <c r="P861" s="184"/>
      <c r="Q861" s="184"/>
      <c r="R861" s="184"/>
      <c r="S861" s="184"/>
      <c r="T861" s="184"/>
      <c r="U861" s="184"/>
      <c r="V861" s="184"/>
      <c r="W861" s="184"/>
      <c r="X861" s="184"/>
      <c r="Y861" s="184"/>
      <c r="Z861" s="184"/>
      <c r="AA861" s="184"/>
      <c r="AB861" s="184"/>
    </row>
    <row r="862" spans="1:28" ht="15">
      <c r="A862" s="184"/>
      <c r="B862" s="184"/>
      <c r="C862" s="184"/>
      <c r="D862" s="184"/>
      <c r="E862" s="184"/>
      <c r="F862" s="184"/>
      <c r="G862" s="184"/>
      <c r="H862" s="184"/>
      <c r="I862" s="184"/>
      <c r="J862" s="184"/>
      <c r="K862" s="184"/>
      <c r="L862" s="184"/>
      <c r="M862" s="184"/>
      <c r="N862" s="184"/>
      <c r="O862" s="184"/>
      <c r="P862" s="184"/>
      <c r="Q862" s="184"/>
      <c r="R862" s="184"/>
      <c r="S862" s="184"/>
      <c r="T862" s="184"/>
      <c r="U862" s="184"/>
      <c r="V862" s="184"/>
      <c r="W862" s="184"/>
      <c r="X862" s="184"/>
      <c r="Y862" s="184"/>
      <c r="Z862" s="184"/>
      <c r="AA862" s="184"/>
      <c r="AB862" s="184"/>
    </row>
    <row r="863" spans="1:28" ht="15">
      <c r="A863" s="184"/>
      <c r="B863" s="184"/>
      <c r="C863" s="184"/>
      <c r="D863" s="184"/>
      <c r="E863" s="184"/>
      <c r="F863" s="184"/>
      <c r="G863" s="184"/>
      <c r="H863" s="184"/>
      <c r="I863" s="184"/>
      <c r="J863" s="184"/>
      <c r="K863" s="184"/>
      <c r="L863" s="184"/>
      <c r="M863" s="184"/>
      <c r="N863" s="184"/>
      <c r="O863" s="184"/>
      <c r="P863" s="184"/>
      <c r="Q863" s="184"/>
      <c r="R863" s="184"/>
      <c r="S863" s="184"/>
      <c r="T863" s="184"/>
      <c r="U863" s="184"/>
      <c r="V863" s="184"/>
      <c r="W863" s="184"/>
      <c r="X863" s="184"/>
      <c r="Y863" s="184"/>
      <c r="Z863" s="184"/>
      <c r="AA863" s="184"/>
      <c r="AB863" s="184"/>
    </row>
    <row r="864" spans="1:28" ht="15">
      <c r="A864" s="184"/>
      <c r="B864" s="184"/>
      <c r="C864" s="184"/>
      <c r="D864" s="184"/>
      <c r="E864" s="184"/>
      <c r="F864" s="184"/>
      <c r="G864" s="184"/>
      <c r="H864" s="184"/>
      <c r="I864" s="184"/>
      <c r="J864" s="184"/>
      <c r="K864" s="184"/>
      <c r="L864" s="184"/>
      <c r="M864" s="184"/>
      <c r="N864" s="184"/>
      <c r="O864" s="184"/>
      <c r="P864" s="184"/>
      <c r="Q864" s="184"/>
      <c r="R864" s="184"/>
      <c r="S864" s="184"/>
      <c r="T864" s="184"/>
      <c r="U864" s="184"/>
      <c r="V864" s="184"/>
      <c r="W864" s="184"/>
      <c r="X864" s="184"/>
      <c r="Y864" s="184"/>
      <c r="Z864" s="184"/>
      <c r="AA864" s="184"/>
      <c r="AB864" s="184"/>
    </row>
    <row r="865" spans="1:28" ht="15">
      <c r="A865" s="184"/>
      <c r="B865" s="184"/>
      <c r="C865" s="184"/>
      <c r="D865" s="184"/>
      <c r="E865" s="184"/>
      <c r="F865" s="184"/>
      <c r="G865" s="184"/>
      <c r="H865" s="184"/>
      <c r="I865" s="184"/>
      <c r="J865" s="184"/>
      <c r="K865" s="184"/>
      <c r="L865" s="184"/>
      <c r="M865" s="184"/>
      <c r="N865" s="184"/>
      <c r="O865" s="184"/>
      <c r="P865" s="184"/>
      <c r="Q865" s="184"/>
      <c r="R865" s="184"/>
      <c r="S865" s="184"/>
      <c r="T865" s="184"/>
      <c r="U865" s="184"/>
      <c r="V865" s="184"/>
      <c r="W865" s="184"/>
      <c r="X865" s="184"/>
      <c r="Y865" s="184"/>
      <c r="Z865" s="184"/>
      <c r="AA865" s="184"/>
      <c r="AB865" s="184"/>
    </row>
    <row r="866" spans="1:28" ht="15">
      <c r="A866" s="184"/>
      <c r="B866" s="184"/>
      <c r="C866" s="184"/>
      <c r="D866" s="184"/>
      <c r="E866" s="184"/>
      <c r="F866" s="184"/>
      <c r="G866" s="184"/>
      <c r="H866" s="184"/>
      <c r="I866" s="184"/>
      <c r="J866" s="184"/>
      <c r="K866" s="184"/>
      <c r="L866" s="184"/>
      <c r="M866" s="184"/>
      <c r="N866" s="184"/>
      <c r="O866" s="184"/>
      <c r="P866" s="184"/>
      <c r="Q866" s="184"/>
      <c r="R866" s="184"/>
      <c r="S866" s="184"/>
      <c r="T866" s="184"/>
      <c r="U866" s="184"/>
      <c r="V866" s="184"/>
      <c r="W866" s="184"/>
      <c r="X866" s="184"/>
      <c r="Y866" s="184"/>
      <c r="Z866" s="184"/>
      <c r="AA866" s="184"/>
      <c r="AB866" s="184"/>
    </row>
    <row r="867" spans="1:28" ht="15">
      <c r="A867" s="184"/>
      <c r="B867" s="184"/>
      <c r="C867" s="184"/>
      <c r="D867" s="184"/>
      <c r="E867" s="184"/>
      <c r="F867" s="184"/>
      <c r="G867" s="184"/>
      <c r="H867" s="184"/>
      <c r="I867" s="184"/>
      <c r="J867" s="184"/>
      <c r="K867" s="184"/>
      <c r="L867" s="184"/>
      <c r="M867" s="184"/>
      <c r="N867" s="184"/>
      <c r="O867" s="184"/>
      <c r="P867" s="184"/>
      <c r="Q867" s="184"/>
      <c r="R867" s="184"/>
      <c r="S867" s="184"/>
      <c r="T867" s="184"/>
      <c r="U867" s="184"/>
      <c r="V867" s="184"/>
      <c r="W867" s="184"/>
      <c r="X867" s="184"/>
      <c r="Y867" s="184"/>
      <c r="Z867" s="184"/>
      <c r="AA867" s="184"/>
      <c r="AB867" s="184"/>
    </row>
    <row r="868" spans="1:28" ht="15">
      <c r="A868" s="184"/>
      <c r="B868" s="184"/>
      <c r="C868" s="184"/>
      <c r="D868" s="184"/>
      <c r="E868" s="184"/>
      <c r="F868" s="184"/>
      <c r="G868" s="184"/>
      <c r="H868" s="184"/>
      <c r="I868" s="184"/>
      <c r="J868" s="184"/>
      <c r="K868" s="184"/>
      <c r="L868" s="184"/>
      <c r="M868" s="184"/>
      <c r="N868" s="184"/>
      <c r="O868" s="184"/>
      <c r="P868" s="184"/>
      <c r="Q868" s="184"/>
      <c r="R868" s="184"/>
      <c r="S868" s="184"/>
      <c r="T868" s="184"/>
      <c r="U868" s="184"/>
      <c r="V868" s="184"/>
      <c r="W868" s="184"/>
      <c r="X868" s="184"/>
      <c r="Y868" s="184"/>
      <c r="Z868" s="184"/>
      <c r="AA868" s="184"/>
      <c r="AB868" s="184"/>
    </row>
    <row r="869" spans="1:28" ht="15">
      <c r="A869" s="184"/>
      <c r="B869" s="184"/>
      <c r="C869" s="184"/>
      <c r="D869" s="184"/>
      <c r="E869" s="184"/>
      <c r="F869" s="184"/>
      <c r="G869" s="184"/>
      <c r="H869" s="184"/>
      <c r="I869" s="184"/>
      <c r="J869" s="184"/>
      <c r="K869" s="184"/>
      <c r="L869" s="184"/>
      <c r="M869" s="184"/>
      <c r="N869" s="184"/>
      <c r="O869" s="184"/>
      <c r="P869" s="184"/>
      <c r="Q869" s="184"/>
      <c r="R869" s="184"/>
      <c r="S869" s="184"/>
      <c r="T869" s="184"/>
      <c r="U869" s="184"/>
      <c r="V869" s="184"/>
      <c r="W869" s="184"/>
      <c r="X869" s="184"/>
      <c r="Y869" s="184"/>
      <c r="Z869" s="184"/>
      <c r="AA869" s="184"/>
      <c r="AB869" s="184"/>
    </row>
    <row r="870" spans="1:28" ht="15">
      <c r="A870" s="184"/>
      <c r="B870" s="184"/>
      <c r="C870" s="184"/>
      <c r="D870" s="184"/>
      <c r="E870" s="184"/>
      <c r="F870" s="184"/>
      <c r="G870" s="184"/>
      <c r="H870" s="184"/>
      <c r="I870" s="184"/>
      <c r="J870" s="184"/>
      <c r="K870" s="184"/>
      <c r="L870" s="184"/>
      <c r="M870" s="184"/>
      <c r="N870" s="184"/>
      <c r="O870" s="184"/>
      <c r="P870" s="184"/>
      <c r="Q870" s="184"/>
      <c r="R870" s="184"/>
      <c r="S870" s="184"/>
      <c r="T870" s="184"/>
      <c r="U870" s="184"/>
      <c r="V870" s="184"/>
      <c r="W870" s="184"/>
      <c r="X870" s="184"/>
      <c r="Y870" s="184"/>
      <c r="Z870" s="184"/>
      <c r="AA870" s="184"/>
      <c r="AB870" s="184"/>
    </row>
    <row r="871" spans="1:28" ht="15">
      <c r="A871" s="184"/>
      <c r="B871" s="184"/>
      <c r="C871" s="184"/>
      <c r="D871" s="184"/>
      <c r="E871" s="184"/>
      <c r="F871" s="184"/>
      <c r="G871" s="184"/>
      <c r="H871" s="184"/>
      <c r="I871" s="184"/>
      <c r="J871" s="184"/>
      <c r="K871" s="184"/>
      <c r="L871" s="184"/>
      <c r="M871" s="184"/>
      <c r="N871" s="184"/>
      <c r="O871" s="184"/>
      <c r="P871" s="184"/>
      <c r="Q871" s="184"/>
      <c r="R871" s="184"/>
      <c r="S871" s="184"/>
      <c r="T871" s="184"/>
      <c r="U871" s="184"/>
      <c r="V871" s="184"/>
      <c r="W871" s="184"/>
      <c r="X871" s="184"/>
      <c r="Y871" s="184"/>
      <c r="Z871" s="184"/>
      <c r="AA871" s="184"/>
      <c r="AB871" s="184"/>
    </row>
    <row r="872" spans="1:28" ht="15">
      <c r="A872" s="184"/>
      <c r="B872" s="184"/>
      <c r="C872" s="184"/>
      <c r="D872" s="184"/>
      <c r="E872" s="184"/>
      <c r="F872" s="184"/>
      <c r="G872" s="184"/>
      <c r="H872" s="184"/>
      <c r="I872" s="184"/>
      <c r="J872" s="184"/>
      <c r="K872" s="184"/>
      <c r="L872" s="184"/>
      <c r="M872" s="184"/>
      <c r="N872" s="184"/>
      <c r="O872" s="184"/>
      <c r="P872" s="184"/>
      <c r="Q872" s="184"/>
      <c r="R872" s="184"/>
      <c r="S872" s="184"/>
      <c r="T872" s="184"/>
      <c r="U872" s="184"/>
      <c r="V872" s="184"/>
      <c r="W872" s="184"/>
      <c r="X872" s="184"/>
      <c r="Y872" s="184"/>
      <c r="Z872" s="184"/>
      <c r="AA872" s="184"/>
      <c r="AB872" s="184"/>
    </row>
    <row r="873" spans="1:28" ht="15">
      <c r="A873" s="184"/>
      <c r="B873" s="184"/>
      <c r="C873" s="184"/>
      <c r="D873" s="184"/>
      <c r="E873" s="184"/>
      <c r="F873" s="184"/>
      <c r="G873" s="184"/>
      <c r="H873" s="184"/>
      <c r="I873" s="184"/>
      <c r="J873" s="184"/>
      <c r="K873" s="184"/>
      <c r="L873" s="184"/>
      <c r="M873" s="184"/>
      <c r="N873" s="184"/>
      <c r="O873" s="184"/>
      <c r="P873" s="184"/>
      <c r="Q873" s="184"/>
      <c r="R873" s="184"/>
      <c r="S873" s="184"/>
      <c r="T873" s="184"/>
      <c r="U873" s="184"/>
      <c r="V873" s="184"/>
      <c r="W873" s="184"/>
      <c r="X873" s="184"/>
      <c r="Y873" s="184"/>
      <c r="Z873" s="184"/>
      <c r="AA873" s="184"/>
      <c r="AB873" s="184"/>
    </row>
    <row r="874" spans="1:28" ht="15">
      <c r="A874" s="184"/>
      <c r="B874" s="184"/>
      <c r="C874" s="184"/>
      <c r="D874" s="184"/>
      <c r="E874" s="184"/>
      <c r="F874" s="184"/>
      <c r="G874" s="184"/>
      <c r="H874" s="184"/>
      <c r="I874" s="184"/>
      <c r="J874" s="184"/>
      <c r="K874" s="184"/>
      <c r="L874" s="184"/>
      <c r="M874" s="184"/>
      <c r="N874" s="184"/>
      <c r="O874" s="184"/>
      <c r="P874" s="184"/>
      <c r="Q874" s="184"/>
      <c r="R874" s="184"/>
      <c r="S874" s="184"/>
      <c r="T874" s="184"/>
      <c r="U874" s="184"/>
      <c r="V874" s="184"/>
      <c r="W874" s="184"/>
      <c r="X874" s="184"/>
      <c r="Y874" s="184"/>
      <c r="Z874" s="184"/>
      <c r="AA874" s="184"/>
      <c r="AB874" s="184"/>
    </row>
    <row r="875" spans="1:28" ht="15">
      <c r="A875" s="184"/>
      <c r="B875" s="184"/>
      <c r="C875" s="184"/>
      <c r="D875" s="184"/>
      <c r="E875" s="184"/>
      <c r="F875" s="184"/>
      <c r="G875" s="184"/>
      <c r="H875" s="184"/>
      <c r="I875" s="184"/>
      <c r="J875" s="184"/>
      <c r="K875" s="184"/>
      <c r="L875" s="184"/>
      <c r="M875" s="184"/>
      <c r="N875" s="184"/>
      <c r="O875" s="184"/>
      <c r="P875" s="184"/>
      <c r="Q875" s="184"/>
      <c r="R875" s="184"/>
      <c r="S875" s="184"/>
      <c r="T875" s="184"/>
      <c r="U875" s="184"/>
      <c r="V875" s="184"/>
      <c r="W875" s="184"/>
      <c r="X875" s="184"/>
      <c r="Y875" s="184"/>
      <c r="Z875" s="184"/>
      <c r="AA875" s="184"/>
      <c r="AB875" s="184"/>
    </row>
    <row r="876" spans="1:28" ht="15">
      <c r="A876" s="184"/>
      <c r="B876" s="184"/>
      <c r="C876" s="184"/>
      <c r="D876" s="184"/>
      <c r="E876" s="184"/>
      <c r="F876" s="184"/>
      <c r="G876" s="184"/>
      <c r="H876" s="184"/>
      <c r="I876" s="184"/>
      <c r="J876" s="184"/>
      <c r="K876" s="184"/>
      <c r="L876" s="184"/>
      <c r="M876" s="184"/>
      <c r="N876" s="184"/>
      <c r="O876" s="184"/>
      <c r="P876" s="184"/>
      <c r="Q876" s="184"/>
      <c r="R876" s="184"/>
      <c r="S876" s="184"/>
      <c r="T876" s="184"/>
      <c r="U876" s="184"/>
      <c r="V876" s="184"/>
      <c r="W876" s="184"/>
      <c r="X876" s="184"/>
      <c r="Y876" s="184"/>
      <c r="Z876" s="184"/>
      <c r="AA876" s="184"/>
      <c r="AB876" s="184"/>
    </row>
    <row r="877" spans="1:28" ht="15">
      <c r="A877" s="184"/>
      <c r="B877" s="184"/>
      <c r="C877" s="184"/>
      <c r="D877" s="184"/>
      <c r="E877" s="184"/>
      <c r="F877" s="184"/>
      <c r="G877" s="184"/>
      <c r="H877" s="184"/>
      <c r="I877" s="184"/>
      <c r="J877" s="184"/>
      <c r="K877" s="184"/>
      <c r="L877" s="184"/>
      <c r="M877" s="184"/>
      <c r="N877" s="184"/>
      <c r="O877" s="184"/>
      <c r="P877" s="184"/>
      <c r="Q877" s="184"/>
      <c r="R877" s="184"/>
      <c r="S877" s="184"/>
      <c r="T877" s="184"/>
      <c r="U877" s="184"/>
      <c r="V877" s="184"/>
      <c r="W877" s="184"/>
      <c r="X877" s="184"/>
      <c r="Y877" s="184"/>
      <c r="Z877" s="184"/>
      <c r="AA877" s="184"/>
      <c r="AB877" s="184"/>
    </row>
    <row r="878" spans="1:28" ht="15">
      <c r="A878" s="184"/>
      <c r="B878" s="184"/>
      <c r="C878" s="184"/>
      <c r="D878" s="184"/>
      <c r="E878" s="184"/>
      <c r="F878" s="184"/>
      <c r="G878" s="184"/>
      <c r="H878" s="184"/>
      <c r="I878" s="184"/>
      <c r="J878" s="184"/>
      <c r="K878" s="184"/>
      <c r="L878" s="184"/>
      <c r="M878" s="184"/>
      <c r="N878" s="184"/>
      <c r="O878" s="184"/>
      <c r="P878" s="184"/>
      <c r="Q878" s="184"/>
      <c r="R878" s="184"/>
      <c r="S878" s="184"/>
      <c r="T878" s="184"/>
      <c r="U878" s="184"/>
      <c r="V878" s="184"/>
      <c r="W878" s="184"/>
      <c r="X878" s="184"/>
      <c r="Y878" s="184"/>
      <c r="Z878" s="184"/>
      <c r="AA878" s="184"/>
      <c r="AB878" s="184"/>
    </row>
    <row r="879" spans="1:28" ht="15">
      <c r="A879" s="184"/>
      <c r="B879" s="184"/>
      <c r="C879" s="184"/>
      <c r="D879" s="184"/>
      <c r="E879" s="184"/>
      <c r="F879" s="184"/>
      <c r="G879" s="184"/>
      <c r="H879" s="184"/>
      <c r="I879" s="184"/>
      <c r="J879" s="184"/>
      <c r="K879" s="184"/>
      <c r="L879" s="184"/>
      <c r="M879" s="184"/>
      <c r="N879" s="184"/>
      <c r="O879" s="184"/>
      <c r="P879" s="184"/>
      <c r="Q879" s="184"/>
      <c r="R879" s="184"/>
      <c r="S879" s="184"/>
      <c r="T879" s="184"/>
      <c r="U879" s="184"/>
      <c r="V879" s="184"/>
      <c r="W879" s="184"/>
      <c r="X879" s="184"/>
      <c r="Y879" s="184"/>
      <c r="Z879" s="184"/>
      <c r="AA879" s="184"/>
      <c r="AB879" s="184"/>
    </row>
    <row r="880" spans="1:28" ht="15">
      <c r="A880" s="184"/>
      <c r="B880" s="184"/>
      <c r="C880" s="184"/>
      <c r="D880" s="184"/>
      <c r="E880" s="184"/>
      <c r="F880" s="184"/>
      <c r="G880" s="184"/>
      <c r="H880" s="184"/>
      <c r="I880" s="184"/>
      <c r="J880" s="184"/>
      <c r="K880" s="184"/>
      <c r="L880" s="184"/>
      <c r="M880" s="184"/>
      <c r="N880" s="184"/>
      <c r="O880" s="184"/>
      <c r="P880" s="184"/>
      <c r="Q880" s="184"/>
      <c r="R880" s="184"/>
      <c r="S880" s="184"/>
      <c r="T880" s="184"/>
      <c r="U880" s="184"/>
      <c r="V880" s="184"/>
      <c r="W880" s="184"/>
      <c r="X880" s="184"/>
      <c r="Y880" s="184"/>
      <c r="Z880" s="184"/>
      <c r="AA880" s="184"/>
      <c r="AB880" s="184"/>
    </row>
    <row r="881" spans="1:28" ht="15">
      <c r="A881" s="184"/>
      <c r="B881" s="184"/>
      <c r="C881" s="184"/>
      <c r="D881" s="184"/>
      <c r="E881" s="184"/>
      <c r="F881" s="184"/>
      <c r="G881" s="184"/>
      <c r="H881" s="184"/>
      <c r="I881" s="184"/>
      <c r="J881" s="184"/>
      <c r="K881" s="184"/>
      <c r="L881" s="184"/>
      <c r="M881" s="184"/>
      <c r="N881" s="184"/>
      <c r="O881" s="184"/>
      <c r="P881" s="184"/>
      <c r="Q881" s="184"/>
      <c r="R881" s="184"/>
      <c r="S881" s="184"/>
      <c r="T881" s="184"/>
      <c r="U881" s="184"/>
      <c r="V881" s="184"/>
      <c r="W881" s="184"/>
      <c r="X881" s="184"/>
      <c r="Y881" s="184"/>
      <c r="Z881" s="184"/>
      <c r="AA881" s="184"/>
      <c r="AB881" s="184"/>
    </row>
    <row r="882" spans="1:28" ht="15">
      <c r="A882" s="184"/>
      <c r="B882" s="184"/>
      <c r="C882" s="184"/>
      <c r="D882" s="184"/>
      <c r="E882" s="184"/>
      <c r="F882" s="184"/>
      <c r="G882" s="184"/>
      <c r="H882" s="184"/>
      <c r="I882" s="184"/>
      <c r="J882" s="184"/>
      <c r="K882" s="184"/>
      <c r="L882" s="184"/>
      <c r="M882" s="184"/>
      <c r="N882" s="184"/>
      <c r="O882" s="184"/>
      <c r="P882" s="184"/>
      <c r="Q882" s="184"/>
      <c r="R882" s="184"/>
      <c r="S882" s="184"/>
      <c r="T882" s="184"/>
      <c r="U882" s="184"/>
      <c r="V882" s="184"/>
      <c r="W882" s="184"/>
      <c r="X882" s="184"/>
      <c r="Y882" s="184"/>
      <c r="Z882" s="184"/>
      <c r="AA882" s="184"/>
      <c r="AB882" s="184"/>
    </row>
    <row r="883" spans="1:28" ht="15">
      <c r="A883" s="184"/>
      <c r="B883" s="184"/>
      <c r="C883" s="184"/>
      <c r="D883" s="184"/>
      <c r="E883" s="184"/>
      <c r="F883" s="184"/>
      <c r="G883" s="184"/>
      <c r="H883" s="184"/>
      <c r="I883" s="184"/>
      <c r="J883" s="184"/>
      <c r="K883" s="184"/>
      <c r="L883" s="184"/>
      <c r="M883" s="184"/>
      <c r="N883" s="184"/>
      <c r="O883" s="184"/>
      <c r="P883" s="184"/>
      <c r="Q883" s="184"/>
      <c r="R883" s="184"/>
      <c r="S883" s="184"/>
      <c r="T883" s="184"/>
      <c r="U883" s="184"/>
      <c r="V883" s="184"/>
      <c r="W883" s="184"/>
      <c r="X883" s="184"/>
      <c r="Y883" s="184"/>
      <c r="Z883" s="184"/>
      <c r="AA883" s="184"/>
      <c r="AB883" s="184"/>
    </row>
    <row r="884" spans="1:28" ht="15">
      <c r="A884" s="184"/>
      <c r="B884" s="184"/>
      <c r="C884" s="184"/>
      <c r="D884" s="184"/>
      <c r="E884" s="184"/>
      <c r="F884" s="184"/>
      <c r="G884" s="184"/>
      <c r="H884" s="184"/>
      <c r="I884" s="184"/>
      <c r="J884" s="184"/>
      <c r="K884" s="184"/>
      <c r="L884" s="184"/>
      <c r="M884" s="184"/>
      <c r="N884" s="184"/>
      <c r="O884" s="184"/>
      <c r="P884" s="184"/>
      <c r="Q884" s="184"/>
      <c r="R884" s="184"/>
      <c r="S884" s="184"/>
      <c r="T884" s="184"/>
      <c r="U884" s="184"/>
      <c r="V884" s="184"/>
      <c r="W884" s="184"/>
      <c r="X884" s="184"/>
      <c r="Y884" s="184"/>
      <c r="Z884" s="184"/>
      <c r="AA884" s="184"/>
      <c r="AB884" s="184"/>
    </row>
    <row r="885" spans="1:28" ht="15">
      <c r="A885" s="184"/>
      <c r="B885" s="184"/>
      <c r="C885" s="184"/>
      <c r="D885" s="184"/>
      <c r="E885" s="184"/>
      <c r="F885" s="184"/>
      <c r="G885" s="184"/>
      <c r="H885" s="184"/>
      <c r="I885" s="184"/>
      <c r="J885" s="184"/>
      <c r="K885" s="184"/>
      <c r="L885" s="184"/>
      <c r="M885" s="184"/>
      <c r="N885" s="184"/>
      <c r="O885" s="184"/>
      <c r="P885" s="184"/>
      <c r="Q885" s="184"/>
      <c r="R885" s="184"/>
      <c r="S885" s="184"/>
      <c r="T885" s="184"/>
      <c r="U885" s="184"/>
      <c r="V885" s="184"/>
      <c r="W885" s="184"/>
      <c r="X885" s="184"/>
      <c r="Y885" s="184"/>
      <c r="Z885" s="184"/>
      <c r="AA885" s="184"/>
      <c r="AB885" s="184"/>
    </row>
    <row r="886" spans="1:28" ht="15">
      <c r="A886" s="184"/>
      <c r="B886" s="184"/>
      <c r="C886" s="184"/>
      <c r="D886" s="184"/>
      <c r="E886" s="184"/>
      <c r="F886" s="184"/>
      <c r="G886" s="184"/>
      <c r="H886" s="184"/>
      <c r="I886" s="184"/>
      <c r="J886" s="184"/>
      <c r="K886" s="184"/>
      <c r="L886" s="184"/>
      <c r="M886" s="184"/>
      <c r="N886" s="184"/>
      <c r="O886" s="184"/>
      <c r="P886" s="184"/>
      <c r="Q886" s="184"/>
      <c r="R886" s="184"/>
      <c r="S886" s="184"/>
      <c r="T886" s="184"/>
      <c r="U886" s="184"/>
      <c r="V886" s="184"/>
      <c r="W886" s="184"/>
      <c r="X886" s="184"/>
      <c r="Y886" s="184"/>
      <c r="Z886" s="184"/>
      <c r="AA886" s="184"/>
      <c r="AB886" s="184"/>
    </row>
    <row r="887" spans="1:28" ht="15">
      <c r="A887" s="184"/>
      <c r="B887" s="184"/>
      <c r="C887" s="184"/>
      <c r="D887" s="184"/>
      <c r="E887" s="184"/>
      <c r="F887" s="184"/>
      <c r="G887" s="184"/>
      <c r="H887" s="184"/>
      <c r="I887" s="184"/>
      <c r="J887" s="184"/>
      <c r="K887" s="184"/>
      <c r="L887" s="184"/>
      <c r="M887" s="184"/>
      <c r="N887" s="184"/>
      <c r="O887" s="184"/>
      <c r="P887" s="184"/>
      <c r="Q887" s="184"/>
      <c r="R887" s="184"/>
      <c r="S887" s="184"/>
      <c r="T887" s="184"/>
      <c r="U887" s="184"/>
      <c r="V887" s="184"/>
      <c r="W887" s="184"/>
      <c r="X887" s="184"/>
      <c r="Y887" s="184"/>
      <c r="Z887" s="184"/>
      <c r="AA887" s="184"/>
      <c r="AB887" s="184"/>
    </row>
    <row r="888" spans="1:28" ht="15">
      <c r="A888" s="184"/>
      <c r="B888" s="184"/>
      <c r="C888" s="184"/>
      <c r="D888" s="184"/>
      <c r="E888" s="184"/>
      <c r="F888" s="184"/>
      <c r="G888" s="184"/>
      <c r="H888" s="184"/>
      <c r="I888" s="184"/>
      <c r="J888" s="184"/>
      <c r="K888" s="184"/>
      <c r="L888" s="184"/>
      <c r="M888" s="184"/>
      <c r="N888" s="184"/>
      <c r="O888" s="184"/>
      <c r="P888" s="184"/>
      <c r="Q888" s="184"/>
      <c r="R888" s="184"/>
      <c r="S888" s="184"/>
      <c r="T888" s="184"/>
      <c r="U888" s="184"/>
      <c r="V888" s="184"/>
      <c r="W888" s="184"/>
      <c r="X888" s="184"/>
      <c r="Y888" s="184"/>
      <c r="Z888" s="184"/>
      <c r="AA888" s="184"/>
      <c r="AB888" s="184"/>
    </row>
    <row r="889" spans="1:28" ht="15">
      <c r="A889" s="184"/>
      <c r="B889" s="184"/>
      <c r="C889" s="184"/>
      <c r="D889" s="184"/>
      <c r="E889" s="184"/>
      <c r="F889" s="184"/>
      <c r="G889" s="184"/>
      <c r="H889" s="184"/>
      <c r="I889" s="184"/>
      <c r="J889" s="184"/>
      <c r="K889" s="184"/>
      <c r="L889" s="184"/>
      <c r="M889" s="184"/>
      <c r="N889" s="184"/>
      <c r="O889" s="184"/>
      <c r="P889" s="184"/>
      <c r="Q889" s="184"/>
      <c r="R889" s="184"/>
      <c r="S889" s="184"/>
      <c r="T889" s="184"/>
      <c r="U889" s="184"/>
      <c r="V889" s="184"/>
      <c r="W889" s="184"/>
      <c r="X889" s="184"/>
      <c r="Y889" s="184"/>
      <c r="Z889" s="184"/>
      <c r="AA889" s="184"/>
      <c r="AB889" s="184"/>
    </row>
    <row r="890" spans="1:28" ht="15">
      <c r="A890" s="184"/>
      <c r="B890" s="184"/>
      <c r="C890" s="184"/>
      <c r="D890" s="184"/>
      <c r="E890" s="184"/>
      <c r="F890" s="184"/>
      <c r="G890" s="184"/>
      <c r="H890" s="184"/>
      <c r="I890" s="184"/>
      <c r="J890" s="184"/>
      <c r="K890" s="184"/>
      <c r="L890" s="184"/>
      <c r="M890" s="184"/>
      <c r="N890" s="184"/>
      <c r="O890" s="184"/>
      <c r="P890" s="184"/>
      <c r="Q890" s="184"/>
      <c r="R890" s="184"/>
      <c r="S890" s="184"/>
      <c r="T890" s="184"/>
      <c r="U890" s="184"/>
      <c r="V890" s="184"/>
      <c r="W890" s="184"/>
      <c r="X890" s="184"/>
      <c r="Y890" s="184"/>
      <c r="Z890" s="184"/>
      <c r="AA890" s="184"/>
      <c r="AB890" s="184"/>
    </row>
    <row r="891" spans="1:28" ht="15">
      <c r="A891" s="184"/>
      <c r="B891" s="184"/>
      <c r="C891" s="184"/>
      <c r="D891" s="184"/>
      <c r="E891" s="184"/>
      <c r="F891" s="184"/>
      <c r="G891" s="184"/>
      <c r="H891" s="184"/>
      <c r="I891" s="184"/>
      <c r="J891" s="184"/>
      <c r="K891" s="184"/>
      <c r="L891" s="184"/>
      <c r="M891" s="184"/>
      <c r="N891" s="184"/>
      <c r="O891" s="184"/>
      <c r="P891" s="184"/>
      <c r="Q891" s="184"/>
      <c r="R891" s="184"/>
      <c r="S891" s="184"/>
      <c r="T891" s="184"/>
      <c r="U891" s="184"/>
      <c r="V891" s="184"/>
      <c r="W891" s="184"/>
      <c r="X891" s="184"/>
      <c r="Y891" s="184"/>
      <c r="Z891" s="184"/>
      <c r="AA891" s="184"/>
      <c r="AB891" s="184"/>
    </row>
    <row r="892" spans="1:28" ht="15">
      <c r="A892" s="184"/>
      <c r="B892" s="184"/>
      <c r="C892" s="184"/>
      <c r="D892" s="184"/>
      <c r="E892" s="184"/>
      <c r="F892" s="184"/>
      <c r="G892" s="184"/>
      <c r="H892" s="184"/>
      <c r="I892" s="184"/>
      <c r="J892" s="184"/>
      <c r="K892" s="184"/>
      <c r="L892" s="184"/>
      <c r="M892" s="184"/>
      <c r="N892" s="184"/>
      <c r="O892" s="184"/>
      <c r="P892" s="184"/>
      <c r="Q892" s="184"/>
      <c r="R892" s="184"/>
      <c r="S892" s="184"/>
      <c r="T892" s="184"/>
      <c r="U892" s="184"/>
      <c r="V892" s="184"/>
      <c r="W892" s="184"/>
      <c r="X892" s="184"/>
      <c r="Y892" s="184"/>
      <c r="Z892" s="184"/>
      <c r="AA892" s="184"/>
      <c r="AB892" s="184"/>
    </row>
    <row r="893" spans="1:28" ht="15">
      <c r="A893" s="184"/>
      <c r="B893" s="184"/>
      <c r="C893" s="184"/>
      <c r="D893" s="184"/>
      <c r="E893" s="184"/>
      <c r="F893" s="184"/>
      <c r="G893" s="184"/>
      <c r="H893" s="184"/>
      <c r="I893" s="184"/>
      <c r="J893" s="184"/>
      <c r="K893" s="184"/>
      <c r="L893" s="184"/>
      <c r="M893" s="184"/>
      <c r="N893" s="184"/>
      <c r="O893" s="184"/>
      <c r="P893" s="184"/>
      <c r="Q893" s="184"/>
      <c r="R893" s="184"/>
      <c r="S893" s="184"/>
      <c r="T893" s="184"/>
      <c r="U893" s="184"/>
      <c r="V893" s="184"/>
      <c r="W893" s="184"/>
      <c r="X893" s="184"/>
      <c r="Y893" s="184"/>
      <c r="Z893" s="184"/>
      <c r="AA893" s="184"/>
      <c r="AB893" s="184"/>
    </row>
    <row r="894" spans="1:28" ht="15">
      <c r="A894" s="184"/>
      <c r="B894" s="184"/>
      <c r="C894" s="184"/>
      <c r="D894" s="184"/>
      <c r="E894" s="184"/>
      <c r="F894" s="184"/>
      <c r="G894" s="184"/>
      <c r="H894" s="184"/>
      <c r="I894" s="184"/>
      <c r="J894" s="184"/>
      <c r="K894" s="184"/>
      <c r="L894" s="184"/>
      <c r="M894" s="184"/>
      <c r="N894" s="184"/>
      <c r="O894" s="184"/>
      <c r="P894" s="184"/>
      <c r="Q894" s="184"/>
      <c r="R894" s="184"/>
      <c r="S894" s="184"/>
      <c r="T894" s="184"/>
      <c r="U894" s="184"/>
      <c r="V894" s="184"/>
      <c r="W894" s="184"/>
      <c r="X894" s="184"/>
      <c r="Y894" s="184"/>
      <c r="Z894" s="184"/>
      <c r="AA894" s="184"/>
      <c r="AB894" s="184"/>
    </row>
    <row r="895" spans="1:28" ht="15">
      <c r="A895" s="184"/>
      <c r="B895" s="184"/>
      <c r="C895" s="184"/>
      <c r="D895" s="184"/>
      <c r="E895" s="184"/>
      <c r="F895" s="184"/>
      <c r="G895" s="184"/>
      <c r="H895" s="184"/>
      <c r="I895" s="184"/>
      <c r="J895" s="184"/>
      <c r="K895" s="184"/>
      <c r="L895" s="184"/>
      <c r="M895" s="184"/>
      <c r="N895" s="184"/>
      <c r="O895" s="184"/>
      <c r="P895" s="184"/>
      <c r="Q895" s="184"/>
      <c r="R895" s="184"/>
      <c r="S895" s="184"/>
      <c r="T895" s="184"/>
      <c r="U895" s="184"/>
      <c r="V895" s="184"/>
      <c r="W895" s="184"/>
      <c r="X895" s="184"/>
      <c r="Y895" s="184"/>
      <c r="Z895" s="184"/>
      <c r="AA895" s="184"/>
      <c r="AB895" s="184"/>
    </row>
    <row r="896" spans="1:28" ht="15">
      <c r="A896" s="184"/>
      <c r="B896" s="184"/>
      <c r="C896" s="184"/>
      <c r="D896" s="184"/>
      <c r="E896" s="184"/>
      <c r="F896" s="184"/>
      <c r="G896" s="184"/>
      <c r="H896" s="184"/>
      <c r="I896" s="184"/>
      <c r="J896" s="184"/>
      <c r="K896" s="184"/>
      <c r="L896" s="184"/>
      <c r="M896" s="184"/>
      <c r="N896" s="184"/>
      <c r="O896" s="184"/>
      <c r="P896" s="184"/>
      <c r="Q896" s="184"/>
      <c r="R896" s="184"/>
      <c r="S896" s="184"/>
      <c r="T896" s="184"/>
      <c r="U896" s="184"/>
      <c r="V896" s="184"/>
      <c r="W896" s="184"/>
      <c r="X896" s="184"/>
      <c r="Y896" s="184"/>
      <c r="Z896" s="184"/>
      <c r="AA896" s="184"/>
      <c r="AB896" s="184"/>
    </row>
    <row r="897" spans="1:28" ht="15">
      <c r="A897" s="184"/>
      <c r="B897" s="184"/>
      <c r="C897" s="184"/>
      <c r="D897" s="184"/>
      <c r="E897" s="184"/>
      <c r="F897" s="184"/>
      <c r="G897" s="184"/>
      <c r="H897" s="184"/>
      <c r="I897" s="184"/>
      <c r="J897" s="184"/>
      <c r="K897" s="184"/>
      <c r="L897" s="184"/>
      <c r="M897" s="184"/>
      <c r="N897" s="184"/>
      <c r="O897" s="184"/>
      <c r="P897" s="184"/>
      <c r="Q897" s="184"/>
      <c r="R897" s="184"/>
      <c r="S897" s="184"/>
      <c r="T897" s="184"/>
      <c r="U897" s="184"/>
      <c r="V897" s="184"/>
      <c r="W897" s="184"/>
      <c r="X897" s="184"/>
      <c r="Y897" s="184"/>
      <c r="Z897" s="184"/>
      <c r="AA897" s="184"/>
      <c r="AB897" s="184"/>
    </row>
    <row r="898" spans="1:28" ht="15">
      <c r="A898" s="184"/>
      <c r="B898" s="184"/>
      <c r="C898" s="184"/>
      <c r="D898" s="184"/>
      <c r="E898" s="184"/>
      <c r="F898" s="184"/>
      <c r="G898" s="184"/>
      <c r="H898" s="184"/>
      <c r="I898" s="184"/>
      <c r="J898" s="184"/>
      <c r="K898" s="184"/>
      <c r="L898" s="184"/>
      <c r="M898" s="184"/>
      <c r="N898" s="184"/>
      <c r="O898" s="184"/>
      <c r="P898" s="184"/>
      <c r="Q898" s="184"/>
      <c r="R898" s="184"/>
      <c r="S898" s="184"/>
      <c r="T898" s="184"/>
      <c r="U898" s="184"/>
      <c r="V898" s="184"/>
      <c r="W898" s="184"/>
      <c r="X898" s="184"/>
      <c r="Y898" s="184"/>
      <c r="Z898" s="184"/>
      <c r="AA898" s="184"/>
      <c r="AB898" s="184"/>
    </row>
    <row r="899" spans="1:28" ht="15">
      <c r="A899" s="184"/>
      <c r="B899" s="184"/>
      <c r="C899" s="184"/>
      <c r="D899" s="184"/>
      <c r="E899" s="184"/>
      <c r="F899" s="184"/>
      <c r="G899" s="184"/>
      <c r="H899" s="184"/>
      <c r="I899" s="184"/>
      <c r="J899" s="184"/>
      <c r="K899" s="184"/>
      <c r="L899" s="184"/>
      <c r="M899" s="184"/>
      <c r="N899" s="184"/>
      <c r="O899" s="184"/>
      <c r="P899" s="184"/>
      <c r="Q899" s="184"/>
      <c r="R899" s="184"/>
      <c r="S899" s="184"/>
      <c r="T899" s="184"/>
      <c r="U899" s="184"/>
      <c r="V899" s="184"/>
      <c r="W899" s="184"/>
      <c r="X899" s="184"/>
      <c r="Y899" s="184"/>
      <c r="Z899" s="184"/>
      <c r="AA899" s="184"/>
      <c r="AB899" s="184"/>
    </row>
    <row r="900" spans="1:28" ht="15">
      <c r="A900" s="184"/>
      <c r="B900" s="184"/>
      <c r="C900" s="184"/>
      <c r="D900" s="184"/>
      <c r="E900" s="184"/>
      <c r="F900" s="184"/>
      <c r="G900" s="184"/>
      <c r="H900" s="184"/>
      <c r="I900" s="184"/>
      <c r="J900" s="184"/>
      <c r="K900" s="184"/>
      <c r="L900" s="184"/>
      <c r="M900" s="184"/>
      <c r="N900" s="184"/>
      <c r="O900" s="184"/>
      <c r="P900" s="184"/>
      <c r="Q900" s="184"/>
      <c r="R900" s="184"/>
      <c r="S900" s="184"/>
      <c r="T900" s="184"/>
      <c r="U900" s="184"/>
      <c r="V900" s="184"/>
      <c r="W900" s="184"/>
      <c r="X900" s="184"/>
      <c r="Y900" s="184"/>
      <c r="Z900" s="184"/>
      <c r="AA900" s="184"/>
      <c r="AB900" s="184"/>
    </row>
    <row r="901" spans="1:28" ht="15">
      <c r="A901" s="184"/>
      <c r="B901" s="184"/>
      <c r="C901" s="184"/>
      <c r="D901" s="184"/>
      <c r="E901" s="184"/>
      <c r="F901" s="184"/>
      <c r="G901" s="184"/>
      <c r="H901" s="184"/>
      <c r="I901" s="184"/>
      <c r="J901" s="184"/>
      <c r="K901" s="184"/>
      <c r="L901" s="184"/>
      <c r="M901" s="184"/>
      <c r="N901" s="184"/>
      <c r="O901" s="184"/>
      <c r="P901" s="184"/>
      <c r="Q901" s="184"/>
      <c r="R901" s="184"/>
      <c r="S901" s="184"/>
      <c r="T901" s="184"/>
      <c r="U901" s="184"/>
      <c r="V901" s="184"/>
      <c r="W901" s="184"/>
      <c r="X901" s="184"/>
      <c r="Y901" s="184"/>
      <c r="Z901" s="184"/>
      <c r="AA901" s="184"/>
      <c r="AB901" s="184"/>
    </row>
    <row r="902" spans="1:28" ht="15">
      <c r="A902" s="184"/>
      <c r="B902" s="184"/>
      <c r="C902" s="184"/>
      <c r="D902" s="184"/>
      <c r="E902" s="184"/>
      <c r="F902" s="184"/>
      <c r="G902" s="184"/>
      <c r="H902" s="184"/>
      <c r="I902" s="184"/>
      <c r="J902" s="184"/>
      <c r="K902" s="184"/>
      <c r="L902" s="184"/>
      <c r="M902" s="184"/>
      <c r="N902" s="184"/>
      <c r="O902" s="184"/>
      <c r="P902" s="184"/>
      <c r="Q902" s="184"/>
      <c r="R902" s="184"/>
      <c r="S902" s="184"/>
      <c r="T902" s="184"/>
      <c r="U902" s="184"/>
      <c r="V902" s="184"/>
      <c r="W902" s="184"/>
      <c r="X902" s="184"/>
      <c r="Y902" s="184"/>
      <c r="Z902" s="184"/>
      <c r="AA902" s="184"/>
      <c r="AB902" s="184"/>
    </row>
    <row r="903" spans="1:28" ht="15">
      <c r="A903" s="184"/>
      <c r="B903" s="184"/>
      <c r="C903" s="184"/>
      <c r="D903" s="184"/>
      <c r="E903" s="184"/>
      <c r="F903" s="184"/>
      <c r="G903" s="184"/>
      <c r="H903" s="184"/>
      <c r="I903" s="184"/>
      <c r="J903" s="184"/>
      <c r="K903" s="184"/>
      <c r="L903" s="184"/>
      <c r="M903" s="184"/>
      <c r="N903" s="184"/>
      <c r="O903" s="184"/>
      <c r="P903" s="184"/>
      <c r="Q903" s="184"/>
      <c r="R903" s="184"/>
      <c r="S903" s="184"/>
      <c r="T903" s="184"/>
      <c r="U903" s="184"/>
      <c r="V903" s="184"/>
      <c r="W903" s="184"/>
      <c r="X903" s="184"/>
      <c r="Y903" s="184"/>
      <c r="Z903" s="184"/>
      <c r="AA903" s="184"/>
      <c r="AB903" s="184"/>
    </row>
    <row r="904" spans="1:28" ht="15">
      <c r="A904" s="184"/>
      <c r="B904" s="184"/>
      <c r="C904" s="184"/>
      <c r="D904" s="184"/>
      <c r="E904" s="184"/>
      <c r="F904" s="184"/>
      <c r="G904" s="184"/>
      <c r="H904" s="184"/>
      <c r="I904" s="184"/>
      <c r="J904" s="184"/>
      <c r="K904" s="184"/>
      <c r="L904" s="184"/>
      <c r="M904" s="184"/>
      <c r="N904" s="184"/>
      <c r="O904" s="184"/>
      <c r="P904" s="184"/>
      <c r="Q904" s="184"/>
      <c r="R904" s="184"/>
      <c r="S904" s="184"/>
      <c r="T904" s="184"/>
      <c r="U904" s="184"/>
      <c r="V904" s="184"/>
      <c r="W904" s="184"/>
      <c r="X904" s="184"/>
      <c r="Y904" s="184"/>
      <c r="Z904" s="184"/>
      <c r="AA904" s="184"/>
      <c r="AB904" s="184"/>
    </row>
    <row r="905" spans="1:28" ht="15">
      <c r="A905" s="184"/>
      <c r="B905" s="184"/>
      <c r="C905" s="184"/>
      <c r="D905" s="184"/>
      <c r="E905" s="184"/>
      <c r="F905" s="184"/>
      <c r="G905" s="184"/>
      <c r="H905" s="184"/>
      <c r="I905" s="184"/>
      <c r="J905" s="184"/>
      <c r="K905" s="184"/>
      <c r="L905" s="184"/>
      <c r="M905" s="184"/>
      <c r="N905" s="184"/>
      <c r="O905" s="184"/>
      <c r="P905" s="184"/>
      <c r="Q905" s="184"/>
      <c r="R905" s="184"/>
      <c r="S905" s="184"/>
      <c r="T905" s="184"/>
      <c r="U905" s="184"/>
      <c r="V905" s="184"/>
      <c r="W905" s="184"/>
      <c r="X905" s="184"/>
      <c r="Y905" s="184"/>
      <c r="Z905" s="184"/>
      <c r="AA905" s="184"/>
      <c r="AB905" s="184"/>
    </row>
    <row r="906" spans="1:28" ht="15">
      <c r="A906" s="184"/>
      <c r="B906" s="184"/>
      <c r="C906" s="184"/>
      <c r="D906" s="184"/>
      <c r="E906" s="184"/>
      <c r="F906" s="184"/>
      <c r="G906" s="184"/>
      <c r="H906" s="184"/>
      <c r="I906" s="184"/>
      <c r="J906" s="184"/>
      <c r="K906" s="184"/>
      <c r="L906" s="184"/>
      <c r="M906" s="184"/>
      <c r="N906" s="184"/>
      <c r="O906" s="184"/>
      <c r="P906" s="184"/>
      <c r="Q906" s="184"/>
      <c r="R906" s="184"/>
      <c r="S906" s="184"/>
      <c r="T906" s="184"/>
      <c r="U906" s="184"/>
      <c r="V906" s="184"/>
      <c r="W906" s="184"/>
      <c r="X906" s="184"/>
      <c r="Y906" s="184"/>
      <c r="Z906" s="184"/>
      <c r="AA906" s="184"/>
      <c r="AB906" s="184"/>
    </row>
    <row r="907" spans="1:28" ht="15">
      <c r="A907" s="184"/>
      <c r="B907" s="184"/>
      <c r="C907" s="184"/>
      <c r="D907" s="184"/>
      <c r="E907" s="184"/>
      <c r="F907" s="184"/>
      <c r="G907" s="184"/>
      <c r="H907" s="184"/>
      <c r="I907" s="184"/>
      <c r="J907" s="184"/>
      <c r="K907" s="184"/>
      <c r="L907" s="184"/>
      <c r="M907" s="184"/>
      <c r="N907" s="184"/>
      <c r="O907" s="184"/>
      <c r="P907" s="184"/>
      <c r="Q907" s="184"/>
      <c r="R907" s="184"/>
      <c r="S907" s="184"/>
      <c r="T907" s="184"/>
      <c r="U907" s="184"/>
      <c r="V907" s="184"/>
      <c r="W907" s="184"/>
      <c r="X907" s="184"/>
      <c r="Y907" s="184"/>
      <c r="Z907" s="184"/>
      <c r="AA907" s="184"/>
      <c r="AB907" s="184"/>
    </row>
    <row r="908" spans="1:28" ht="15">
      <c r="A908" s="184"/>
      <c r="B908" s="184"/>
      <c r="C908" s="184"/>
      <c r="D908" s="184"/>
      <c r="E908" s="184"/>
      <c r="F908" s="184"/>
      <c r="G908" s="184"/>
      <c r="H908" s="184"/>
      <c r="I908" s="184"/>
      <c r="J908" s="184"/>
      <c r="K908" s="184"/>
      <c r="L908" s="184"/>
      <c r="M908" s="184"/>
      <c r="N908" s="184"/>
      <c r="O908" s="184"/>
      <c r="P908" s="184"/>
      <c r="Q908" s="184"/>
      <c r="R908" s="184"/>
      <c r="S908" s="184"/>
      <c r="T908" s="184"/>
      <c r="U908" s="184"/>
      <c r="V908" s="184"/>
      <c r="W908" s="184"/>
      <c r="X908" s="184"/>
      <c r="Y908" s="184"/>
      <c r="Z908" s="184"/>
      <c r="AA908" s="184"/>
      <c r="AB908" s="184"/>
    </row>
    <row r="909" spans="1:28" ht="15">
      <c r="A909" s="184"/>
      <c r="B909" s="184"/>
      <c r="C909" s="184"/>
      <c r="D909" s="184"/>
      <c r="E909" s="184"/>
      <c r="F909" s="184"/>
      <c r="G909" s="184"/>
      <c r="H909" s="184"/>
      <c r="I909" s="184"/>
      <c r="J909" s="184"/>
      <c r="K909" s="184"/>
      <c r="L909" s="184"/>
      <c r="M909" s="184"/>
      <c r="N909" s="184"/>
      <c r="O909" s="184"/>
      <c r="P909" s="184"/>
      <c r="Q909" s="184"/>
      <c r="R909" s="184"/>
      <c r="S909" s="184"/>
      <c r="T909" s="184"/>
      <c r="U909" s="184"/>
      <c r="V909" s="184"/>
      <c r="W909" s="184"/>
      <c r="X909" s="184"/>
      <c r="Y909" s="184"/>
      <c r="Z909" s="184"/>
      <c r="AA909" s="184"/>
      <c r="AB909" s="184"/>
    </row>
    <row r="910" spans="1:28" ht="15">
      <c r="A910" s="184"/>
      <c r="B910" s="184"/>
      <c r="C910" s="184"/>
      <c r="D910" s="184"/>
      <c r="E910" s="184"/>
      <c r="F910" s="184"/>
      <c r="G910" s="184"/>
      <c r="H910" s="184"/>
      <c r="I910" s="184"/>
      <c r="J910" s="184"/>
      <c r="K910" s="184"/>
      <c r="L910" s="184"/>
      <c r="M910" s="184"/>
      <c r="N910" s="184"/>
      <c r="O910" s="184"/>
      <c r="P910" s="184"/>
      <c r="Q910" s="184"/>
      <c r="R910" s="184"/>
      <c r="S910" s="184"/>
      <c r="T910" s="184"/>
      <c r="U910" s="184"/>
      <c r="V910" s="184"/>
      <c r="W910" s="184"/>
      <c r="X910" s="184"/>
      <c r="Y910" s="184"/>
      <c r="Z910" s="184"/>
      <c r="AA910" s="184"/>
      <c r="AB910" s="184"/>
    </row>
    <row r="911" spans="1:28" ht="15">
      <c r="A911" s="184"/>
      <c r="B911" s="184"/>
      <c r="C911" s="184"/>
      <c r="D911" s="184"/>
      <c r="E911" s="184"/>
      <c r="F911" s="184"/>
      <c r="G911" s="184"/>
      <c r="H911" s="184"/>
      <c r="I911" s="184"/>
      <c r="J911" s="184"/>
      <c r="K911" s="184"/>
      <c r="L911" s="184"/>
      <c r="M911" s="184"/>
      <c r="N911" s="184"/>
      <c r="O911" s="184"/>
      <c r="P911" s="184"/>
      <c r="Q911" s="184"/>
      <c r="R911" s="184"/>
      <c r="S911" s="184"/>
      <c r="T911" s="184"/>
      <c r="U911" s="184"/>
      <c r="V911" s="184"/>
      <c r="W911" s="184"/>
      <c r="X911" s="184"/>
      <c r="Y911" s="184"/>
      <c r="Z911" s="184"/>
      <c r="AA911" s="184"/>
      <c r="AB911" s="184"/>
    </row>
    <row r="912" spans="1:28" ht="15">
      <c r="A912" s="184"/>
      <c r="B912" s="184"/>
      <c r="C912" s="184"/>
      <c r="D912" s="184"/>
      <c r="E912" s="184"/>
      <c r="F912" s="184"/>
      <c r="G912" s="184"/>
      <c r="H912" s="184"/>
      <c r="I912" s="184"/>
      <c r="J912" s="184"/>
      <c r="K912" s="184"/>
      <c r="L912" s="184"/>
      <c r="M912" s="184"/>
      <c r="N912" s="184"/>
      <c r="O912" s="184"/>
      <c r="P912" s="184"/>
      <c r="Q912" s="184"/>
      <c r="R912" s="184"/>
      <c r="S912" s="184"/>
      <c r="T912" s="184"/>
      <c r="U912" s="184"/>
      <c r="V912" s="184"/>
      <c r="W912" s="184"/>
      <c r="X912" s="184"/>
      <c r="Y912" s="184"/>
      <c r="Z912" s="184"/>
      <c r="AA912" s="184"/>
      <c r="AB912" s="184"/>
    </row>
    <row r="913" spans="1:28" ht="15">
      <c r="A913" s="184"/>
      <c r="B913" s="184"/>
      <c r="C913" s="184"/>
      <c r="D913" s="184"/>
      <c r="E913" s="184"/>
      <c r="F913" s="184"/>
      <c r="G913" s="184"/>
      <c r="H913" s="184"/>
      <c r="I913" s="184"/>
      <c r="J913" s="184"/>
      <c r="K913" s="184"/>
      <c r="L913" s="184"/>
      <c r="M913" s="184"/>
      <c r="N913" s="184"/>
      <c r="O913" s="184"/>
      <c r="P913" s="184"/>
      <c r="Q913" s="184"/>
      <c r="R913" s="184"/>
      <c r="S913" s="184"/>
      <c r="T913" s="184"/>
      <c r="U913" s="184"/>
      <c r="V913" s="184"/>
      <c r="W913" s="184"/>
      <c r="X913" s="184"/>
      <c r="Y913" s="184"/>
      <c r="Z913" s="184"/>
      <c r="AA913" s="184"/>
      <c r="AB913" s="184"/>
    </row>
    <row r="914" spans="1:28" ht="15">
      <c r="A914" s="184"/>
      <c r="B914" s="184"/>
      <c r="C914" s="184"/>
      <c r="D914" s="184"/>
      <c r="E914" s="184"/>
      <c r="F914" s="184"/>
      <c r="G914" s="184"/>
      <c r="H914" s="184"/>
      <c r="I914" s="184"/>
      <c r="J914" s="184"/>
      <c r="K914" s="184"/>
      <c r="L914" s="184"/>
      <c r="M914" s="184"/>
      <c r="N914" s="184"/>
      <c r="O914" s="184"/>
      <c r="P914" s="184"/>
      <c r="Q914" s="184"/>
      <c r="R914" s="184"/>
      <c r="S914" s="184"/>
      <c r="T914" s="184"/>
      <c r="U914" s="184"/>
      <c r="V914" s="184"/>
      <c r="W914" s="184"/>
      <c r="X914" s="184"/>
      <c r="Y914" s="184"/>
      <c r="Z914" s="184"/>
      <c r="AA914" s="184"/>
      <c r="AB914" s="184"/>
    </row>
    <row r="915" spans="1:28" ht="15">
      <c r="A915" s="184"/>
      <c r="B915" s="184"/>
      <c r="C915" s="184"/>
      <c r="D915" s="184"/>
      <c r="E915" s="184"/>
      <c r="F915" s="184"/>
      <c r="G915" s="184"/>
      <c r="H915" s="184"/>
      <c r="I915" s="184"/>
      <c r="J915" s="184"/>
      <c r="K915" s="184"/>
      <c r="L915" s="184"/>
      <c r="M915" s="184"/>
      <c r="N915" s="184"/>
      <c r="O915" s="184"/>
      <c r="P915" s="184"/>
      <c r="Q915" s="184"/>
      <c r="R915" s="184"/>
      <c r="S915" s="184"/>
      <c r="T915" s="184"/>
      <c r="U915" s="184"/>
      <c r="V915" s="184"/>
      <c r="W915" s="184"/>
      <c r="X915" s="184"/>
      <c r="Y915" s="184"/>
      <c r="Z915" s="184"/>
      <c r="AA915" s="184"/>
      <c r="AB915" s="184"/>
    </row>
    <row r="916" spans="1:28" ht="15">
      <c r="A916" s="184"/>
      <c r="B916" s="184"/>
      <c r="C916" s="184"/>
      <c r="D916" s="184"/>
      <c r="E916" s="184"/>
      <c r="F916" s="184"/>
      <c r="G916" s="184"/>
      <c r="H916" s="184"/>
      <c r="I916" s="184"/>
      <c r="J916" s="184"/>
      <c r="K916" s="184"/>
      <c r="L916" s="184"/>
      <c r="M916" s="184"/>
      <c r="N916" s="184"/>
      <c r="O916" s="184"/>
      <c r="P916" s="184"/>
      <c r="Q916" s="184"/>
      <c r="R916" s="184"/>
      <c r="S916" s="184"/>
      <c r="T916" s="184"/>
      <c r="U916" s="184"/>
      <c r="V916" s="184"/>
      <c r="W916" s="184"/>
      <c r="X916" s="184"/>
      <c r="Y916" s="184"/>
      <c r="Z916" s="184"/>
      <c r="AA916" s="184"/>
      <c r="AB916" s="184"/>
    </row>
    <row r="917" spans="1:28" ht="15">
      <c r="A917" s="184"/>
      <c r="B917" s="184"/>
      <c r="C917" s="184"/>
      <c r="D917" s="184"/>
      <c r="E917" s="184"/>
      <c r="F917" s="184"/>
      <c r="G917" s="184"/>
      <c r="H917" s="184"/>
      <c r="I917" s="184"/>
      <c r="J917" s="184"/>
      <c r="K917" s="184"/>
      <c r="L917" s="184"/>
      <c r="M917" s="184"/>
      <c r="N917" s="184"/>
      <c r="O917" s="184"/>
      <c r="P917" s="184"/>
      <c r="Q917" s="184"/>
      <c r="R917" s="184"/>
      <c r="S917" s="184"/>
      <c r="T917" s="184"/>
      <c r="U917" s="184"/>
      <c r="V917" s="184"/>
      <c r="W917" s="184"/>
      <c r="X917" s="184"/>
      <c r="Y917" s="184"/>
      <c r="Z917" s="184"/>
      <c r="AA917" s="184"/>
      <c r="AB917" s="184"/>
    </row>
    <row r="918" spans="1:28" ht="15">
      <c r="A918" s="184"/>
      <c r="B918" s="184"/>
      <c r="C918" s="184"/>
      <c r="D918" s="184"/>
      <c r="E918" s="184"/>
      <c r="F918" s="184"/>
      <c r="G918" s="184"/>
      <c r="H918" s="184"/>
      <c r="I918" s="184"/>
      <c r="J918" s="184"/>
      <c r="K918" s="184"/>
      <c r="L918" s="184"/>
      <c r="M918" s="184"/>
      <c r="N918" s="184"/>
      <c r="O918" s="184"/>
      <c r="P918" s="184"/>
      <c r="Q918" s="184"/>
      <c r="R918" s="184"/>
      <c r="S918" s="184"/>
      <c r="T918" s="184"/>
      <c r="U918" s="184"/>
      <c r="V918" s="184"/>
      <c r="W918" s="184"/>
      <c r="X918" s="184"/>
      <c r="Y918" s="184"/>
      <c r="Z918" s="184"/>
      <c r="AA918" s="184"/>
      <c r="AB918" s="184"/>
    </row>
    <row r="919" spans="1:28" ht="15">
      <c r="A919" s="184"/>
      <c r="B919" s="184"/>
      <c r="C919" s="184"/>
      <c r="D919" s="184"/>
      <c r="E919" s="184"/>
      <c r="F919" s="184"/>
      <c r="G919" s="184"/>
      <c r="H919" s="184"/>
      <c r="I919" s="184"/>
      <c r="J919" s="184"/>
      <c r="K919" s="184"/>
      <c r="L919" s="184"/>
      <c r="M919" s="184"/>
      <c r="N919" s="184"/>
      <c r="O919" s="184"/>
      <c r="P919" s="184"/>
      <c r="Q919" s="184"/>
      <c r="R919" s="184"/>
      <c r="S919" s="184"/>
      <c r="T919" s="184"/>
      <c r="U919" s="184"/>
      <c r="V919" s="184"/>
      <c r="W919" s="184"/>
      <c r="X919" s="184"/>
      <c r="Y919" s="184"/>
      <c r="Z919" s="184"/>
      <c r="AA919" s="184"/>
      <c r="AB919" s="184"/>
    </row>
    <row r="920" spans="1:28" ht="15">
      <c r="A920" s="184"/>
      <c r="B920" s="184"/>
      <c r="C920" s="184"/>
      <c r="D920" s="184"/>
      <c r="E920" s="184"/>
      <c r="F920" s="184"/>
      <c r="G920" s="184"/>
      <c r="H920" s="184"/>
      <c r="I920" s="184"/>
      <c r="J920" s="184"/>
      <c r="K920" s="184"/>
      <c r="L920" s="184"/>
      <c r="M920" s="184"/>
      <c r="N920" s="184"/>
      <c r="O920" s="184"/>
      <c r="P920" s="184"/>
      <c r="Q920" s="184"/>
      <c r="R920" s="184"/>
      <c r="S920" s="184"/>
      <c r="T920" s="184"/>
      <c r="U920" s="184"/>
      <c r="V920" s="184"/>
      <c r="W920" s="184"/>
      <c r="X920" s="184"/>
      <c r="Y920" s="184"/>
      <c r="Z920" s="184"/>
      <c r="AA920" s="184"/>
      <c r="AB920" s="184"/>
    </row>
    <row r="921" spans="1:28" ht="15">
      <c r="A921" s="184"/>
      <c r="B921" s="184"/>
      <c r="C921" s="184"/>
      <c r="D921" s="184"/>
      <c r="E921" s="184"/>
      <c r="F921" s="184"/>
      <c r="G921" s="184"/>
      <c r="H921" s="184"/>
      <c r="I921" s="184"/>
      <c r="J921" s="184"/>
      <c r="K921" s="184"/>
      <c r="L921" s="184"/>
      <c r="M921" s="184"/>
      <c r="N921" s="184"/>
      <c r="O921" s="184"/>
      <c r="P921" s="184"/>
      <c r="Q921" s="184"/>
      <c r="R921" s="184"/>
      <c r="S921" s="184"/>
      <c r="T921" s="184"/>
      <c r="U921" s="184"/>
      <c r="V921" s="184"/>
      <c r="W921" s="184"/>
      <c r="X921" s="184"/>
      <c r="Y921" s="184"/>
      <c r="Z921" s="184"/>
      <c r="AA921" s="184"/>
      <c r="AB921" s="184"/>
    </row>
    <row r="922" spans="1:28" ht="15">
      <c r="A922" s="184"/>
      <c r="B922" s="184"/>
      <c r="C922" s="184"/>
      <c r="D922" s="184"/>
      <c r="E922" s="184"/>
      <c r="F922" s="184"/>
      <c r="G922" s="184"/>
      <c r="H922" s="184"/>
      <c r="I922" s="184"/>
      <c r="J922" s="184"/>
      <c r="K922" s="184"/>
      <c r="L922" s="184"/>
      <c r="M922" s="184"/>
      <c r="N922" s="184"/>
      <c r="O922" s="184"/>
      <c r="P922" s="184"/>
      <c r="Q922" s="184"/>
      <c r="R922" s="184"/>
      <c r="S922" s="184"/>
      <c r="T922" s="184"/>
      <c r="U922" s="184"/>
      <c r="V922" s="184"/>
      <c r="W922" s="184"/>
      <c r="X922" s="184"/>
      <c r="Y922" s="184"/>
      <c r="Z922" s="184"/>
      <c r="AA922" s="184"/>
      <c r="AB922" s="184"/>
    </row>
    <row r="923" spans="1:28" ht="15">
      <c r="A923" s="184"/>
      <c r="B923" s="184"/>
      <c r="C923" s="184"/>
      <c r="D923" s="184"/>
      <c r="E923" s="184"/>
      <c r="F923" s="184"/>
      <c r="G923" s="184"/>
      <c r="H923" s="184"/>
      <c r="I923" s="184"/>
      <c r="J923" s="184"/>
      <c r="K923" s="184"/>
      <c r="L923" s="184"/>
      <c r="M923" s="184"/>
      <c r="N923" s="184"/>
      <c r="O923" s="184"/>
      <c r="P923" s="184"/>
      <c r="Q923" s="184"/>
      <c r="R923" s="184"/>
      <c r="S923" s="184"/>
      <c r="T923" s="184"/>
      <c r="U923" s="184"/>
      <c r="V923" s="184"/>
      <c r="W923" s="184"/>
      <c r="X923" s="184"/>
      <c r="Y923" s="184"/>
      <c r="Z923" s="184"/>
      <c r="AA923" s="184"/>
      <c r="AB923" s="184"/>
    </row>
    <row r="924" spans="1:28" ht="15">
      <c r="A924" s="184"/>
      <c r="B924" s="184"/>
      <c r="C924" s="184"/>
      <c r="D924" s="184"/>
      <c r="E924" s="184"/>
      <c r="F924" s="184"/>
      <c r="G924" s="184"/>
      <c r="H924" s="184"/>
      <c r="I924" s="184"/>
      <c r="J924" s="184"/>
      <c r="K924" s="184"/>
      <c r="L924" s="184"/>
      <c r="M924" s="184"/>
      <c r="N924" s="184"/>
      <c r="O924" s="184"/>
      <c r="P924" s="184"/>
      <c r="Q924" s="184"/>
      <c r="R924" s="184"/>
      <c r="S924" s="184"/>
      <c r="T924" s="184"/>
      <c r="U924" s="184"/>
      <c r="V924" s="184"/>
      <c r="W924" s="184"/>
      <c r="X924" s="184"/>
      <c r="Y924" s="184"/>
      <c r="Z924" s="184"/>
      <c r="AA924" s="184"/>
      <c r="AB924" s="184"/>
    </row>
    <row r="925" spans="1:28" ht="15">
      <c r="A925" s="184"/>
      <c r="B925" s="184"/>
      <c r="C925" s="184"/>
      <c r="D925" s="184"/>
      <c r="E925" s="184"/>
      <c r="F925" s="184"/>
      <c r="G925" s="184"/>
      <c r="H925" s="184"/>
      <c r="I925" s="184"/>
      <c r="J925" s="184"/>
      <c r="K925" s="184"/>
      <c r="L925" s="184"/>
      <c r="M925" s="184"/>
      <c r="N925" s="184"/>
      <c r="O925" s="184"/>
      <c r="P925" s="184"/>
      <c r="Q925" s="184"/>
      <c r="R925" s="184"/>
      <c r="S925" s="184"/>
      <c r="T925" s="184"/>
      <c r="U925" s="184"/>
      <c r="V925" s="184"/>
      <c r="W925" s="184"/>
      <c r="X925" s="184"/>
      <c r="Y925" s="184"/>
      <c r="Z925" s="184"/>
      <c r="AA925" s="184"/>
      <c r="AB925" s="184"/>
    </row>
    <row r="926" spans="1:28" ht="15">
      <c r="A926" s="184"/>
      <c r="B926" s="184"/>
      <c r="C926" s="184"/>
      <c r="D926" s="184"/>
      <c r="E926" s="184"/>
      <c r="F926" s="184"/>
      <c r="G926" s="184"/>
      <c r="H926" s="184"/>
      <c r="I926" s="184"/>
      <c r="J926" s="184"/>
      <c r="K926" s="184"/>
      <c r="L926" s="184"/>
      <c r="M926" s="184"/>
      <c r="N926" s="184"/>
      <c r="O926" s="184"/>
      <c r="P926" s="184"/>
      <c r="Q926" s="184"/>
      <c r="R926" s="184"/>
      <c r="S926" s="184"/>
      <c r="T926" s="184"/>
      <c r="U926" s="184"/>
      <c r="V926" s="184"/>
      <c r="W926" s="184"/>
      <c r="X926" s="184"/>
      <c r="Y926" s="184"/>
      <c r="Z926" s="184"/>
      <c r="AA926" s="184"/>
      <c r="AB926" s="184"/>
    </row>
    <row r="927" spans="1:28" ht="15">
      <c r="A927" s="184"/>
      <c r="B927" s="184"/>
      <c r="C927" s="184"/>
      <c r="D927" s="184"/>
      <c r="E927" s="184"/>
      <c r="F927" s="184"/>
      <c r="G927" s="184"/>
      <c r="H927" s="184"/>
      <c r="I927" s="184"/>
      <c r="J927" s="184"/>
      <c r="K927" s="184"/>
      <c r="L927" s="184"/>
      <c r="M927" s="184"/>
      <c r="N927" s="184"/>
      <c r="O927" s="184"/>
      <c r="P927" s="184"/>
      <c r="Q927" s="184"/>
      <c r="R927" s="184"/>
      <c r="S927" s="184"/>
      <c r="T927" s="184"/>
      <c r="U927" s="184"/>
      <c r="V927" s="184"/>
      <c r="W927" s="184"/>
      <c r="X927" s="184"/>
      <c r="Y927" s="184"/>
      <c r="Z927" s="184"/>
      <c r="AA927" s="184"/>
      <c r="AB927" s="184"/>
    </row>
    <row r="928" spans="1:28" ht="15">
      <c r="A928" s="184"/>
      <c r="B928" s="184"/>
      <c r="C928" s="184"/>
      <c r="D928" s="184"/>
      <c r="E928" s="184"/>
      <c r="F928" s="184"/>
      <c r="G928" s="184"/>
      <c r="H928" s="184"/>
      <c r="I928" s="184"/>
      <c r="J928" s="184"/>
      <c r="K928" s="184"/>
      <c r="L928" s="184"/>
      <c r="M928" s="184"/>
      <c r="N928" s="184"/>
      <c r="O928" s="184"/>
      <c r="P928" s="184"/>
      <c r="Q928" s="184"/>
      <c r="R928" s="184"/>
      <c r="S928" s="184"/>
      <c r="T928" s="184"/>
      <c r="U928" s="184"/>
      <c r="V928" s="184"/>
      <c r="W928" s="184"/>
      <c r="X928" s="184"/>
      <c r="Y928" s="184"/>
      <c r="Z928" s="184"/>
      <c r="AA928" s="184"/>
      <c r="AB928" s="184"/>
    </row>
    <row r="929" spans="1:28" ht="15">
      <c r="A929" s="184"/>
      <c r="B929" s="184"/>
      <c r="C929" s="184"/>
      <c r="D929" s="184"/>
      <c r="E929" s="184"/>
      <c r="F929" s="184"/>
      <c r="G929" s="184"/>
      <c r="H929" s="184"/>
      <c r="I929" s="184"/>
      <c r="J929" s="184"/>
      <c r="K929" s="184"/>
      <c r="L929" s="184"/>
      <c r="M929" s="184"/>
      <c r="N929" s="184"/>
      <c r="O929" s="184"/>
      <c r="P929" s="184"/>
      <c r="Q929" s="184"/>
      <c r="R929" s="184"/>
      <c r="S929" s="184"/>
      <c r="T929" s="184"/>
      <c r="U929" s="184"/>
      <c r="V929" s="184"/>
      <c r="W929" s="184"/>
      <c r="X929" s="184"/>
      <c r="Y929" s="184"/>
      <c r="Z929" s="184"/>
      <c r="AA929" s="184"/>
      <c r="AB929" s="184"/>
    </row>
    <row r="930" spans="1:28" ht="15">
      <c r="A930" s="184"/>
      <c r="B930" s="184"/>
      <c r="C930" s="184"/>
      <c r="D930" s="184"/>
      <c r="E930" s="184"/>
      <c r="F930" s="184"/>
      <c r="G930" s="184"/>
      <c r="H930" s="184"/>
      <c r="I930" s="184"/>
      <c r="J930" s="184"/>
      <c r="K930" s="184"/>
      <c r="L930" s="184"/>
      <c r="M930" s="184"/>
      <c r="N930" s="184"/>
      <c r="O930" s="184"/>
      <c r="P930" s="184"/>
      <c r="Q930" s="184"/>
      <c r="R930" s="184"/>
      <c r="S930" s="184"/>
      <c r="T930" s="184"/>
      <c r="U930" s="184"/>
      <c r="V930" s="184"/>
      <c r="W930" s="184"/>
      <c r="X930" s="184"/>
      <c r="Y930" s="184"/>
      <c r="Z930" s="184"/>
      <c r="AA930" s="184"/>
      <c r="AB930" s="184"/>
    </row>
    <row r="931" spans="1:28" ht="15">
      <c r="A931" s="184"/>
      <c r="B931" s="184"/>
      <c r="C931" s="184"/>
      <c r="D931" s="184"/>
      <c r="E931" s="184"/>
      <c r="F931" s="184"/>
      <c r="G931" s="184"/>
      <c r="H931" s="184"/>
      <c r="I931" s="184"/>
      <c r="J931" s="184"/>
      <c r="K931" s="184"/>
      <c r="L931" s="184"/>
      <c r="M931" s="184"/>
      <c r="N931" s="184"/>
      <c r="O931" s="184"/>
      <c r="P931" s="184"/>
      <c r="Q931" s="184"/>
      <c r="R931" s="184"/>
      <c r="S931" s="184"/>
      <c r="T931" s="184"/>
      <c r="U931" s="184"/>
      <c r="V931" s="184"/>
      <c r="W931" s="184"/>
      <c r="X931" s="184"/>
      <c r="Y931" s="184"/>
      <c r="Z931" s="184"/>
      <c r="AA931" s="184"/>
      <c r="AB931" s="184"/>
    </row>
    <row r="932" spans="1:28" ht="15">
      <c r="A932" s="184"/>
      <c r="B932" s="184"/>
      <c r="C932" s="184"/>
      <c r="D932" s="184"/>
      <c r="E932" s="184"/>
      <c r="F932" s="184"/>
      <c r="G932" s="184"/>
      <c r="H932" s="184"/>
      <c r="I932" s="184"/>
      <c r="J932" s="184"/>
      <c r="K932" s="184"/>
      <c r="L932" s="184"/>
      <c r="M932" s="184"/>
      <c r="N932" s="184"/>
      <c r="O932" s="184"/>
      <c r="P932" s="184"/>
      <c r="Q932" s="184"/>
      <c r="R932" s="184"/>
      <c r="S932" s="184"/>
      <c r="T932" s="184"/>
      <c r="U932" s="184"/>
      <c r="V932" s="184"/>
      <c r="W932" s="184"/>
      <c r="X932" s="184"/>
      <c r="Y932" s="184"/>
      <c r="Z932" s="184"/>
      <c r="AA932" s="184"/>
      <c r="AB932" s="184"/>
    </row>
    <row r="933" spans="1:28" ht="15">
      <c r="A933" s="184"/>
      <c r="B933" s="184"/>
      <c r="C933" s="184"/>
      <c r="D933" s="184"/>
      <c r="E933" s="184"/>
      <c r="F933" s="184"/>
      <c r="G933" s="184"/>
      <c r="H933" s="184"/>
      <c r="I933" s="184"/>
      <c r="J933" s="184"/>
      <c r="K933" s="184"/>
      <c r="L933" s="184"/>
      <c r="M933" s="184"/>
      <c r="N933" s="184"/>
      <c r="O933" s="184"/>
      <c r="P933" s="184"/>
      <c r="Q933" s="184"/>
      <c r="R933" s="184"/>
      <c r="S933" s="184"/>
      <c r="T933" s="184"/>
      <c r="U933" s="184"/>
      <c r="V933" s="184"/>
      <c r="W933" s="184"/>
      <c r="X933" s="184"/>
      <c r="Y933" s="184"/>
      <c r="Z933" s="184"/>
      <c r="AA933" s="184"/>
      <c r="AB933" s="184"/>
    </row>
    <row r="934" spans="1:28" ht="15">
      <c r="A934" s="184"/>
      <c r="B934" s="184"/>
      <c r="C934" s="184"/>
      <c r="D934" s="184"/>
      <c r="E934" s="184"/>
      <c r="F934" s="184"/>
      <c r="G934" s="184"/>
      <c r="H934" s="184"/>
      <c r="I934" s="184"/>
      <c r="J934" s="184"/>
      <c r="K934" s="184"/>
      <c r="L934" s="184"/>
      <c r="M934" s="184"/>
      <c r="N934" s="184"/>
      <c r="O934" s="184"/>
      <c r="P934" s="184"/>
      <c r="Q934" s="184"/>
      <c r="R934" s="184"/>
      <c r="S934" s="184"/>
      <c r="T934" s="184"/>
      <c r="U934" s="184"/>
      <c r="V934" s="184"/>
      <c r="W934" s="184"/>
      <c r="X934" s="184"/>
      <c r="Y934" s="184"/>
      <c r="Z934" s="184"/>
      <c r="AA934" s="184"/>
      <c r="AB934" s="184"/>
    </row>
    <row r="935" spans="1:28" ht="15">
      <c r="A935" s="184"/>
      <c r="B935" s="184"/>
      <c r="C935" s="184"/>
      <c r="D935" s="184"/>
      <c r="E935" s="184"/>
      <c r="F935" s="184"/>
      <c r="G935" s="184"/>
      <c r="H935" s="184"/>
      <c r="I935" s="184"/>
      <c r="J935" s="184"/>
      <c r="K935" s="184"/>
      <c r="L935" s="184"/>
      <c r="M935" s="184"/>
      <c r="N935" s="184"/>
      <c r="O935" s="184"/>
      <c r="P935" s="184"/>
      <c r="Q935" s="184"/>
      <c r="R935" s="184"/>
      <c r="S935" s="184"/>
      <c r="T935" s="184"/>
      <c r="U935" s="184"/>
      <c r="V935" s="184"/>
      <c r="W935" s="184"/>
      <c r="X935" s="184"/>
      <c r="Y935" s="184"/>
      <c r="Z935" s="184"/>
      <c r="AA935" s="184"/>
      <c r="AB935" s="184"/>
    </row>
    <row r="936" spans="1:28" ht="15">
      <c r="A936" s="184"/>
      <c r="B936" s="184"/>
      <c r="C936" s="184"/>
      <c r="D936" s="184"/>
      <c r="E936" s="184"/>
      <c r="F936" s="184"/>
      <c r="G936" s="184"/>
      <c r="H936" s="184"/>
      <c r="I936" s="184"/>
      <c r="J936" s="184"/>
      <c r="K936" s="184"/>
      <c r="L936" s="184"/>
      <c r="M936" s="184"/>
      <c r="N936" s="184"/>
      <c r="O936" s="184"/>
      <c r="P936" s="184"/>
      <c r="Q936" s="184"/>
      <c r="R936" s="184"/>
      <c r="S936" s="184"/>
      <c r="T936" s="184"/>
      <c r="U936" s="184"/>
      <c r="V936" s="184"/>
      <c r="W936" s="184"/>
      <c r="X936" s="184"/>
      <c r="Y936" s="184"/>
      <c r="Z936" s="184"/>
      <c r="AA936" s="184"/>
      <c r="AB936" s="184"/>
    </row>
    <row r="937" spans="1:28" ht="15">
      <c r="A937" s="184"/>
      <c r="B937" s="184"/>
      <c r="C937" s="184"/>
      <c r="D937" s="184"/>
      <c r="E937" s="184"/>
      <c r="F937" s="184"/>
      <c r="G937" s="184"/>
      <c r="H937" s="184"/>
      <c r="I937" s="184"/>
      <c r="J937" s="184"/>
      <c r="K937" s="184"/>
      <c r="L937" s="184"/>
      <c r="M937" s="184"/>
      <c r="N937" s="184"/>
      <c r="O937" s="184"/>
      <c r="P937" s="184"/>
      <c r="Q937" s="184"/>
      <c r="R937" s="184"/>
      <c r="S937" s="184"/>
      <c r="T937" s="184"/>
      <c r="U937" s="184"/>
      <c r="V937" s="184"/>
      <c r="W937" s="184"/>
      <c r="X937" s="184"/>
      <c r="Y937" s="184"/>
      <c r="Z937" s="184"/>
      <c r="AA937" s="184"/>
      <c r="AB937" s="184"/>
    </row>
    <row r="938" spans="1:28" ht="15">
      <c r="A938" s="184"/>
      <c r="B938" s="184"/>
      <c r="C938" s="184"/>
      <c r="D938" s="184"/>
      <c r="E938" s="184"/>
      <c r="F938" s="184"/>
      <c r="G938" s="184"/>
      <c r="H938" s="184"/>
      <c r="I938" s="184"/>
      <c r="J938" s="184"/>
      <c r="K938" s="184"/>
      <c r="L938" s="184"/>
      <c r="M938" s="184"/>
      <c r="N938" s="184"/>
      <c r="O938" s="184"/>
      <c r="P938" s="184"/>
      <c r="Q938" s="184"/>
      <c r="R938" s="184"/>
      <c r="S938" s="184"/>
      <c r="T938" s="184"/>
      <c r="U938" s="184"/>
      <c r="V938" s="184"/>
      <c r="W938" s="184"/>
      <c r="X938" s="184"/>
      <c r="Y938" s="184"/>
      <c r="Z938" s="184"/>
      <c r="AA938" s="184"/>
      <c r="AB938" s="184"/>
    </row>
    <row r="939" spans="1:28" ht="15">
      <c r="A939" s="184"/>
      <c r="B939" s="184"/>
      <c r="C939" s="184"/>
      <c r="D939" s="184"/>
      <c r="E939" s="184"/>
      <c r="F939" s="184"/>
      <c r="G939" s="184"/>
      <c r="H939" s="184"/>
      <c r="I939" s="184"/>
      <c r="J939" s="184"/>
      <c r="K939" s="184"/>
      <c r="L939" s="184"/>
      <c r="M939" s="184"/>
      <c r="N939" s="184"/>
      <c r="O939" s="184"/>
      <c r="P939" s="184"/>
      <c r="Q939" s="184"/>
      <c r="R939" s="184"/>
      <c r="S939" s="184"/>
      <c r="T939" s="184"/>
      <c r="U939" s="184"/>
      <c r="V939" s="184"/>
      <c r="W939" s="184"/>
      <c r="X939" s="184"/>
      <c r="Y939" s="184"/>
      <c r="Z939" s="184"/>
      <c r="AA939" s="184"/>
      <c r="AB939" s="184"/>
    </row>
    <row r="940" spans="1:28" ht="15">
      <c r="A940" s="184"/>
      <c r="B940" s="184"/>
      <c r="C940" s="184"/>
      <c r="D940" s="184"/>
      <c r="E940" s="184"/>
      <c r="F940" s="184"/>
      <c r="G940" s="184"/>
      <c r="H940" s="184"/>
      <c r="I940" s="184"/>
      <c r="J940" s="184"/>
      <c r="K940" s="184"/>
      <c r="L940" s="184"/>
      <c r="M940" s="184"/>
      <c r="N940" s="184"/>
      <c r="O940" s="184"/>
      <c r="P940" s="184"/>
      <c r="Q940" s="184"/>
      <c r="R940" s="184"/>
      <c r="S940" s="184"/>
      <c r="T940" s="184"/>
      <c r="U940" s="184"/>
      <c r="V940" s="184"/>
      <c r="W940" s="184"/>
      <c r="X940" s="184"/>
      <c r="Y940" s="184"/>
      <c r="Z940" s="184"/>
      <c r="AA940" s="184"/>
      <c r="AB940" s="184"/>
    </row>
    <row r="941" spans="1:28" ht="15">
      <c r="A941" s="184"/>
      <c r="B941" s="184"/>
      <c r="C941" s="184"/>
      <c r="D941" s="184"/>
      <c r="E941" s="184"/>
      <c r="F941" s="184"/>
      <c r="G941" s="184"/>
      <c r="H941" s="184"/>
      <c r="I941" s="184"/>
      <c r="J941" s="184"/>
      <c r="K941" s="184"/>
      <c r="L941" s="184"/>
      <c r="M941" s="184"/>
      <c r="N941" s="184"/>
      <c r="O941" s="184"/>
      <c r="P941" s="184"/>
      <c r="Q941" s="184"/>
      <c r="R941" s="184"/>
      <c r="S941" s="184"/>
      <c r="T941" s="184"/>
      <c r="U941" s="184"/>
      <c r="V941" s="184"/>
      <c r="W941" s="184"/>
      <c r="X941" s="184"/>
      <c r="Y941" s="184"/>
      <c r="Z941" s="184"/>
      <c r="AA941" s="184"/>
      <c r="AB941" s="184"/>
    </row>
    <row r="942" spans="1:28" ht="15">
      <c r="A942" s="184"/>
      <c r="B942" s="184"/>
      <c r="C942" s="184"/>
      <c r="D942" s="184"/>
      <c r="E942" s="184"/>
      <c r="F942" s="184"/>
      <c r="G942" s="184"/>
      <c r="H942" s="184"/>
      <c r="I942" s="184"/>
      <c r="J942" s="184"/>
      <c r="K942" s="184"/>
      <c r="L942" s="184"/>
      <c r="M942" s="184"/>
      <c r="N942" s="184"/>
      <c r="O942" s="184"/>
      <c r="P942" s="184"/>
      <c r="Q942" s="184"/>
      <c r="R942" s="184"/>
      <c r="S942" s="184"/>
      <c r="T942" s="184"/>
      <c r="U942" s="184"/>
      <c r="V942" s="184"/>
      <c r="W942" s="184"/>
      <c r="X942" s="184"/>
      <c r="Y942" s="184"/>
      <c r="Z942" s="184"/>
      <c r="AA942" s="184"/>
      <c r="AB942" s="184"/>
    </row>
    <row r="943" spans="1:28" ht="15">
      <c r="A943" s="184"/>
      <c r="B943" s="184"/>
      <c r="C943" s="184"/>
      <c r="D943" s="184"/>
      <c r="E943" s="184"/>
      <c r="F943" s="184"/>
      <c r="G943" s="184"/>
      <c r="H943" s="184"/>
      <c r="I943" s="184"/>
      <c r="J943" s="184"/>
      <c r="K943" s="184"/>
      <c r="L943" s="184"/>
      <c r="M943" s="184"/>
      <c r="N943" s="184"/>
      <c r="O943" s="184"/>
      <c r="P943" s="184"/>
      <c r="Q943" s="184"/>
      <c r="R943" s="184"/>
      <c r="S943" s="184"/>
      <c r="T943" s="184"/>
      <c r="U943" s="184"/>
      <c r="V943" s="184"/>
      <c r="W943" s="184"/>
      <c r="X943" s="184"/>
      <c r="Y943" s="184"/>
      <c r="Z943" s="184"/>
      <c r="AA943" s="184"/>
      <c r="AB943" s="184"/>
    </row>
    <row r="944" spans="1:28" ht="15">
      <c r="A944" s="184"/>
      <c r="B944" s="184"/>
      <c r="C944" s="184"/>
      <c r="D944" s="184"/>
      <c r="E944" s="184"/>
      <c r="F944" s="184"/>
      <c r="G944" s="184"/>
      <c r="H944" s="184"/>
      <c r="I944" s="184"/>
      <c r="J944" s="184"/>
      <c r="K944" s="184"/>
      <c r="L944" s="184"/>
      <c r="M944" s="184"/>
      <c r="N944" s="184"/>
      <c r="O944" s="184"/>
      <c r="P944" s="184"/>
      <c r="Q944" s="184"/>
      <c r="R944" s="184"/>
      <c r="S944" s="184"/>
      <c r="T944" s="184"/>
      <c r="U944" s="184"/>
      <c r="V944" s="184"/>
      <c r="W944" s="184"/>
      <c r="X944" s="184"/>
      <c r="Y944" s="184"/>
      <c r="Z944" s="184"/>
      <c r="AA944" s="184"/>
      <c r="AB944" s="184"/>
    </row>
    <row r="945" spans="1:28" ht="15">
      <c r="A945" s="184"/>
      <c r="B945" s="184"/>
      <c r="C945" s="184"/>
      <c r="D945" s="184"/>
      <c r="E945" s="184"/>
      <c r="F945" s="184"/>
      <c r="G945" s="184"/>
      <c r="H945" s="184"/>
      <c r="I945" s="184"/>
      <c r="J945" s="184"/>
      <c r="K945" s="184"/>
      <c r="L945" s="184"/>
      <c r="M945" s="184"/>
      <c r="N945" s="184"/>
      <c r="O945" s="184"/>
      <c r="P945" s="184"/>
      <c r="Q945" s="184"/>
      <c r="R945" s="184"/>
      <c r="S945" s="184"/>
      <c r="T945" s="184"/>
      <c r="U945" s="184"/>
      <c r="V945" s="184"/>
      <c r="W945" s="184"/>
      <c r="X945" s="184"/>
      <c r="Y945" s="184"/>
      <c r="Z945" s="184"/>
      <c r="AA945" s="184"/>
      <c r="AB945" s="184"/>
    </row>
    <row r="946" spans="1:28" ht="15">
      <c r="A946" s="184"/>
      <c r="B946" s="184"/>
      <c r="C946" s="184"/>
      <c r="D946" s="184"/>
      <c r="E946" s="184"/>
      <c r="F946" s="184"/>
      <c r="G946" s="184"/>
      <c r="H946" s="184"/>
      <c r="I946" s="184"/>
      <c r="J946" s="184"/>
      <c r="K946" s="184"/>
      <c r="L946" s="184"/>
      <c r="M946" s="184"/>
      <c r="N946" s="184"/>
      <c r="O946" s="184"/>
      <c r="P946" s="184"/>
      <c r="Q946" s="184"/>
      <c r="R946" s="184"/>
      <c r="S946" s="184"/>
      <c r="T946" s="184"/>
      <c r="U946" s="184"/>
      <c r="V946" s="184"/>
      <c r="W946" s="184"/>
      <c r="X946" s="184"/>
      <c r="Y946" s="184"/>
      <c r="Z946" s="184"/>
      <c r="AA946" s="184"/>
      <c r="AB946" s="184"/>
    </row>
    <row r="947" spans="1:28" ht="15">
      <c r="A947" s="184"/>
      <c r="B947" s="184"/>
      <c r="C947" s="184"/>
      <c r="D947" s="184"/>
      <c r="E947" s="184"/>
      <c r="F947" s="184"/>
      <c r="G947" s="184"/>
      <c r="H947" s="184"/>
      <c r="I947" s="184"/>
      <c r="J947" s="184"/>
      <c r="K947" s="184"/>
      <c r="L947" s="184"/>
      <c r="M947" s="184"/>
      <c r="N947" s="184"/>
      <c r="O947" s="184"/>
      <c r="P947" s="184"/>
      <c r="Q947" s="184"/>
      <c r="R947" s="184"/>
      <c r="S947" s="184"/>
      <c r="T947" s="184"/>
      <c r="U947" s="184"/>
      <c r="V947" s="184"/>
      <c r="W947" s="184"/>
      <c r="X947" s="184"/>
      <c r="Y947" s="184"/>
      <c r="Z947" s="184"/>
      <c r="AA947" s="184"/>
      <c r="AB947" s="184"/>
    </row>
    <row r="948" spans="1:28" ht="15">
      <c r="A948" s="184"/>
      <c r="B948" s="184"/>
      <c r="C948" s="184"/>
      <c r="D948" s="184"/>
      <c r="E948" s="184"/>
      <c r="F948" s="184"/>
      <c r="G948" s="184"/>
      <c r="H948" s="184"/>
      <c r="I948" s="184"/>
      <c r="J948" s="184"/>
      <c r="K948" s="184"/>
      <c r="L948" s="184"/>
      <c r="M948" s="184"/>
      <c r="N948" s="184"/>
      <c r="O948" s="184"/>
      <c r="P948" s="184"/>
      <c r="Q948" s="184"/>
      <c r="R948" s="184"/>
      <c r="S948" s="184"/>
      <c r="T948" s="184"/>
      <c r="U948" s="184"/>
      <c r="V948" s="184"/>
      <c r="W948" s="184"/>
      <c r="X948" s="184"/>
      <c r="Y948" s="184"/>
      <c r="Z948" s="184"/>
      <c r="AA948" s="184"/>
      <c r="AB948" s="184"/>
    </row>
    <row r="949" spans="1:28" ht="15">
      <c r="A949" s="184"/>
      <c r="B949" s="184"/>
      <c r="C949" s="184"/>
      <c r="D949" s="184"/>
      <c r="E949" s="184"/>
      <c r="F949" s="184"/>
      <c r="G949" s="184"/>
      <c r="H949" s="184"/>
      <c r="I949" s="184"/>
      <c r="J949" s="184"/>
      <c r="K949" s="184"/>
      <c r="L949" s="184"/>
      <c r="M949" s="184"/>
      <c r="N949" s="184"/>
      <c r="O949" s="184"/>
      <c r="P949" s="184"/>
      <c r="Q949" s="184"/>
      <c r="R949" s="184"/>
      <c r="S949" s="184"/>
      <c r="T949" s="184"/>
      <c r="U949" s="184"/>
      <c r="V949" s="184"/>
      <c r="W949" s="184"/>
      <c r="X949" s="184"/>
      <c r="Y949" s="184"/>
      <c r="Z949" s="184"/>
      <c r="AA949" s="184"/>
      <c r="AB949" s="184"/>
    </row>
    <row r="950" spans="1:28" ht="15">
      <c r="A950" s="184"/>
      <c r="B950" s="184"/>
      <c r="C950" s="184"/>
      <c r="D950" s="184"/>
      <c r="E950" s="184"/>
      <c r="F950" s="184"/>
      <c r="G950" s="184"/>
      <c r="H950" s="184"/>
      <c r="I950" s="184"/>
      <c r="J950" s="184"/>
      <c r="K950" s="184"/>
      <c r="L950" s="184"/>
      <c r="M950" s="184"/>
      <c r="N950" s="184"/>
      <c r="O950" s="184"/>
      <c r="P950" s="184"/>
      <c r="Q950" s="184"/>
      <c r="R950" s="184"/>
      <c r="S950" s="184"/>
      <c r="T950" s="184"/>
      <c r="U950" s="184"/>
      <c r="V950" s="184"/>
      <c r="W950" s="184"/>
      <c r="X950" s="184"/>
      <c r="Y950" s="184"/>
      <c r="Z950" s="184"/>
      <c r="AA950" s="184"/>
      <c r="AB950" s="184"/>
    </row>
    <row r="951" spans="1:28" ht="15">
      <c r="A951" s="184"/>
      <c r="B951" s="184"/>
      <c r="C951" s="184"/>
      <c r="D951" s="184"/>
      <c r="E951" s="184"/>
      <c r="F951" s="184"/>
      <c r="G951" s="184"/>
      <c r="H951" s="184"/>
      <c r="I951" s="184"/>
      <c r="J951" s="184"/>
      <c r="K951" s="184"/>
      <c r="L951" s="184"/>
      <c r="M951" s="184"/>
      <c r="N951" s="184"/>
      <c r="O951" s="184"/>
      <c r="P951" s="184"/>
      <c r="Q951" s="184"/>
      <c r="R951" s="184"/>
      <c r="S951" s="184"/>
      <c r="T951" s="184"/>
      <c r="U951" s="184"/>
      <c r="V951" s="184"/>
      <c r="W951" s="184"/>
      <c r="X951" s="184"/>
      <c r="Y951" s="184"/>
      <c r="Z951" s="184"/>
      <c r="AA951" s="184"/>
      <c r="AB951" s="184"/>
    </row>
    <row r="952" spans="1:28" ht="15">
      <c r="A952" s="184"/>
      <c r="B952" s="184"/>
      <c r="C952" s="184"/>
      <c r="D952" s="184"/>
      <c r="E952" s="184"/>
      <c r="F952" s="184"/>
      <c r="G952" s="184"/>
      <c r="H952" s="184"/>
      <c r="I952" s="184"/>
      <c r="J952" s="184"/>
      <c r="K952" s="184"/>
      <c r="L952" s="184"/>
      <c r="M952" s="184"/>
      <c r="N952" s="184"/>
      <c r="O952" s="184"/>
      <c r="P952" s="184"/>
      <c r="Q952" s="184"/>
      <c r="R952" s="184"/>
      <c r="S952" s="184"/>
      <c r="T952" s="184"/>
      <c r="U952" s="184"/>
      <c r="V952" s="184"/>
      <c r="W952" s="184"/>
      <c r="X952" s="184"/>
      <c r="Y952" s="184"/>
      <c r="Z952" s="184"/>
      <c r="AA952" s="184"/>
      <c r="AB952" s="184"/>
    </row>
    <row r="953" spans="1:28" ht="15">
      <c r="A953" s="184"/>
      <c r="B953" s="184"/>
      <c r="C953" s="184"/>
      <c r="D953" s="184"/>
      <c r="E953" s="184"/>
      <c r="F953" s="184"/>
      <c r="G953" s="184"/>
      <c r="H953" s="184"/>
      <c r="I953" s="184"/>
      <c r="J953" s="184"/>
      <c r="K953" s="184"/>
      <c r="L953" s="184"/>
      <c r="M953" s="184"/>
      <c r="N953" s="184"/>
      <c r="O953" s="184"/>
      <c r="P953" s="184"/>
      <c r="Q953" s="184"/>
      <c r="R953" s="184"/>
      <c r="S953" s="184"/>
      <c r="T953" s="184"/>
      <c r="U953" s="184"/>
      <c r="V953" s="184"/>
      <c r="W953" s="184"/>
      <c r="X953" s="184"/>
      <c r="Y953" s="184"/>
      <c r="Z953" s="184"/>
      <c r="AA953" s="184"/>
      <c r="AB953" s="184"/>
    </row>
    <row r="954" spans="1:28" ht="15">
      <c r="A954" s="184"/>
      <c r="B954" s="184"/>
      <c r="C954" s="184"/>
      <c r="D954" s="184"/>
      <c r="E954" s="184"/>
      <c r="F954" s="184"/>
      <c r="G954" s="184"/>
      <c r="H954" s="184"/>
      <c r="I954" s="184"/>
      <c r="J954" s="184"/>
      <c r="K954" s="184"/>
      <c r="L954" s="184"/>
      <c r="M954" s="184"/>
      <c r="N954" s="184"/>
      <c r="O954" s="184"/>
      <c r="P954" s="184"/>
      <c r="Q954" s="184"/>
      <c r="R954" s="184"/>
      <c r="S954" s="184"/>
      <c r="T954" s="184"/>
      <c r="U954" s="184"/>
      <c r="V954" s="184"/>
      <c r="W954" s="184"/>
      <c r="X954" s="184"/>
      <c r="Y954" s="184"/>
      <c r="Z954" s="184"/>
      <c r="AA954" s="184"/>
      <c r="AB954" s="184"/>
    </row>
    <row r="955" spans="1:28" ht="15">
      <c r="A955" s="184"/>
      <c r="B955" s="184"/>
      <c r="C955" s="184"/>
      <c r="D955" s="184"/>
      <c r="E955" s="184"/>
      <c r="F955" s="184"/>
      <c r="G955" s="184"/>
      <c r="H955" s="184"/>
      <c r="I955" s="184"/>
      <c r="J955" s="184"/>
      <c r="K955" s="184"/>
      <c r="L955" s="184"/>
      <c r="M955" s="184"/>
      <c r="N955" s="184"/>
      <c r="O955" s="184"/>
      <c r="P955" s="184"/>
      <c r="Q955" s="184"/>
      <c r="R955" s="184"/>
      <c r="S955" s="184"/>
      <c r="T955" s="184"/>
      <c r="U955" s="184"/>
      <c r="V955" s="184"/>
      <c r="W955" s="184"/>
      <c r="X955" s="184"/>
      <c r="Y955" s="184"/>
      <c r="Z955" s="184"/>
      <c r="AA955" s="184"/>
      <c r="AB955" s="184"/>
    </row>
    <row r="956" spans="1:28" ht="15">
      <c r="A956" s="184"/>
      <c r="B956" s="184"/>
      <c r="C956" s="184"/>
      <c r="D956" s="184"/>
      <c r="E956" s="184"/>
      <c r="F956" s="184"/>
      <c r="G956" s="184"/>
      <c r="H956" s="184"/>
      <c r="I956" s="184"/>
      <c r="J956" s="184"/>
      <c r="K956" s="184"/>
      <c r="L956" s="184"/>
      <c r="M956" s="184"/>
      <c r="N956" s="184"/>
      <c r="O956" s="184"/>
      <c r="P956" s="184"/>
      <c r="Q956" s="184"/>
      <c r="R956" s="184"/>
      <c r="S956" s="184"/>
      <c r="T956" s="184"/>
      <c r="U956" s="184"/>
      <c r="V956" s="184"/>
      <c r="W956" s="184"/>
      <c r="X956" s="184"/>
      <c r="Y956" s="184"/>
      <c r="Z956" s="184"/>
      <c r="AA956" s="184"/>
      <c r="AB956" s="184"/>
    </row>
    <row r="957" spans="1:28" ht="15">
      <c r="A957" s="184"/>
      <c r="B957" s="184"/>
      <c r="C957" s="184"/>
      <c r="D957" s="184"/>
      <c r="E957" s="184"/>
      <c r="F957" s="184"/>
      <c r="G957" s="184"/>
      <c r="H957" s="184"/>
      <c r="I957" s="184"/>
      <c r="J957" s="184"/>
      <c r="K957" s="184"/>
      <c r="L957" s="184"/>
      <c r="M957" s="184"/>
      <c r="N957" s="184"/>
      <c r="O957" s="184"/>
      <c r="P957" s="184"/>
      <c r="Q957" s="184"/>
      <c r="R957" s="184"/>
      <c r="S957" s="184"/>
      <c r="T957" s="184"/>
      <c r="U957" s="184"/>
      <c r="V957" s="184"/>
      <c r="W957" s="184"/>
      <c r="X957" s="184"/>
      <c r="Y957" s="184"/>
      <c r="Z957" s="184"/>
      <c r="AA957" s="184"/>
      <c r="AB957" s="184"/>
    </row>
    <row r="958" spans="1:28" ht="15">
      <c r="A958" s="184"/>
      <c r="B958" s="184"/>
      <c r="C958" s="184"/>
      <c r="D958" s="184"/>
      <c r="E958" s="184"/>
      <c r="F958" s="184"/>
      <c r="G958" s="184"/>
      <c r="H958" s="184"/>
      <c r="I958" s="184"/>
      <c r="J958" s="184"/>
      <c r="K958" s="184"/>
      <c r="L958" s="184"/>
      <c r="M958" s="184"/>
      <c r="N958" s="184"/>
      <c r="O958" s="184"/>
      <c r="P958" s="184"/>
      <c r="Q958" s="184"/>
      <c r="R958" s="184"/>
      <c r="S958" s="184"/>
      <c r="T958" s="184"/>
      <c r="U958" s="184"/>
      <c r="V958" s="184"/>
      <c r="W958" s="184"/>
      <c r="X958" s="184"/>
      <c r="Y958" s="184"/>
      <c r="Z958" s="184"/>
      <c r="AA958" s="184"/>
      <c r="AB958" s="184"/>
    </row>
    <row r="959" spans="1:28" ht="15">
      <c r="A959" s="184"/>
      <c r="B959" s="184"/>
      <c r="C959" s="184"/>
      <c r="D959" s="184"/>
      <c r="E959" s="184"/>
      <c r="F959" s="184"/>
      <c r="G959" s="184"/>
      <c r="H959" s="184"/>
      <c r="I959" s="184"/>
      <c r="J959" s="184"/>
      <c r="K959" s="184"/>
      <c r="L959" s="184"/>
      <c r="M959" s="184"/>
      <c r="N959" s="184"/>
      <c r="O959" s="184"/>
      <c r="P959" s="184"/>
      <c r="Q959" s="184"/>
      <c r="R959" s="184"/>
      <c r="S959" s="184"/>
      <c r="T959" s="184"/>
      <c r="U959" s="184"/>
      <c r="V959" s="184"/>
      <c r="W959" s="184"/>
      <c r="X959" s="184"/>
      <c r="Y959" s="184"/>
      <c r="Z959" s="184"/>
      <c r="AA959" s="184"/>
      <c r="AB959" s="184"/>
    </row>
    <row r="960" spans="1:28" ht="15">
      <c r="A960" s="184"/>
      <c r="B960" s="184"/>
      <c r="C960" s="184"/>
      <c r="D960" s="184"/>
      <c r="E960" s="184"/>
      <c r="F960" s="184"/>
      <c r="G960" s="184"/>
      <c r="H960" s="184"/>
      <c r="I960" s="184"/>
      <c r="J960" s="184"/>
      <c r="K960" s="184"/>
      <c r="L960" s="184"/>
      <c r="M960" s="184"/>
      <c r="N960" s="184"/>
      <c r="O960" s="184"/>
      <c r="P960" s="184"/>
      <c r="Q960" s="184"/>
      <c r="R960" s="184"/>
      <c r="S960" s="184"/>
      <c r="T960" s="184"/>
      <c r="U960" s="184"/>
      <c r="V960" s="184"/>
      <c r="W960" s="184"/>
      <c r="X960" s="184"/>
      <c r="Y960" s="184"/>
      <c r="Z960" s="184"/>
      <c r="AA960" s="184"/>
      <c r="AB960" s="184"/>
    </row>
    <row r="961" spans="1:28" ht="15">
      <c r="A961" s="184"/>
      <c r="B961" s="184"/>
      <c r="C961" s="184"/>
      <c r="D961" s="184"/>
      <c r="E961" s="184"/>
      <c r="F961" s="184"/>
      <c r="G961" s="184"/>
      <c r="H961" s="184"/>
      <c r="I961" s="184"/>
      <c r="J961" s="184"/>
      <c r="K961" s="184"/>
      <c r="L961" s="184"/>
      <c r="M961" s="184"/>
      <c r="N961" s="184"/>
      <c r="O961" s="184"/>
      <c r="P961" s="184"/>
      <c r="Q961" s="184"/>
      <c r="R961" s="184"/>
      <c r="S961" s="184"/>
      <c r="T961" s="184"/>
      <c r="U961" s="184"/>
      <c r="V961" s="184"/>
      <c r="W961" s="184"/>
      <c r="X961" s="184"/>
      <c r="Y961" s="184"/>
      <c r="Z961" s="184"/>
      <c r="AA961" s="184"/>
      <c r="AB961" s="184"/>
    </row>
    <row r="962" spans="1:28" ht="15">
      <c r="A962" s="184"/>
      <c r="B962" s="184"/>
      <c r="C962" s="184"/>
      <c r="D962" s="184"/>
      <c r="E962" s="184"/>
      <c r="F962" s="184"/>
      <c r="G962" s="184"/>
      <c r="H962" s="184"/>
      <c r="I962" s="184"/>
      <c r="J962" s="184"/>
      <c r="K962" s="184"/>
      <c r="L962" s="184"/>
      <c r="M962" s="184"/>
      <c r="N962" s="184"/>
      <c r="O962" s="184"/>
      <c r="P962" s="184"/>
      <c r="Q962" s="184"/>
      <c r="R962" s="184"/>
      <c r="S962" s="184"/>
      <c r="T962" s="184"/>
      <c r="U962" s="184"/>
      <c r="V962" s="184"/>
      <c r="W962" s="184"/>
      <c r="X962" s="184"/>
      <c r="Y962" s="184"/>
      <c r="Z962" s="184"/>
      <c r="AA962" s="184"/>
      <c r="AB962" s="184"/>
    </row>
    <row r="963" spans="1:28" ht="15">
      <c r="A963" s="184"/>
      <c r="B963" s="184"/>
      <c r="C963" s="184"/>
      <c r="D963" s="184"/>
      <c r="E963" s="184"/>
      <c r="F963" s="184"/>
      <c r="G963" s="184"/>
      <c r="H963" s="184"/>
      <c r="I963" s="184"/>
      <c r="J963" s="184"/>
      <c r="K963" s="184"/>
      <c r="L963" s="184"/>
      <c r="M963" s="184"/>
      <c r="N963" s="184"/>
      <c r="O963" s="184"/>
      <c r="P963" s="184"/>
      <c r="Q963" s="184"/>
      <c r="R963" s="184"/>
      <c r="S963" s="184"/>
      <c r="T963" s="184"/>
      <c r="U963" s="184"/>
      <c r="V963" s="184"/>
      <c r="W963" s="184"/>
      <c r="X963" s="184"/>
      <c r="Y963" s="184"/>
      <c r="Z963" s="184"/>
      <c r="AA963" s="184"/>
      <c r="AB963" s="184"/>
    </row>
    <row r="964" spans="1:28" ht="15">
      <c r="A964" s="184"/>
      <c r="B964" s="184"/>
      <c r="C964" s="184"/>
      <c r="D964" s="184"/>
      <c r="E964" s="184"/>
      <c r="F964" s="184"/>
      <c r="G964" s="184"/>
      <c r="H964" s="184"/>
      <c r="I964" s="184"/>
      <c r="J964" s="184"/>
      <c r="K964" s="184"/>
      <c r="L964" s="184"/>
      <c r="M964" s="184"/>
      <c r="N964" s="184"/>
      <c r="O964" s="184"/>
      <c r="P964" s="184"/>
      <c r="Q964" s="184"/>
      <c r="R964" s="184"/>
      <c r="S964" s="184"/>
      <c r="T964" s="184"/>
      <c r="U964" s="184"/>
      <c r="V964" s="184"/>
      <c r="W964" s="184"/>
      <c r="X964" s="184"/>
      <c r="Y964" s="184"/>
      <c r="Z964" s="184"/>
      <c r="AA964" s="184"/>
      <c r="AB964" s="184"/>
    </row>
    <row r="965" spans="1:28" ht="15">
      <c r="A965" s="184"/>
      <c r="B965" s="184"/>
      <c r="C965" s="184"/>
      <c r="D965" s="184"/>
      <c r="E965" s="184"/>
      <c r="F965" s="184"/>
      <c r="G965" s="184"/>
      <c r="H965" s="184"/>
      <c r="I965" s="184"/>
      <c r="J965" s="184"/>
      <c r="K965" s="184"/>
      <c r="L965" s="184"/>
      <c r="M965" s="184"/>
      <c r="N965" s="184"/>
      <c r="O965" s="184"/>
      <c r="P965" s="184"/>
      <c r="Q965" s="184"/>
      <c r="R965" s="184"/>
      <c r="S965" s="184"/>
      <c r="T965" s="184"/>
      <c r="U965" s="184"/>
      <c r="V965" s="184"/>
      <c r="W965" s="184"/>
      <c r="X965" s="184"/>
      <c r="Y965" s="184"/>
      <c r="Z965" s="184"/>
      <c r="AA965" s="184"/>
      <c r="AB965" s="184"/>
    </row>
    <row r="966" spans="1:28" ht="15">
      <c r="A966" s="184"/>
      <c r="B966" s="184"/>
      <c r="C966" s="184"/>
      <c r="D966" s="184"/>
      <c r="E966" s="184"/>
      <c r="F966" s="184"/>
      <c r="G966" s="184"/>
      <c r="H966" s="184"/>
      <c r="I966" s="184"/>
      <c r="J966" s="184"/>
      <c r="K966" s="184"/>
      <c r="L966" s="184"/>
      <c r="M966" s="184"/>
      <c r="N966" s="184"/>
      <c r="O966" s="184"/>
      <c r="P966" s="184"/>
      <c r="Q966" s="184"/>
      <c r="R966" s="184"/>
      <c r="S966" s="184"/>
      <c r="T966" s="184"/>
      <c r="U966" s="184"/>
      <c r="V966" s="184"/>
      <c r="W966" s="184"/>
      <c r="X966" s="184"/>
      <c r="Y966" s="184"/>
      <c r="Z966" s="184"/>
      <c r="AA966" s="184"/>
      <c r="AB966" s="184"/>
    </row>
    <row r="967" spans="1:28" ht="15">
      <c r="A967" s="184"/>
      <c r="B967" s="184"/>
      <c r="C967" s="184"/>
      <c r="D967" s="184"/>
      <c r="E967" s="184"/>
      <c r="F967" s="184"/>
      <c r="G967" s="184"/>
      <c r="H967" s="184"/>
      <c r="I967" s="184"/>
      <c r="J967" s="184"/>
      <c r="K967" s="184"/>
      <c r="L967" s="184"/>
      <c r="M967" s="184"/>
      <c r="N967" s="184"/>
      <c r="O967" s="184"/>
      <c r="P967" s="184"/>
      <c r="Q967" s="184"/>
      <c r="R967" s="184"/>
      <c r="S967" s="184"/>
      <c r="T967" s="184"/>
      <c r="U967" s="184"/>
      <c r="V967" s="184"/>
      <c r="W967" s="184"/>
      <c r="X967" s="184"/>
      <c r="Y967" s="184"/>
      <c r="Z967" s="184"/>
      <c r="AA967" s="184"/>
      <c r="AB967" s="184"/>
    </row>
    <row r="968" spans="1:28" ht="15">
      <c r="A968" s="184"/>
      <c r="B968" s="184"/>
      <c r="C968" s="184"/>
      <c r="D968" s="184"/>
      <c r="E968" s="184"/>
      <c r="F968" s="184"/>
      <c r="G968" s="184"/>
      <c r="H968" s="184"/>
      <c r="I968" s="184"/>
      <c r="J968" s="184"/>
      <c r="K968" s="184"/>
      <c r="L968" s="184"/>
      <c r="M968" s="184"/>
      <c r="N968" s="184"/>
      <c r="O968" s="184"/>
      <c r="P968" s="184"/>
      <c r="Q968" s="184"/>
      <c r="R968" s="184"/>
      <c r="S968" s="184"/>
      <c r="T968" s="184"/>
      <c r="U968" s="184"/>
      <c r="V968" s="184"/>
      <c r="W968" s="184"/>
      <c r="X968" s="184"/>
      <c r="Y968" s="184"/>
      <c r="Z968" s="184"/>
      <c r="AA968" s="184"/>
      <c r="AB968" s="184"/>
    </row>
    <row r="969" spans="1:28" ht="15">
      <c r="A969" s="184"/>
      <c r="B969" s="184"/>
      <c r="C969" s="184"/>
      <c r="D969" s="184"/>
      <c r="E969" s="184"/>
      <c r="F969" s="184"/>
      <c r="G969" s="184"/>
      <c r="H969" s="184"/>
      <c r="I969" s="184"/>
      <c r="J969" s="184"/>
      <c r="K969" s="184"/>
      <c r="L969" s="184"/>
      <c r="M969" s="184"/>
      <c r="N969" s="184"/>
      <c r="O969" s="184"/>
      <c r="P969" s="184"/>
      <c r="Q969" s="184"/>
      <c r="R969" s="184"/>
      <c r="S969" s="184"/>
      <c r="T969" s="184"/>
      <c r="U969" s="184"/>
      <c r="V969" s="184"/>
      <c r="W969" s="184"/>
      <c r="X969" s="184"/>
      <c r="Y969" s="184"/>
      <c r="Z969" s="184"/>
      <c r="AA969" s="184"/>
      <c r="AB969" s="184"/>
    </row>
    <row r="970" spans="1:28" ht="15">
      <c r="A970" s="184"/>
      <c r="B970" s="184"/>
      <c r="C970" s="184"/>
      <c r="D970" s="184"/>
      <c r="E970" s="184"/>
      <c r="F970" s="184"/>
      <c r="G970" s="184"/>
      <c r="H970" s="184"/>
      <c r="I970" s="184"/>
      <c r="J970" s="184"/>
      <c r="K970" s="184"/>
      <c r="L970" s="184"/>
      <c r="M970" s="184"/>
      <c r="N970" s="184"/>
      <c r="O970" s="184"/>
      <c r="P970" s="184"/>
      <c r="Q970" s="184"/>
      <c r="R970" s="184"/>
      <c r="S970" s="184"/>
      <c r="T970" s="184"/>
      <c r="U970" s="184"/>
      <c r="V970" s="184"/>
      <c r="W970" s="184"/>
      <c r="X970" s="184"/>
      <c r="Y970" s="184"/>
      <c r="Z970" s="184"/>
      <c r="AA970" s="184"/>
      <c r="AB970" s="184"/>
    </row>
    <row r="971" spans="1:28" ht="15">
      <c r="A971" s="184"/>
      <c r="B971" s="184"/>
      <c r="C971" s="184"/>
      <c r="D971" s="184"/>
      <c r="E971" s="184"/>
      <c r="F971" s="184"/>
      <c r="G971" s="184"/>
      <c r="H971" s="184"/>
      <c r="I971" s="184"/>
      <c r="J971" s="184"/>
      <c r="K971" s="184"/>
      <c r="L971" s="184"/>
      <c r="M971" s="184"/>
      <c r="N971" s="184"/>
      <c r="O971" s="184"/>
      <c r="P971" s="184"/>
      <c r="Q971" s="184"/>
      <c r="R971" s="184"/>
      <c r="S971" s="184"/>
      <c r="T971" s="184"/>
      <c r="U971" s="184"/>
      <c r="V971" s="184"/>
      <c r="W971" s="184"/>
      <c r="X971" s="184"/>
      <c r="Y971" s="184"/>
      <c r="Z971" s="184"/>
      <c r="AA971" s="184"/>
      <c r="AB971" s="184"/>
    </row>
    <row r="972" spans="1:28" ht="15">
      <c r="A972" s="184"/>
      <c r="B972" s="184"/>
      <c r="C972" s="184"/>
      <c r="D972" s="184"/>
      <c r="E972" s="184"/>
      <c r="F972" s="184"/>
      <c r="G972" s="184"/>
      <c r="H972" s="184"/>
      <c r="I972" s="184"/>
      <c r="J972" s="184"/>
      <c r="K972" s="184"/>
      <c r="L972" s="184"/>
      <c r="M972" s="184"/>
      <c r="N972" s="184"/>
      <c r="O972" s="184"/>
      <c r="P972" s="184"/>
      <c r="Q972" s="184"/>
      <c r="R972" s="184"/>
      <c r="S972" s="184"/>
      <c r="T972" s="184"/>
      <c r="U972" s="184"/>
      <c r="V972" s="184"/>
      <c r="W972" s="184"/>
      <c r="X972" s="184"/>
      <c r="Y972" s="184"/>
      <c r="Z972" s="184"/>
      <c r="AA972" s="184"/>
      <c r="AB972" s="184"/>
    </row>
    <row r="973" spans="1:28" ht="15">
      <c r="A973" s="184"/>
      <c r="B973" s="184"/>
      <c r="C973" s="184"/>
      <c r="D973" s="184"/>
      <c r="E973" s="184"/>
      <c r="F973" s="184"/>
      <c r="G973" s="184"/>
      <c r="H973" s="184"/>
      <c r="I973" s="184"/>
      <c r="J973" s="184"/>
      <c r="K973" s="184"/>
      <c r="L973" s="184"/>
      <c r="M973" s="184"/>
      <c r="N973" s="184"/>
      <c r="O973" s="184"/>
      <c r="P973" s="184"/>
      <c r="Q973" s="184"/>
      <c r="R973" s="184"/>
      <c r="S973" s="184"/>
      <c r="T973" s="184"/>
      <c r="U973" s="184"/>
      <c r="V973" s="184"/>
      <c r="W973" s="184"/>
      <c r="X973" s="184"/>
      <c r="Y973" s="184"/>
      <c r="Z973" s="184"/>
      <c r="AA973" s="184"/>
      <c r="AB973" s="184"/>
    </row>
    <row r="974" spans="1:28" ht="15">
      <c r="A974" s="184"/>
      <c r="B974" s="184"/>
      <c r="C974" s="184"/>
      <c r="D974" s="184"/>
      <c r="E974" s="184"/>
      <c r="F974" s="184"/>
      <c r="G974" s="184"/>
      <c r="H974" s="184"/>
      <c r="I974" s="184"/>
      <c r="J974" s="184"/>
      <c r="K974" s="184"/>
      <c r="L974" s="184"/>
      <c r="M974" s="184"/>
      <c r="N974" s="184"/>
      <c r="O974" s="184"/>
      <c r="P974" s="184"/>
      <c r="Q974" s="184"/>
      <c r="R974" s="184"/>
      <c r="S974" s="184"/>
      <c r="T974" s="184"/>
      <c r="U974" s="184"/>
      <c r="V974" s="184"/>
      <c r="W974" s="184"/>
      <c r="X974" s="184"/>
      <c r="Y974" s="184"/>
      <c r="Z974" s="184"/>
      <c r="AA974" s="184"/>
      <c r="AB974" s="184"/>
    </row>
    <row r="975" spans="1:28" ht="15">
      <c r="A975" s="184"/>
      <c r="B975" s="184"/>
      <c r="C975" s="184"/>
      <c r="D975" s="184"/>
      <c r="E975" s="184"/>
      <c r="F975" s="184"/>
      <c r="G975" s="184"/>
      <c r="H975" s="184"/>
      <c r="I975" s="184"/>
      <c r="J975" s="184"/>
      <c r="K975" s="184"/>
      <c r="L975" s="184"/>
      <c r="M975" s="184"/>
      <c r="N975" s="184"/>
      <c r="O975" s="184"/>
      <c r="P975" s="184"/>
      <c r="Q975" s="184"/>
      <c r="R975" s="184"/>
      <c r="S975" s="184"/>
      <c r="T975" s="184"/>
      <c r="U975" s="184"/>
      <c r="V975" s="184"/>
      <c r="W975" s="184"/>
      <c r="X975" s="184"/>
      <c r="Y975" s="184"/>
      <c r="Z975" s="184"/>
      <c r="AA975" s="184"/>
      <c r="AB975" s="184"/>
    </row>
    <row r="976" spans="1:28" ht="15">
      <c r="A976" s="184"/>
      <c r="B976" s="184"/>
      <c r="C976" s="184"/>
      <c r="D976" s="184"/>
      <c r="E976" s="184"/>
      <c r="F976" s="184"/>
      <c r="G976" s="184"/>
      <c r="H976" s="184"/>
      <c r="I976" s="184"/>
      <c r="J976" s="184"/>
      <c r="K976" s="184"/>
      <c r="L976" s="184"/>
      <c r="M976" s="184"/>
      <c r="N976" s="184"/>
      <c r="O976" s="184"/>
      <c r="P976" s="184"/>
      <c r="Q976" s="184"/>
      <c r="R976" s="184"/>
      <c r="S976" s="184"/>
      <c r="T976" s="184"/>
      <c r="U976" s="184"/>
      <c r="V976" s="184"/>
      <c r="W976" s="184"/>
      <c r="X976" s="184"/>
      <c r="Y976" s="184"/>
      <c r="Z976" s="184"/>
      <c r="AA976" s="184"/>
      <c r="AB976" s="184"/>
    </row>
    <row r="977" spans="1:28" ht="15">
      <c r="A977" s="184"/>
      <c r="B977" s="184"/>
      <c r="C977" s="184"/>
      <c r="D977" s="184"/>
      <c r="E977" s="184"/>
      <c r="F977" s="184"/>
      <c r="G977" s="184"/>
      <c r="H977" s="184"/>
      <c r="I977" s="184"/>
      <c r="J977" s="184"/>
      <c r="K977" s="184"/>
      <c r="L977" s="184"/>
      <c r="M977" s="184"/>
      <c r="N977" s="184"/>
      <c r="O977" s="184"/>
      <c r="P977" s="184"/>
      <c r="Q977" s="184"/>
      <c r="R977" s="184"/>
      <c r="S977" s="184"/>
      <c r="T977" s="184"/>
      <c r="U977" s="184"/>
      <c r="V977" s="184"/>
      <c r="W977" s="184"/>
      <c r="X977" s="184"/>
      <c r="Y977" s="184"/>
      <c r="Z977" s="184"/>
      <c r="AA977" s="184"/>
      <c r="AB977" s="184"/>
    </row>
    <row r="978" spans="1:28" ht="15">
      <c r="A978" s="184"/>
      <c r="B978" s="184"/>
      <c r="C978" s="184"/>
      <c r="D978" s="184"/>
      <c r="E978" s="184"/>
      <c r="F978" s="184"/>
      <c r="G978" s="184"/>
      <c r="H978" s="184"/>
      <c r="I978" s="184"/>
      <c r="J978" s="184"/>
      <c r="K978" s="184"/>
      <c r="L978" s="184"/>
      <c r="M978" s="184"/>
      <c r="N978" s="184"/>
      <c r="O978" s="184"/>
      <c r="P978" s="184"/>
      <c r="Q978" s="184"/>
      <c r="R978" s="184"/>
      <c r="S978" s="184"/>
      <c r="T978" s="184"/>
      <c r="U978" s="184"/>
      <c r="V978" s="184"/>
      <c r="W978" s="184"/>
      <c r="X978" s="184"/>
      <c r="Y978" s="184"/>
      <c r="Z978" s="184"/>
      <c r="AA978" s="184"/>
      <c r="AB978" s="184"/>
    </row>
    <row r="979" spans="1:28" ht="15">
      <c r="A979" s="184"/>
      <c r="B979" s="184"/>
      <c r="C979" s="184"/>
      <c r="D979" s="184"/>
      <c r="E979" s="184"/>
      <c r="F979" s="184"/>
      <c r="G979" s="184"/>
      <c r="H979" s="184"/>
      <c r="I979" s="184"/>
      <c r="J979" s="184"/>
      <c r="K979" s="184"/>
      <c r="L979" s="184"/>
      <c r="M979" s="184"/>
      <c r="N979" s="184"/>
      <c r="O979" s="184"/>
      <c r="P979" s="184"/>
      <c r="Q979" s="184"/>
      <c r="R979" s="184"/>
      <c r="S979" s="184"/>
      <c r="T979" s="184"/>
      <c r="U979" s="184"/>
      <c r="V979" s="184"/>
      <c r="W979" s="184"/>
      <c r="X979" s="184"/>
      <c r="Y979" s="184"/>
      <c r="Z979" s="184"/>
      <c r="AA979" s="184"/>
      <c r="AB979" s="184"/>
    </row>
    <row r="980" spans="1:28" ht="15">
      <c r="A980" s="184"/>
      <c r="B980" s="184"/>
      <c r="C980" s="184"/>
      <c r="D980" s="184"/>
      <c r="E980" s="184"/>
      <c r="F980" s="184"/>
      <c r="G980" s="184"/>
      <c r="H980" s="184"/>
      <c r="I980" s="184"/>
      <c r="J980" s="184"/>
      <c r="K980" s="184"/>
      <c r="L980" s="184"/>
      <c r="M980" s="184"/>
      <c r="N980" s="184"/>
      <c r="O980" s="184"/>
      <c r="P980" s="184"/>
      <c r="Q980" s="184"/>
      <c r="R980" s="184"/>
      <c r="S980" s="184"/>
      <c r="T980" s="184"/>
      <c r="U980" s="184"/>
      <c r="V980" s="184"/>
      <c r="W980" s="184"/>
      <c r="X980" s="184"/>
      <c r="Y980" s="184"/>
      <c r="Z980" s="184"/>
      <c r="AA980" s="184"/>
      <c r="AB980" s="184"/>
    </row>
    <row r="981" spans="1:28" ht="15">
      <c r="A981" s="184"/>
      <c r="B981" s="184"/>
      <c r="C981" s="184"/>
      <c r="D981" s="184"/>
      <c r="E981" s="184"/>
      <c r="F981" s="184"/>
      <c r="G981" s="184"/>
      <c r="H981" s="184"/>
      <c r="I981" s="184"/>
      <c r="J981" s="184"/>
      <c r="K981" s="184"/>
      <c r="L981" s="184"/>
      <c r="M981" s="184"/>
      <c r="N981" s="184"/>
      <c r="O981" s="184"/>
      <c r="P981" s="184"/>
      <c r="Q981" s="184"/>
      <c r="R981" s="184"/>
      <c r="S981" s="184"/>
      <c r="T981" s="184"/>
      <c r="U981" s="184"/>
      <c r="V981" s="184"/>
      <c r="W981" s="184"/>
      <c r="X981" s="184"/>
      <c r="Y981" s="184"/>
      <c r="Z981" s="184"/>
      <c r="AA981" s="184"/>
      <c r="AB981" s="184"/>
    </row>
    <row r="982" spans="1:28" ht="15">
      <c r="A982" s="184"/>
      <c r="B982" s="184"/>
      <c r="C982" s="184"/>
      <c r="D982" s="184"/>
      <c r="E982" s="184"/>
      <c r="F982" s="184"/>
      <c r="G982" s="184"/>
      <c r="H982" s="184"/>
      <c r="I982" s="184"/>
      <c r="J982" s="184"/>
      <c r="K982" s="184"/>
      <c r="L982" s="184"/>
      <c r="M982" s="184"/>
      <c r="N982" s="184"/>
      <c r="O982" s="184"/>
      <c r="P982" s="184"/>
      <c r="Q982" s="184"/>
      <c r="R982" s="184"/>
      <c r="S982" s="184"/>
      <c r="T982" s="184"/>
      <c r="U982" s="184"/>
      <c r="V982" s="184"/>
      <c r="W982" s="184"/>
      <c r="X982" s="184"/>
      <c r="Y982" s="184"/>
      <c r="Z982" s="184"/>
      <c r="AA982" s="184"/>
      <c r="AB982" s="184"/>
    </row>
    <row r="983" spans="1:28" ht="15">
      <c r="A983" s="184"/>
      <c r="B983" s="184"/>
      <c r="C983" s="184"/>
      <c r="D983" s="184"/>
      <c r="E983" s="184"/>
      <c r="F983" s="184"/>
      <c r="G983" s="184"/>
      <c r="H983" s="184"/>
      <c r="I983" s="184"/>
      <c r="J983" s="184"/>
      <c r="K983" s="184"/>
      <c r="L983" s="184"/>
      <c r="M983" s="184"/>
      <c r="N983" s="184"/>
      <c r="O983" s="184"/>
      <c r="P983" s="184"/>
      <c r="Q983" s="184"/>
      <c r="R983" s="184"/>
      <c r="S983" s="184"/>
      <c r="T983" s="184"/>
      <c r="U983" s="184"/>
      <c r="V983" s="184"/>
      <c r="W983" s="184"/>
      <c r="X983" s="184"/>
      <c r="Y983" s="184"/>
      <c r="Z983" s="184"/>
      <c r="AA983" s="184"/>
      <c r="AB983" s="184"/>
    </row>
    <row r="984" spans="1:28" ht="15">
      <c r="A984" s="184"/>
      <c r="B984" s="184"/>
      <c r="C984" s="184"/>
      <c r="D984" s="184"/>
      <c r="E984" s="184"/>
      <c r="F984" s="184"/>
      <c r="G984" s="184"/>
      <c r="H984" s="184"/>
      <c r="I984" s="184"/>
      <c r="J984" s="184"/>
      <c r="K984" s="184"/>
      <c r="L984" s="184"/>
      <c r="M984" s="184"/>
      <c r="N984" s="184"/>
      <c r="O984" s="184"/>
      <c r="P984" s="184"/>
      <c r="Q984" s="184"/>
      <c r="R984" s="184"/>
      <c r="S984" s="184"/>
      <c r="T984" s="184"/>
      <c r="U984" s="184"/>
      <c r="V984" s="184"/>
      <c r="W984" s="184"/>
      <c r="X984" s="184"/>
      <c r="Y984" s="184"/>
      <c r="Z984" s="184"/>
      <c r="AA984" s="184"/>
      <c r="AB984" s="184"/>
    </row>
    <row r="985" spans="1:28" ht="15">
      <c r="A985" s="184"/>
      <c r="B985" s="184"/>
      <c r="C985" s="184"/>
      <c r="D985" s="184"/>
      <c r="E985" s="184"/>
      <c r="F985" s="184"/>
      <c r="G985" s="184"/>
      <c r="H985" s="184"/>
      <c r="I985" s="184"/>
      <c r="J985" s="184"/>
      <c r="K985" s="184"/>
      <c r="L985" s="184"/>
      <c r="M985" s="184"/>
      <c r="N985" s="184"/>
      <c r="O985" s="184"/>
      <c r="P985" s="184"/>
      <c r="Q985" s="184"/>
      <c r="R985" s="184"/>
      <c r="S985" s="184"/>
      <c r="T985" s="184"/>
      <c r="U985" s="184"/>
      <c r="V985" s="184"/>
      <c r="W985" s="184"/>
      <c r="X985" s="184"/>
      <c r="Y985" s="184"/>
      <c r="Z985" s="184"/>
      <c r="AA985" s="184"/>
      <c r="AB985" s="184"/>
    </row>
    <row r="986" spans="1:28" ht="15">
      <c r="A986" s="184"/>
      <c r="B986" s="184"/>
      <c r="C986" s="184"/>
      <c r="D986" s="184"/>
      <c r="E986" s="184"/>
      <c r="F986" s="184"/>
      <c r="G986" s="184"/>
      <c r="H986" s="184"/>
      <c r="I986" s="184"/>
      <c r="J986" s="184"/>
      <c r="K986" s="184"/>
      <c r="L986" s="184"/>
      <c r="M986" s="184"/>
      <c r="N986" s="184"/>
      <c r="O986" s="184"/>
      <c r="P986" s="184"/>
      <c r="Q986" s="184"/>
      <c r="R986" s="184"/>
      <c r="S986" s="184"/>
      <c r="T986" s="184"/>
      <c r="U986" s="184"/>
      <c r="V986" s="184"/>
      <c r="W986" s="184"/>
      <c r="X986" s="184"/>
      <c r="Y986" s="184"/>
      <c r="Z986" s="184"/>
      <c r="AA986" s="184"/>
      <c r="AB986" s="184"/>
    </row>
    <row r="987" spans="1:28" ht="15">
      <c r="A987" s="184"/>
      <c r="B987" s="184"/>
      <c r="C987" s="184"/>
      <c r="D987" s="184"/>
      <c r="E987" s="184"/>
      <c r="F987" s="184"/>
      <c r="G987" s="184"/>
      <c r="H987" s="184"/>
      <c r="I987" s="184"/>
      <c r="J987" s="184"/>
      <c r="K987" s="184"/>
      <c r="L987" s="184"/>
      <c r="M987" s="184"/>
      <c r="N987" s="184"/>
      <c r="O987" s="184"/>
      <c r="P987" s="184"/>
      <c r="Q987" s="184"/>
      <c r="R987" s="184"/>
      <c r="S987" s="184"/>
      <c r="T987" s="184"/>
      <c r="U987" s="184"/>
      <c r="V987" s="184"/>
      <c r="W987" s="184"/>
      <c r="X987" s="184"/>
      <c r="Y987" s="184"/>
      <c r="Z987" s="184"/>
      <c r="AA987" s="184"/>
      <c r="AB987" s="184"/>
    </row>
    <row r="988" spans="1:28" ht="15">
      <c r="A988" s="184"/>
      <c r="B988" s="184"/>
      <c r="C988" s="184"/>
      <c r="D988" s="184"/>
      <c r="E988" s="184"/>
      <c r="F988" s="184"/>
      <c r="G988" s="184"/>
      <c r="H988" s="184"/>
      <c r="I988" s="184"/>
      <c r="J988" s="184"/>
      <c r="K988" s="184"/>
      <c r="L988" s="184"/>
      <c r="M988" s="184"/>
      <c r="N988" s="184"/>
      <c r="O988" s="184"/>
      <c r="P988" s="184"/>
      <c r="Q988" s="184"/>
      <c r="R988" s="184"/>
      <c r="S988" s="184"/>
      <c r="T988" s="184"/>
      <c r="U988" s="184"/>
      <c r="V988" s="184"/>
      <c r="W988" s="184"/>
      <c r="X988" s="184"/>
      <c r="Y988" s="184"/>
      <c r="Z988" s="184"/>
      <c r="AA988" s="184"/>
      <c r="AB988" s="184"/>
    </row>
    <row r="989" spans="1:28" ht="15">
      <c r="A989" s="184"/>
      <c r="B989" s="184"/>
      <c r="C989" s="184"/>
      <c r="D989" s="184"/>
      <c r="E989" s="184"/>
      <c r="F989" s="184"/>
      <c r="G989" s="184"/>
      <c r="H989" s="184"/>
      <c r="I989" s="184"/>
      <c r="J989" s="184"/>
      <c r="K989" s="184"/>
      <c r="L989" s="184"/>
      <c r="M989" s="184"/>
      <c r="N989" s="184"/>
      <c r="O989" s="184"/>
      <c r="P989" s="184"/>
      <c r="Q989" s="184"/>
      <c r="R989" s="184"/>
      <c r="S989" s="184"/>
      <c r="T989" s="184"/>
      <c r="U989" s="184"/>
      <c r="V989" s="184"/>
      <c r="W989" s="184"/>
      <c r="X989" s="184"/>
      <c r="Y989" s="184"/>
      <c r="Z989" s="184"/>
      <c r="AA989" s="184"/>
      <c r="AB989" s="184"/>
    </row>
    <row r="990" spans="1:28" ht="15">
      <c r="A990" s="184"/>
      <c r="B990" s="184"/>
      <c r="C990" s="184"/>
      <c r="D990" s="184"/>
      <c r="E990" s="184"/>
      <c r="F990" s="184"/>
      <c r="G990" s="184"/>
      <c r="H990" s="184"/>
      <c r="I990" s="184"/>
      <c r="J990" s="184"/>
      <c r="K990" s="184"/>
      <c r="L990" s="184"/>
      <c r="M990" s="184"/>
      <c r="N990" s="184"/>
      <c r="O990" s="184"/>
      <c r="P990" s="184"/>
      <c r="Q990" s="184"/>
      <c r="R990" s="184"/>
      <c r="S990" s="184"/>
      <c r="T990" s="184"/>
      <c r="U990" s="184"/>
      <c r="V990" s="184"/>
      <c r="W990" s="184"/>
      <c r="X990" s="184"/>
      <c r="Y990" s="184"/>
      <c r="Z990" s="184"/>
      <c r="AA990" s="184"/>
      <c r="AB990" s="184"/>
    </row>
    <row r="991" spans="1:28" ht="15">
      <c r="A991" s="184"/>
      <c r="B991" s="184"/>
      <c r="C991" s="184"/>
      <c r="D991" s="184"/>
      <c r="E991" s="184"/>
      <c r="F991" s="184"/>
      <c r="G991" s="184"/>
      <c r="H991" s="184"/>
      <c r="I991" s="184"/>
      <c r="J991" s="184"/>
      <c r="K991" s="184"/>
      <c r="L991" s="184"/>
      <c r="M991" s="184"/>
      <c r="N991" s="184"/>
      <c r="O991" s="184"/>
      <c r="P991" s="184"/>
      <c r="Q991" s="184"/>
      <c r="R991" s="184"/>
      <c r="S991" s="184"/>
      <c r="T991" s="184"/>
      <c r="U991" s="184"/>
      <c r="V991" s="184"/>
      <c r="W991" s="184"/>
      <c r="X991" s="184"/>
      <c r="Y991" s="184"/>
      <c r="Z991" s="184"/>
      <c r="AA991" s="184"/>
      <c r="AB991" s="184"/>
    </row>
    <row r="992" spans="1:28" ht="15">
      <c r="A992" s="184"/>
      <c r="B992" s="184"/>
      <c r="C992" s="184"/>
      <c r="D992" s="184"/>
      <c r="E992" s="184"/>
      <c r="F992" s="184"/>
      <c r="G992" s="184"/>
      <c r="H992" s="184"/>
      <c r="I992" s="184"/>
      <c r="J992" s="184"/>
      <c r="K992" s="184"/>
      <c r="L992" s="184"/>
      <c r="M992" s="184"/>
      <c r="N992" s="184"/>
      <c r="O992" s="184"/>
      <c r="P992" s="184"/>
      <c r="Q992" s="184"/>
      <c r="R992" s="184"/>
      <c r="S992" s="184"/>
      <c r="T992" s="184"/>
      <c r="U992" s="184"/>
      <c r="V992" s="184"/>
      <c r="W992" s="184"/>
      <c r="X992" s="184"/>
      <c r="Y992" s="184"/>
      <c r="Z992" s="184"/>
      <c r="AA992" s="184"/>
      <c r="AB992" s="184"/>
    </row>
    <row r="993" spans="1:28" ht="15">
      <c r="A993" s="184"/>
      <c r="B993" s="184"/>
      <c r="C993" s="184"/>
      <c r="D993" s="184"/>
      <c r="E993" s="184"/>
      <c r="F993" s="184"/>
      <c r="G993" s="184"/>
      <c r="H993" s="184"/>
      <c r="I993" s="184"/>
      <c r="J993" s="184"/>
      <c r="K993" s="184"/>
      <c r="L993" s="184"/>
      <c r="M993" s="184"/>
      <c r="N993" s="184"/>
      <c r="O993" s="184"/>
      <c r="P993" s="184"/>
      <c r="Q993" s="184"/>
      <c r="R993" s="184"/>
      <c r="S993" s="184"/>
      <c r="T993" s="184"/>
      <c r="U993" s="184"/>
      <c r="V993" s="184"/>
      <c r="W993" s="184"/>
      <c r="X993" s="184"/>
      <c r="Y993" s="184"/>
      <c r="Z993" s="184"/>
      <c r="AA993" s="184"/>
      <c r="AB993" s="184"/>
    </row>
    <row r="994" spans="1:28" ht="15">
      <c r="A994" s="184"/>
      <c r="B994" s="184"/>
      <c r="C994" s="184"/>
      <c r="D994" s="184"/>
      <c r="E994" s="184"/>
      <c r="F994" s="184"/>
      <c r="G994" s="184"/>
      <c r="H994" s="184"/>
      <c r="I994" s="184"/>
      <c r="J994" s="184"/>
      <c r="K994" s="184"/>
      <c r="L994" s="184"/>
      <c r="M994" s="184"/>
      <c r="N994" s="184"/>
      <c r="O994" s="184"/>
      <c r="P994" s="184"/>
      <c r="Q994" s="184"/>
      <c r="R994" s="184"/>
      <c r="S994" s="184"/>
      <c r="T994" s="184"/>
      <c r="U994" s="184"/>
      <c r="V994" s="184"/>
      <c r="W994" s="184"/>
      <c r="X994" s="184"/>
      <c r="Y994" s="184"/>
      <c r="Z994" s="184"/>
      <c r="AA994" s="184"/>
      <c r="AB994" s="184"/>
    </row>
    <row r="995" spans="1:28" ht="15">
      <c r="A995" s="184"/>
      <c r="B995" s="184"/>
      <c r="C995" s="184"/>
      <c r="D995" s="184"/>
      <c r="E995" s="184"/>
      <c r="F995" s="184"/>
      <c r="G995" s="184"/>
      <c r="H995" s="184"/>
      <c r="I995" s="184"/>
      <c r="J995" s="184"/>
      <c r="K995" s="184"/>
      <c r="L995" s="184"/>
      <c r="M995" s="184"/>
      <c r="N995" s="184"/>
      <c r="O995" s="184"/>
      <c r="P995" s="184"/>
      <c r="Q995" s="184"/>
      <c r="R995" s="184"/>
      <c r="S995" s="184"/>
      <c r="T995" s="184"/>
      <c r="U995" s="184"/>
      <c r="V995" s="184"/>
      <c r="W995" s="184"/>
      <c r="X995" s="184"/>
      <c r="Y995" s="184"/>
      <c r="Z995" s="184"/>
      <c r="AA995" s="184"/>
      <c r="AB995" s="184"/>
    </row>
    <row r="996" spans="1:28" ht="15">
      <c r="A996" s="184"/>
      <c r="B996" s="184"/>
      <c r="C996" s="184"/>
      <c r="D996" s="184"/>
      <c r="E996" s="184"/>
      <c r="F996" s="184"/>
      <c r="G996" s="184"/>
      <c r="H996" s="184"/>
      <c r="I996" s="184"/>
      <c r="J996" s="184"/>
      <c r="K996" s="184"/>
      <c r="L996" s="184"/>
      <c r="M996" s="184"/>
      <c r="N996" s="184"/>
      <c r="O996" s="184"/>
      <c r="P996" s="184"/>
      <c r="Q996" s="184"/>
      <c r="R996" s="184"/>
      <c r="S996" s="184"/>
      <c r="T996" s="184"/>
      <c r="U996" s="184"/>
      <c r="V996" s="184"/>
      <c r="W996" s="184"/>
      <c r="X996" s="184"/>
      <c r="Y996" s="184"/>
      <c r="Z996" s="184"/>
      <c r="AA996" s="184"/>
      <c r="AB996" s="184"/>
    </row>
    <row r="997" spans="1:28" ht="15">
      <c r="A997" s="184"/>
      <c r="B997" s="184"/>
      <c r="C997" s="184"/>
      <c r="D997" s="184"/>
      <c r="E997" s="184"/>
      <c r="F997" s="184"/>
      <c r="G997" s="184"/>
      <c r="H997" s="184"/>
      <c r="I997" s="184"/>
      <c r="J997" s="184"/>
      <c r="K997" s="184"/>
      <c r="L997" s="184"/>
      <c r="M997" s="184"/>
      <c r="N997" s="184"/>
      <c r="O997" s="184"/>
      <c r="P997" s="184"/>
      <c r="Q997" s="184"/>
      <c r="R997" s="184"/>
      <c r="S997" s="184"/>
      <c r="T997" s="184"/>
      <c r="U997" s="184"/>
      <c r="V997" s="184"/>
      <c r="W997" s="184"/>
      <c r="X997" s="184"/>
      <c r="Y997" s="184"/>
      <c r="Z997" s="184"/>
      <c r="AA997" s="184"/>
      <c r="AB997" s="184"/>
    </row>
    <row r="998" spans="1:28" ht="15">
      <c r="A998" s="184"/>
      <c r="B998" s="184"/>
      <c r="C998" s="184"/>
      <c r="D998" s="184"/>
      <c r="E998" s="184"/>
      <c r="F998" s="184"/>
      <c r="G998" s="184"/>
      <c r="H998" s="184"/>
      <c r="I998" s="184"/>
      <c r="J998" s="184"/>
      <c r="K998" s="184"/>
      <c r="L998" s="184"/>
      <c r="M998" s="184"/>
      <c r="N998" s="184"/>
      <c r="O998" s="184"/>
      <c r="P998" s="184"/>
      <c r="Q998" s="184"/>
      <c r="R998" s="184"/>
      <c r="S998" s="184"/>
      <c r="T998" s="184"/>
      <c r="U998" s="184"/>
      <c r="V998" s="184"/>
      <c r="W998" s="184"/>
      <c r="X998" s="184"/>
      <c r="Y998" s="184"/>
      <c r="Z998" s="184"/>
      <c r="AA998" s="184"/>
      <c r="AB998" s="184"/>
    </row>
    <row r="999" spans="1:28" ht="15">
      <c r="A999" s="184"/>
      <c r="B999" s="184"/>
      <c r="C999" s="184"/>
      <c r="D999" s="184"/>
      <c r="E999" s="184"/>
      <c r="F999" s="184"/>
      <c r="G999" s="184"/>
      <c r="H999" s="184"/>
      <c r="I999" s="184"/>
      <c r="J999" s="184"/>
      <c r="K999" s="184"/>
      <c r="L999" s="184"/>
      <c r="M999" s="184"/>
      <c r="N999" s="184"/>
      <c r="O999" s="184"/>
      <c r="P999" s="184"/>
      <c r="Q999" s="184"/>
      <c r="R999" s="184"/>
      <c r="S999" s="184"/>
      <c r="T999" s="184"/>
      <c r="U999" s="184"/>
      <c r="V999" s="184"/>
      <c r="W999" s="184"/>
      <c r="X999" s="184"/>
      <c r="Y999" s="184"/>
      <c r="Z999" s="184"/>
      <c r="AA999" s="184"/>
      <c r="AB999" s="184"/>
    </row>
    <row r="1000" spans="1:28" ht="15">
      <c r="A1000" s="184"/>
      <c r="B1000" s="184"/>
      <c r="C1000" s="184"/>
      <c r="D1000" s="184"/>
      <c r="E1000" s="184"/>
      <c r="F1000" s="184"/>
      <c r="G1000" s="184"/>
      <c r="H1000" s="184"/>
      <c r="I1000" s="184"/>
      <c r="J1000" s="184"/>
      <c r="K1000" s="184"/>
      <c r="L1000" s="184"/>
      <c r="M1000" s="184"/>
      <c r="N1000" s="184"/>
      <c r="O1000" s="184"/>
      <c r="P1000" s="184"/>
      <c r="Q1000" s="184"/>
      <c r="R1000" s="184"/>
      <c r="S1000" s="184"/>
      <c r="T1000" s="184"/>
      <c r="U1000" s="184"/>
      <c r="V1000" s="184"/>
      <c r="W1000" s="184"/>
      <c r="X1000" s="184"/>
      <c r="Y1000" s="184"/>
      <c r="Z1000" s="184"/>
      <c r="AA1000" s="184"/>
      <c r="AB1000" s="184"/>
    </row>
    <row r="1001" spans="1:28" ht="15">
      <c r="A1001" s="184"/>
      <c r="B1001" s="184"/>
      <c r="C1001" s="184"/>
      <c r="D1001" s="184"/>
      <c r="E1001" s="184"/>
      <c r="F1001" s="184"/>
      <c r="G1001" s="184"/>
      <c r="H1001" s="184"/>
      <c r="I1001" s="184"/>
      <c r="J1001" s="184"/>
      <c r="K1001" s="184"/>
      <c r="L1001" s="184"/>
      <c r="M1001" s="184"/>
      <c r="N1001" s="184"/>
      <c r="O1001" s="184"/>
      <c r="P1001" s="184"/>
      <c r="Q1001" s="184"/>
      <c r="R1001" s="184"/>
      <c r="S1001" s="184"/>
      <c r="T1001" s="184"/>
      <c r="U1001" s="184"/>
      <c r="V1001" s="184"/>
      <c r="W1001" s="184"/>
      <c r="X1001" s="184"/>
      <c r="Y1001" s="184"/>
      <c r="Z1001" s="184"/>
      <c r="AA1001" s="184"/>
      <c r="AB1001" s="184"/>
    </row>
    <row r="1002" spans="1:28" ht="15">
      <c r="A1002" s="184"/>
      <c r="B1002" s="184"/>
      <c r="C1002" s="184"/>
      <c r="D1002" s="184"/>
      <c r="E1002" s="184"/>
      <c r="F1002" s="184"/>
      <c r="G1002" s="184"/>
      <c r="H1002" s="184"/>
      <c r="I1002" s="184"/>
      <c r="J1002" s="184"/>
      <c r="K1002" s="184"/>
      <c r="L1002" s="184"/>
      <c r="M1002" s="184"/>
      <c r="N1002" s="184"/>
      <c r="O1002" s="184"/>
      <c r="P1002" s="184"/>
      <c r="Q1002" s="184"/>
      <c r="R1002" s="184"/>
      <c r="S1002" s="184"/>
      <c r="T1002" s="184"/>
      <c r="U1002" s="184"/>
      <c r="V1002" s="184"/>
      <c r="W1002" s="184"/>
      <c r="X1002" s="184"/>
      <c r="Y1002" s="184"/>
      <c r="Z1002" s="184"/>
      <c r="AA1002" s="184"/>
      <c r="AB1002" s="184"/>
    </row>
    <row r="1003" spans="1:28" ht="15">
      <c r="A1003" s="184"/>
      <c r="B1003" s="184"/>
      <c r="C1003" s="184"/>
      <c r="D1003" s="184"/>
      <c r="E1003" s="184"/>
      <c r="F1003" s="184"/>
      <c r="G1003" s="184"/>
      <c r="H1003" s="184"/>
      <c r="I1003" s="184"/>
      <c r="J1003" s="184"/>
      <c r="K1003" s="184"/>
      <c r="L1003" s="184"/>
      <c r="M1003" s="184"/>
      <c r="N1003" s="184"/>
      <c r="O1003" s="184"/>
      <c r="P1003" s="184"/>
      <c r="Q1003" s="184"/>
      <c r="R1003" s="184"/>
      <c r="S1003" s="184"/>
      <c r="T1003" s="184"/>
      <c r="U1003" s="184"/>
      <c r="V1003" s="184"/>
      <c r="W1003" s="184"/>
      <c r="X1003" s="184"/>
      <c r="Y1003" s="184"/>
      <c r="Z1003" s="184"/>
      <c r="AA1003" s="184"/>
      <c r="AB1003" s="184"/>
    </row>
    <row r="1004" spans="1:28" ht="15">
      <c r="A1004" s="184"/>
      <c r="B1004" s="184"/>
      <c r="C1004" s="184"/>
      <c r="D1004" s="184"/>
      <c r="E1004" s="184"/>
      <c r="F1004" s="184"/>
      <c r="G1004" s="184"/>
      <c r="H1004" s="184"/>
      <c r="I1004" s="184"/>
      <c r="J1004" s="184"/>
      <c r="K1004" s="184"/>
      <c r="L1004" s="184"/>
      <c r="M1004" s="184"/>
      <c r="N1004" s="184"/>
      <c r="O1004" s="184"/>
      <c r="P1004" s="184"/>
      <c r="Q1004" s="184"/>
      <c r="R1004" s="184"/>
      <c r="S1004" s="184"/>
      <c r="T1004" s="184"/>
      <c r="U1004" s="184"/>
      <c r="V1004" s="184"/>
      <c r="W1004" s="184"/>
      <c r="X1004" s="184"/>
      <c r="Y1004" s="184"/>
      <c r="Z1004" s="184"/>
      <c r="AA1004" s="184"/>
      <c r="AB1004" s="184"/>
    </row>
    <row r="1005" spans="1:28" ht="15">
      <c r="A1005" s="184"/>
      <c r="B1005" s="184"/>
      <c r="C1005" s="184"/>
      <c r="D1005" s="184"/>
      <c r="E1005" s="184"/>
      <c r="F1005" s="184"/>
      <c r="G1005" s="184"/>
      <c r="H1005" s="184"/>
      <c r="I1005" s="184"/>
      <c r="J1005" s="184"/>
      <c r="K1005" s="184"/>
      <c r="L1005" s="184"/>
      <c r="M1005" s="184"/>
      <c r="N1005" s="184"/>
      <c r="O1005" s="184"/>
      <c r="P1005" s="184"/>
      <c r="Q1005" s="184"/>
      <c r="R1005" s="184"/>
      <c r="S1005" s="184"/>
      <c r="T1005" s="184"/>
      <c r="U1005" s="184"/>
      <c r="V1005" s="184"/>
      <c r="W1005" s="184"/>
      <c r="X1005" s="184"/>
      <c r="Y1005" s="184"/>
      <c r="Z1005" s="184"/>
      <c r="AA1005" s="184"/>
      <c r="AB1005" s="184"/>
    </row>
    <row r="1006" spans="1:28" ht="15">
      <c r="A1006" s="184"/>
      <c r="B1006" s="184"/>
      <c r="C1006" s="184"/>
      <c r="D1006" s="184"/>
      <c r="E1006" s="184"/>
      <c r="F1006" s="184"/>
      <c r="G1006" s="184"/>
      <c r="H1006" s="184"/>
      <c r="I1006" s="184"/>
      <c r="J1006" s="184"/>
      <c r="K1006" s="184"/>
      <c r="L1006" s="184"/>
      <c r="M1006" s="184"/>
      <c r="N1006" s="184"/>
      <c r="O1006" s="184"/>
      <c r="P1006" s="184"/>
      <c r="Q1006" s="184"/>
      <c r="R1006" s="184"/>
      <c r="S1006" s="184"/>
      <c r="T1006" s="184"/>
      <c r="U1006" s="184"/>
      <c r="V1006" s="184"/>
      <c r="W1006" s="184"/>
      <c r="X1006" s="184"/>
      <c r="Y1006" s="184"/>
      <c r="Z1006" s="184"/>
      <c r="AA1006" s="184"/>
      <c r="AB1006" s="184"/>
    </row>
    <row r="1007" spans="1:28" ht="15">
      <c r="A1007" s="184"/>
      <c r="B1007" s="184"/>
      <c r="C1007" s="184"/>
      <c r="D1007" s="184"/>
      <c r="E1007" s="184"/>
      <c r="F1007" s="184"/>
      <c r="G1007" s="184"/>
      <c r="H1007" s="184"/>
      <c r="I1007" s="184"/>
      <c r="J1007" s="184"/>
      <c r="K1007" s="184"/>
      <c r="L1007" s="184"/>
      <c r="M1007" s="184"/>
      <c r="N1007" s="184"/>
      <c r="O1007" s="184"/>
      <c r="P1007" s="184"/>
      <c r="Q1007" s="184"/>
      <c r="R1007" s="184"/>
      <c r="S1007" s="184"/>
      <c r="T1007" s="184"/>
      <c r="U1007" s="184"/>
      <c r="V1007" s="184"/>
      <c r="W1007" s="184"/>
      <c r="X1007" s="184"/>
      <c r="Y1007" s="184"/>
      <c r="Z1007" s="184"/>
      <c r="AA1007" s="184"/>
      <c r="AB1007" s="184"/>
    </row>
    <row r="1008" spans="1:28" ht="15">
      <c r="A1008" s="184"/>
      <c r="B1008" s="184"/>
      <c r="C1008" s="184"/>
      <c r="D1008" s="184"/>
      <c r="E1008" s="184"/>
      <c r="F1008" s="184"/>
      <c r="G1008" s="184"/>
      <c r="H1008" s="184"/>
      <c r="I1008" s="184"/>
      <c r="J1008" s="184"/>
      <c r="K1008" s="184"/>
      <c r="L1008" s="184"/>
      <c r="M1008" s="184"/>
      <c r="N1008" s="184"/>
      <c r="O1008" s="184"/>
      <c r="P1008" s="184"/>
      <c r="Q1008" s="184"/>
      <c r="R1008" s="184"/>
      <c r="S1008" s="184"/>
      <c r="T1008" s="184"/>
      <c r="U1008" s="184"/>
      <c r="V1008" s="184"/>
      <c r="W1008" s="184"/>
      <c r="X1008" s="184"/>
      <c r="Y1008" s="184"/>
      <c r="Z1008" s="184"/>
      <c r="AA1008" s="184"/>
      <c r="AB1008" s="184"/>
    </row>
    <row r="1009" spans="1:28" ht="15">
      <c r="A1009" s="184"/>
      <c r="B1009" s="184"/>
      <c r="C1009" s="184"/>
      <c r="D1009" s="184"/>
      <c r="E1009" s="184"/>
      <c r="F1009" s="184"/>
      <c r="G1009" s="184"/>
      <c r="H1009" s="184"/>
      <c r="I1009" s="184"/>
      <c r="J1009" s="184"/>
      <c r="K1009" s="184"/>
      <c r="L1009" s="184"/>
      <c r="M1009" s="184"/>
      <c r="N1009" s="184"/>
      <c r="O1009" s="184"/>
      <c r="P1009" s="184"/>
      <c r="Q1009" s="184"/>
      <c r="R1009" s="184"/>
      <c r="S1009" s="184"/>
      <c r="T1009" s="184"/>
      <c r="U1009" s="184"/>
      <c r="V1009" s="184"/>
      <c r="W1009" s="184"/>
      <c r="X1009" s="184"/>
      <c r="Y1009" s="184"/>
      <c r="Z1009" s="184"/>
      <c r="AA1009" s="184"/>
      <c r="AB1009" s="184"/>
    </row>
    <row r="1010" spans="1:28" ht="15">
      <c r="A1010" s="184"/>
      <c r="B1010" s="184"/>
      <c r="C1010" s="184"/>
      <c r="D1010" s="184"/>
      <c r="E1010" s="184"/>
      <c r="F1010" s="184"/>
      <c r="G1010" s="184"/>
      <c r="H1010" s="184"/>
      <c r="I1010" s="184"/>
      <c r="J1010" s="184"/>
      <c r="K1010" s="184"/>
      <c r="L1010" s="184"/>
      <c r="M1010" s="184"/>
      <c r="N1010" s="184"/>
      <c r="O1010" s="184"/>
      <c r="P1010" s="184"/>
      <c r="Q1010" s="184"/>
      <c r="R1010" s="184"/>
      <c r="S1010" s="184"/>
      <c r="T1010" s="184"/>
      <c r="U1010" s="184"/>
      <c r="V1010" s="184"/>
      <c r="W1010" s="184"/>
      <c r="X1010" s="184"/>
      <c r="Y1010" s="184"/>
      <c r="Z1010" s="184"/>
      <c r="AA1010" s="184"/>
      <c r="AB1010" s="184"/>
    </row>
    <row r="1011" spans="1:28" ht="15">
      <c r="A1011" s="184"/>
      <c r="B1011" s="184"/>
      <c r="C1011" s="184"/>
      <c r="D1011" s="184"/>
      <c r="E1011" s="184"/>
      <c r="F1011" s="184"/>
      <c r="G1011" s="184"/>
      <c r="H1011" s="184"/>
      <c r="I1011" s="184"/>
      <c r="J1011" s="184"/>
      <c r="K1011" s="184"/>
      <c r="L1011" s="184"/>
      <c r="M1011" s="184"/>
      <c r="N1011" s="184"/>
      <c r="O1011" s="184"/>
      <c r="P1011" s="184"/>
      <c r="Q1011" s="184"/>
      <c r="R1011" s="184"/>
      <c r="S1011" s="184"/>
      <c r="T1011" s="184"/>
      <c r="U1011" s="184"/>
      <c r="V1011" s="184"/>
      <c r="W1011" s="184"/>
      <c r="X1011" s="184"/>
      <c r="Y1011" s="184"/>
      <c r="Z1011" s="184"/>
      <c r="AA1011" s="184"/>
      <c r="AB1011" s="184"/>
    </row>
    <row r="1012" spans="1:28" ht="15">
      <c r="A1012" s="184"/>
      <c r="B1012" s="184"/>
      <c r="C1012" s="184"/>
      <c r="D1012" s="184"/>
      <c r="E1012" s="184"/>
      <c r="F1012" s="184"/>
      <c r="G1012" s="184"/>
      <c r="H1012" s="184"/>
      <c r="I1012" s="184"/>
      <c r="J1012" s="184"/>
      <c r="K1012" s="184"/>
      <c r="L1012" s="184"/>
      <c r="M1012" s="184"/>
      <c r="N1012" s="184"/>
      <c r="O1012" s="184"/>
      <c r="P1012" s="184"/>
      <c r="Q1012" s="184"/>
      <c r="R1012" s="184"/>
      <c r="S1012" s="184"/>
      <c r="T1012" s="184"/>
      <c r="U1012" s="184"/>
      <c r="V1012" s="184"/>
      <c r="W1012" s="184"/>
      <c r="X1012" s="184"/>
      <c r="Y1012" s="184"/>
      <c r="Z1012" s="184"/>
      <c r="AA1012" s="184"/>
      <c r="AB1012" s="184"/>
    </row>
    <row r="1013" spans="1:28" ht="15">
      <c r="A1013" s="184"/>
      <c r="B1013" s="184"/>
      <c r="C1013" s="184"/>
      <c r="D1013" s="184"/>
      <c r="E1013" s="184"/>
      <c r="F1013" s="184"/>
      <c r="G1013" s="184"/>
      <c r="H1013" s="184"/>
      <c r="I1013" s="184"/>
      <c r="J1013" s="184"/>
      <c r="K1013" s="184"/>
      <c r="L1013" s="184"/>
      <c r="M1013" s="184"/>
      <c r="N1013" s="184"/>
      <c r="O1013" s="184"/>
      <c r="P1013" s="184"/>
      <c r="Q1013" s="184"/>
      <c r="R1013" s="184"/>
      <c r="S1013" s="184"/>
      <c r="T1013" s="184"/>
      <c r="U1013" s="184"/>
      <c r="V1013" s="184"/>
      <c r="W1013" s="184"/>
      <c r="X1013" s="184"/>
      <c r="Y1013" s="184"/>
      <c r="Z1013" s="184"/>
      <c r="AA1013" s="184"/>
      <c r="AB1013" s="184"/>
    </row>
    <row r="1014" spans="1:28" ht="15">
      <c r="A1014" s="184"/>
      <c r="B1014" s="184"/>
      <c r="C1014" s="184"/>
      <c r="D1014" s="184"/>
      <c r="E1014" s="184"/>
      <c r="F1014" s="184"/>
      <c r="G1014" s="184"/>
      <c r="H1014" s="184"/>
      <c r="I1014" s="184"/>
      <c r="J1014" s="184"/>
      <c r="K1014" s="184"/>
      <c r="L1014" s="184"/>
      <c r="M1014" s="184"/>
      <c r="N1014" s="184"/>
      <c r="O1014" s="184"/>
      <c r="P1014" s="184"/>
      <c r="Q1014" s="184"/>
      <c r="R1014" s="184"/>
      <c r="S1014" s="184"/>
      <c r="T1014" s="184"/>
      <c r="U1014" s="184"/>
      <c r="V1014" s="184"/>
      <c r="W1014" s="184"/>
      <c r="X1014" s="184"/>
      <c r="Y1014" s="184"/>
      <c r="Z1014" s="184"/>
      <c r="AA1014" s="184"/>
      <c r="AB1014" s="184"/>
    </row>
    <row r="1015" spans="1:28" ht="15">
      <c r="A1015" s="184"/>
      <c r="B1015" s="184"/>
      <c r="C1015" s="184"/>
      <c r="D1015" s="184"/>
      <c r="E1015" s="184"/>
      <c r="F1015" s="184"/>
      <c r="G1015" s="184"/>
      <c r="H1015" s="184"/>
      <c r="I1015" s="184"/>
      <c r="J1015" s="184"/>
      <c r="K1015" s="184"/>
      <c r="L1015" s="184"/>
      <c r="M1015" s="184"/>
      <c r="N1015" s="184"/>
      <c r="O1015" s="184"/>
      <c r="P1015" s="184"/>
      <c r="Q1015" s="184"/>
      <c r="R1015" s="184"/>
      <c r="S1015" s="184"/>
      <c r="T1015" s="184"/>
      <c r="U1015" s="184"/>
      <c r="V1015" s="184"/>
      <c r="W1015" s="184"/>
      <c r="X1015" s="184"/>
      <c r="Y1015" s="184"/>
      <c r="Z1015" s="184"/>
      <c r="AA1015" s="184"/>
      <c r="AB1015" s="184"/>
    </row>
    <row r="1016" spans="1:28" ht="15">
      <c r="A1016" s="184"/>
      <c r="B1016" s="184"/>
      <c r="C1016" s="184"/>
      <c r="D1016" s="184"/>
      <c r="E1016" s="184"/>
      <c r="F1016" s="184"/>
      <c r="G1016" s="184"/>
      <c r="H1016" s="184"/>
      <c r="I1016" s="184"/>
      <c r="J1016" s="184"/>
      <c r="K1016" s="184"/>
      <c r="L1016" s="184"/>
      <c r="M1016" s="184"/>
      <c r="N1016" s="184"/>
      <c r="O1016" s="184"/>
      <c r="P1016" s="184"/>
      <c r="Q1016" s="184"/>
      <c r="R1016" s="184"/>
      <c r="S1016" s="184"/>
      <c r="T1016" s="184"/>
      <c r="U1016" s="184"/>
      <c r="V1016" s="184"/>
      <c r="W1016" s="184"/>
      <c r="X1016" s="184"/>
      <c r="Y1016" s="184"/>
      <c r="Z1016" s="184"/>
      <c r="AA1016" s="184"/>
      <c r="AB1016" s="184"/>
    </row>
    <row r="1017" spans="1:28" ht="15">
      <c r="A1017" s="184"/>
      <c r="B1017" s="184"/>
      <c r="C1017" s="184"/>
      <c r="D1017" s="184"/>
      <c r="E1017" s="184"/>
      <c r="F1017" s="184"/>
      <c r="G1017" s="184"/>
      <c r="H1017" s="184"/>
      <c r="I1017" s="184"/>
      <c r="J1017" s="184"/>
      <c r="K1017" s="184"/>
      <c r="L1017" s="184"/>
      <c r="M1017" s="184"/>
      <c r="N1017" s="184"/>
      <c r="O1017" s="184"/>
      <c r="P1017" s="184"/>
      <c r="Q1017" s="184"/>
      <c r="R1017" s="184"/>
      <c r="S1017" s="184"/>
      <c r="T1017" s="184"/>
      <c r="U1017" s="184"/>
      <c r="V1017" s="184"/>
      <c r="W1017" s="184"/>
      <c r="X1017" s="184"/>
      <c r="Y1017" s="184"/>
      <c r="Z1017" s="184"/>
      <c r="AA1017" s="184"/>
      <c r="AB1017" s="184"/>
    </row>
    <row r="1018" spans="1:28" ht="15">
      <c r="A1018" s="184"/>
      <c r="B1018" s="184"/>
      <c r="C1018" s="184"/>
      <c r="D1018" s="184"/>
      <c r="E1018" s="184"/>
      <c r="F1018" s="184"/>
      <c r="G1018" s="184"/>
      <c r="H1018" s="184"/>
      <c r="I1018" s="184"/>
      <c r="J1018" s="184"/>
      <c r="K1018" s="184"/>
      <c r="L1018" s="184"/>
      <c r="M1018" s="184"/>
      <c r="N1018" s="184"/>
      <c r="O1018" s="184"/>
      <c r="P1018" s="184"/>
      <c r="Q1018" s="184"/>
      <c r="R1018" s="184"/>
      <c r="S1018" s="184"/>
      <c r="T1018" s="184"/>
      <c r="U1018" s="184"/>
      <c r="V1018" s="184"/>
      <c r="W1018" s="184"/>
      <c r="X1018" s="184"/>
      <c r="Y1018" s="184"/>
      <c r="Z1018" s="184"/>
      <c r="AA1018" s="184"/>
      <c r="AB1018" s="184"/>
    </row>
    <row r="1019" spans="1:28" ht="15">
      <c r="A1019" s="184"/>
      <c r="B1019" s="184"/>
      <c r="C1019" s="184"/>
      <c r="D1019" s="184"/>
      <c r="E1019" s="184"/>
      <c r="F1019" s="184"/>
      <c r="G1019" s="184"/>
      <c r="H1019" s="184"/>
      <c r="I1019" s="184"/>
      <c r="J1019" s="184"/>
      <c r="K1019" s="184"/>
      <c r="L1019" s="184"/>
      <c r="M1019" s="184"/>
      <c r="N1019" s="184"/>
      <c r="O1019" s="184"/>
      <c r="P1019" s="184"/>
      <c r="Q1019" s="184"/>
      <c r="R1019" s="184"/>
      <c r="S1019" s="184"/>
      <c r="T1019" s="184"/>
      <c r="U1019" s="184"/>
      <c r="V1019" s="184"/>
      <c r="W1019" s="184"/>
      <c r="X1019" s="184"/>
      <c r="Y1019" s="184"/>
      <c r="Z1019" s="184"/>
      <c r="AA1019" s="184"/>
      <c r="AB1019" s="184"/>
    </row>
    <row r="1020" spans="1:28" ht="15">
      <c r="A1020" s="184"/>
      <c r="B1020" s="184"/>
      <c r="C1020" s="184"/>
      <c r="D1020" s="184"/>
      <c r="E1020" s="184"/>
      <c r="F1020" s="184"/>
      <c r="G1020" s="184"/>
      <c r="H1020" s="184"/>
      <c r="I1020" s="184"/>
      <c r="J1020" s="184"/>
      <c r="K1020" s="184"/>
      <c r="L1020" s="184"/>
      <c r="M1020" s="184"/>
      <c r="N1020" s="184"/>
      <c r="O1020" s="184"/>
      <c r="P1020" s="184"/>
      <c r="Q1020" s="184"/>
      <c r="R1020" s="184"/>
      <c r="S1020" s="184"/>
      <c r="T1020" s="184"/>
      <c r="U1020" s="184"/>
      <c r="V1020" s="184"/>
      <c r="W1020" s="184"/>
      <c r="X1020" s="184"/>
      <c r="Y1020" s="184"/>
      <c r="Z1020" s="184"/>
      <c r="AA1020" s="184"/>
      <c r="AB1020" s="184"/>
    </row>
    <row r="1021" spans="1:28" ht="15">
      <c r="A1021" s="184"/>
      <c r="B1021" s="184"/>
      <c r="C1021" s="184"/>
      <c r="D1021" s="184"/>
      <c r="E1021" s="184"/>
      <c r="F1021" s="184"/>
      <c r="G1021" s="184"/>
      <c r="H1021" s="184"/>
      <c r="I1021" s="184"/>
      <c r="J1021" s="184"/>
      <c r="K1021" s="184"/>
      <c r="L1021" s="184"/>
      <c r="M1021" s="184"/>
      <c r="N1021" s="184"/>
      <c r="O1021" s="184"/>
      <c r="P1021" s="184"/>
      <c r="Q1021" s="184"/>
      <c r="R1021" s="184"/>
      <c r="S1021" s="184"/>
      <c r="T1021" s="184"/>
      <c r="U1021" s="184"/>
      <c r="V1021" s="184"/>
      <c r="W1021" s="184"/>
      <c r="X1021" s="184"/>
      <c r="Y1021" s="184"/>
      <c r="Z1021" s="184"/>
      <c r="AA1021" s="184"/>
      <c r="AB1021" s="184"/>
    </row>
    <row r="1022" spans="1:28" ht="15">
      <c r="A1022" s="184"/>
      <c r="B1022" s="184"/>
      <c r="C1022" s="184"/>
      <c r="D1022" s="184"/>
      <c r="E1022" s="184"/>
      <c r="F1022" s="184"/>
      <c r="G1022" s="184"/>
      <c r="H1022" s="184"/>
      <c r="I1022" s="184"/>
      <c r="J1022" s="184"/>
      <c r="K1022" s="184"/>
      <c r="L1022" s="184"/>
      <c r="M1022" s="184"/>
      <c r="N1022" s="184"/>
      <c r="O1022" s="184"/>
      <c r="P1022" s="184"/>
      <c r="Q1022" s="184"/>
      <c r="R1022" s="184"/>
      <c r="S1022" s="184"/>
      <c r="T1022" s="184"/>
      <c r="U1022" s="184"/>
      <c r="V1022" s="184"/>
      <c r="W1022" s="184"/>
      <c r="X1022" s="184"/>
      <c r="Y1022" s="184"/>
      <c r="Z1022" s="184"/>
      <c r="AA1022" s="184"/>
      <c r="AB1022" s="184"/>
    </row>
    <row r="1023" spans="1:28" ht="15">
      <c r="A1023" s="184"/>
      <c r="B1023" s="184"/>
      <c r="C1023" s="184"/>
      <c r="D1023" s="184"/>
      <c r="E1023" s="184"/>
      <c r="F1023" s="184"/>
      <c r="G1023" s="184"/>
      <c r="H1023" s="184"/>
      <c r="I1023" s="184"/>
      <c r="J1023" s="184"/>
      <c r="K1023" s="184"/>
      <c r="L1023" s="184"/>
      <c r="M1023" s="184"/>
      <c r="N1023" s="184"/>
      <c r="O1023" s="184"/>
      <c r="P1023" s="184"/>
      <c r="Q1023" s="184"/>
      <c r="R1023" s="184"/>
      <c r="S1023" s="184"/>
      <c r="T1023" s="184"/>
      <c r="U1023" s="184"/>
      <c r="V1023" s="184"/>
      <c r="W1023" s="184"/>
      <c r="X1023" s="184"/>
      <c r="Y1023" s="184"/>
      <c r="Z1023" s="184"/>
      <c r="AA1023" s="184"/>
      <c r="AB1023" s="184"/>
    </row>
    <row r="1024" spans="1:28" ht="15">
      <c r="A1024" s="184"/>
      <c r="B1024" s="184"/>
      <c r="C1024" s="184"/>
      <c r="D1024" s="184"/>
      <c r="E1024" s="184"/>
      <c r="F1024" s="184"/>
      <c r="G1024" s="184"/>
      <c r="H1024" s="184"/>
      <c r="I1024" s="184"/>
      <c r="J1024" s="184"/>
      <c r="K1024" s="184"/>
      <c r="L1024" s="184"/>
      <c r="M1024" s="184"/>
      <c r="N1024" s="184"/>
      <c r="O1024" s="184"/>
      <c r="P1024" s="184"/>
      <c r="Q1024" s="184"/>
      <c r="R1024" s="184"/>
      <c r="S1024" s="184"/>
      <c r="T1024" s="184"/>
      <c r="U1024" s="184"/>
      <c r="V1024" s="184"/>
      <c r="W1024" s="184"/>
      <c r="X1024" s="184"/>
      <c r="Y1024" s="184"/>
      <c r="Z1024" s="184"/>
      <c r="AA1024" s="184"/>
      <c r="AB1024" s="184"/>
    </row>
    <row r="1025" spans="1:28" ht="15">
      <c r="A1025" s="184"/>
      <c r="B1025" s="184"/>
      <c r="C1025" s="184"/>
      <c r="D1025" s="184"/>
      <c r="E1025" s="184"/>
      <c r="F1025" s="184"/>
      <c r="G1025" s="184"/>
      <c r="H1025" s="184"/>
      <c r="I1025" s="184"/>
      <c r="J1025" s="184"/>
      <c r="K1025" s="184"/>
      <c r="L1025" s="184"/>
      <c r="M1025" s="184"/>
      <c r="N1025" s="184"/>
      <c r="O1025" s="184"/>
      <c r="P1025" s="184"/>
      <c r="Q1025" s="184"/>
      <c r="R1025" s="184"/>
      <c r="S1025" s="184"/>
      <c r="T1025" s="184"/>
      <c r="U1025" s="184"/>
      <c r="V1025" s="184"/>
      <c r="W1025" s="184"/>
      <c r="X1025" s="184"/>
      <c r="Y1025" s="184"/>
      <c r="Z1025" s="184"/>
      <c r="AA1025" s="184"/>
      <c r="AB1025" s="184"/>
    </row>
    <row r="1026" spans="1:28" ht="15">
      <c r="A1026" s="184"/>
      <c r="B1026" s="184"/>
      <c r="C1026" s="184"/>
      <c r="D1026" s="184"/>
      <c r="E1026" s="184"/>
      <c r="F1026" s="184"/>
      <c r="G1026" s="184"/>
      <c r="H1026" s="184"/>
      <c r="I1026" s="184"/>
      <c r="J1026" s="184"/>
      <c r="K1026" s="184"/>
      <c r="L1026" s="184"/>
      <c r="M1026" s="184"/>
      <c r="N1026" s="184"/>
      <c r="O1026" s="184"/>
      <c r="P1026" s="184"/>
      <c r="Q1026" s="184"/>
      <c r="R1026" s="184"/>
      <c r="S1026" s="184"/>
      <c r="T1026" s="184"/>
      <c r="U1026" s="184"/>
      <c r="V1026" s="184"/>
      <c r="W1026" s="184"/>
      <c r="X1026" s="184"/>
      <c r="Y1026" s="184"/>
      <c r="Z1026" s="184"/>
      <c r="AA1026" s="184"/>
      <c r="AB1026" s="184"/>
    </row>
    <row r="1027" spans="1:28" ht="15">
      <c r="A1027" s="184"/>
      <c r="B1027" s="184"/>
      <c r="C1027" s="184"/>
      <c r="D1027" s="184"/>
      <c r="E1027" s="184"/>
      <c r="F1027" s="184"/>
      <c r="G1027" s="184"/>
      <c r="H1027" s="184"/>
      <c r="I1027" s="184"/>
      <c r="J1027" s="184"/>
      <c r="K1027" s="184"/>
      <c r="L1027" s="184"/>
      <c r="M1027" s="184"/>
      <c r="N1027" s="184"/>
      <c r="O1027" s="184"/>
      <c r="P1027" s="184"/>
      <c r="Q1027" s="184"/>
      <c r="R1027" s="184"/>
      <c r="S1027" s="184"/>
      <c r="T1027" s="184"/>
      <c r="U1027" s="184"/>
      <c r="V1027" s="184"/>
      <c r="W1027" s="184"/>
      <c r="X1027" s="184"/>
      <c r="Y1027" s="184"/>
      <c r="Z1027" s="184"/>
      <c r="AA1027" s="184"/>
      <c r="AB1027" s="184"/>
    </row>
    <row r="1028" spans="1:28" ht="15">
      <c r="A1028" s="184"/>
      <c r="B1028" s="184"/>
      <c r="C1028" s="184"/>
      <c r="D1028" s="184"/>
      <c r="E1028" s="184"/>
      <c r="F1028" s="184"/>
      <c r="G1028" s="184"/>
      <c r="H1028" s="184"/>
      <c r="I1028" s="184"/>
      <c r="J1028" s="184"/>
      <c r="K1028" s="184"/>
      <c r="L1028" s="184"/>
      <c r="M1028" s="184"/>
      <c r="N1028" s="184"/>
      <c r="O1028" s="184"/>
      <c r="P1028" s="184"/>
      <c r="Q1028" s="184"/>
      <c r="R1028" s="184"/>
      <c r="S1028" s="184"/>
      <c r="T1028" s="184"/>
      <c r="U1028" s="184"/>
      <c r="V1028" s="184"/>
      <c r="W1028" s="184"/>
      <c r="X1028" s="184"/>
      <c r="Y1028" s="184"/>
      <c r="Z1028" s="184"/>
      <c r="AA1028" s="184"/>
      <c r="AB1028" s="184"/>
    </row>
    <row r="1029" spans="1:28" ht="15">
      <c r="A1029" s="184"/>
      <c r="B1029" s="184"/>
      <c r="C1029" s="184"/>
      <c r="D1029" s="184"/>
      <c r="E1029" s="184"/>
      <c r="F1029" s="184"/>
      <c r="G1029" s="184"/>
      <c r="H1029" s="184"/>
      <c r="I1029" s="184"/>
      <c r="J1029" s="184"/>
      <c r="K1029" s="184"/>
      <c r="L1029" s="184"/>
      <c r="M1029" s="184"/>
      <c r="N1029" s="184"/>
      <c r="O1029" s="184"/>
      <c r="P1029" s="184"/>
      <c r="Q1029" s="184"/>
      <c r="R1029" s="184"/>
      <c r="S1029" s="184"/>
      <c r="T1029" s="184"/>
      <c r="U1029" s="184"/>
      <c r="V1029" s="184"/>
      <c r="W1029" s="184"/>
      <c r="X1029" s="184"/>
      <c r="Y1029" s="184"/>
      <c r="Z1029" s="184"/>
      <c r="AA1029" s="184"/>
      <c r="AB1029" s="184"/>
    </row>
    <row r="1030" spans="1:28" ht="15">
      <c r="A1030" s="184"/>
      <c r="B1030" s="184"/>
      <c r="C1030" s="184"/>
      <c r="D1030" s="184"/>
      <c r="E1030" s="184"/>
      <c r="F1030" s="184"/>
      <c r="G1030" s="184"/>
      <c r="H1030" s="184"/>
      <c r="I1030" s="184"/>
      <c r="J1030" s="184"/>
      <c r="K1030" s="184"/>
      <c r="L1030" s="184"/>
      <c r="M1030" s="184"/>
      <c r="N1030" s="184"/>
      <c r="O1030" s="184"/>
      <c r="P1030" s="184"/>
      <c r="Q1030" s="184"/>
      <c r="R1030" s="184"/>
      <c r="S1030" s="184"/>
      <c r="T1030" s="184"/>
      <c r="U1030" s="184"/>
      <c r="V1030" s="184"/>
      <c r="W1030" s="184"/>
      <c r="X1030" s="184"/>
      <c r="Y1030" s="184"/>
      <c r="Z1030" s="184"/>
      <c r="AA1030" s="184"/>
      <c r="AB1030" s="184"/>
    </row>
    <row r="1031" spans="1:28" ht="15">
      <c r="A1031" s="184"/>
      <c r="B1031" s="184"/>
      <c r="C1031" s="184"/>
      <c r="D1031" s="184"/>
      <c r="E1031" s="184"/>
      <c r="F1031" s="184"/>
      <c r="G1031" s="184"/>
      <c r="H1031" s="184"/>
      <c r="I1031" s="184"/>
      <c r="J1031" s="184"/>
      <c r="K1031" s="184"/>
      <c r="L1031" s="184"/>
      <c r="M1031" s="184"/>
      <c r="N1031" s="184"/>
      <c r="O1031" s="184"/>
      <c r="P1031" s="184"/>
      <c r="Q1031" s="184"/>
      <c r="R1031" s="184"/>
      <c r="S1031" s="184"/>
      <c r="T1031" s="184"/>
      <c r="U1031" s="184"/>
      <c r="V1031" s="184"/>
      <c r="W1031" s="184"/>
      <c r="X1031" s="184"/>
      <c r="Y1031" s="184"/>
      <c r="Z1031" s="184"/>
      <c r="AA1031" s="184"/>
      <c r="AB1031" s="184"/>
    </row>
    <row r="1032" spans="1:28" ht="15">
      <c r="A1032" s="184"/>
      <c r="B1032" s="184"/>
      <c r="C1032" s="184"/>
      <c r="D1032" s="184"/>
      <c r="E1032" s="184"/>
      <c r="F1032" s="184"/>
      <c r="G1032" s="184"/>
      <c r="H1032" s="184"/>
      <c r="I1032" s="184"/>
      <c r="J1032" s="184"/>
      <c r="K1032" s="184"/>
      <c r="L1032" s="184"/>
      <c r="M1032" s="184"/>
      <c r="N1032" s="184"/>
      <c r="O1032" s="184"/>
      <c r="P1032" s="184"/>
      <c r="Q1032" s="184"/>
      <c r="R1032" s="184"/>
      <c r="S1032" s="184"/>
      <c r="T1032" s="184"/>
      <c r="U1032" s="184"/>
      <c r="V1032" s="184"/>
      <c r="W1032" s="184"/>
      <c r="X1032" s="184"/>
      <c r="Y1032" s="184"/>
      <c r="Z1032" s="184"/>
      <c r="AA1032" s="184"/>
      <c r="AB1032" s="184"/>
    </row>
    <row r="1033" spans="1:28" ht="15">
      <c r="A1033" s="184"/>
      <c r="B1033" s="184"/>
      <c r="C1033" s="184"/>
      <c r="D1033" s="184"/>
      <c r="E1033" s="184"/>
      <c r="F1033" s="184"/>
      <c r="G1033" s="184"/>
      <c r="H1033" s="184"/>
      <c r="I1033" s="184"/>
      <c r="J1033" s="184"/>
      <c r="K1033" s="184"/>
      <c r="L1033" s="184"/>
      <c r="M1033" s="184"/>
      <c r="N1033" s="184"/>
      <c r="O1033" s="184"/>
      <c r="P1033" s="184"/>
      <c r="Q1033" s="184"/>
      <c r="R1033" s="184"/>
      <c r="S1033" s="184"/>
      <c r="T1033" s="184"/>
      <c r="U1033" s="184"/>
      <c r="V1033" s="184"/>
      <c r="W1033" s="184"/>
      <c r="X1033" s="184"/>
      <c r="Y1033" s="184"/>
      <c r="Z1033" s="184"/>
      <c r="AA1033" s="184"/>
      <c r="AB1033" s="184"/>
    </row>
    <row r="1034" spans="1:28" ht="15">
      <c r="A1034" s="184"/>
      <c r="B1034" s="184"/>
      <c r="C1034" s="184"/>
      <c r="D1034" s="184"/>
      <c r="E1034" s="184"/>
      <c r="F1034" s="184"/>
      <c r="G1034" s="184"/>
      <c r="H1034" s="184"/>
      <c r="I1034" s="184"/>
      <c r="J1034" s="184"/>
      <c r="K1034" s="184"/>
      <c r="L1034" s="184"/>
      <c r="M1034" s="184"/>
      <c r="N1034" s="184"/>
      <c r="O1034" s="184"/>
      <c r="P1034" s="184"/>
      <c r="Q1034" s="184"/>
      <c r="R1034" s="184"/>
      <c r="S1034" s="184"/>
      <c r="T1034" s="184"/>
      <c r="U1034" s="184"/>
      <c r="V1034" s="184"/>
      <c r="W1034" s="184"/>
      <c r="X1034" s="184"/>
      <c r="Y1034" s="184"/>
      <c r="Z1034" s="184"/>
      <c r="AA1034" s="184"/>
      <c r="AB1034" s="184"/>
    </row>
    <row r="1035" spans="1:28" ht="15">
      <c r="A1035" s="184"/>
      <c r="B1035" s="184"/>
      <c r="C1035" s="184"/>
      <c r="D1035" s="184"/>
      <c r="E1035" s="184"/>
      <c r="F1035" s="184"/>
      <c r="G1035" s="184"/>
      <c r="H1035" s="184"/>
      <c r="I1035" s="184"/>
      <c r="J1035" s="184"/>
      <c r="K1035" s="184"/>
      <c r="L1035" s="184"/>
      <c r="M1035" s="184"/>
      <c r="N1035" s="184"/>
      <c r="O1035" s="184"/>
      <c r="P1035" s="184"/>
      <c r="Q1035" s="184"/>
      <c r="R1035" s="184"/>
      <c r="S1035" s="184"/>
      <c r="T1035" s="184"/>
      <c r="U1035" s="184"/>
      <c r="V1035" s="184"/>
      <c r="W1035" s="184"/>
      <c r="X1035" s="184"/>
      <c r="Y1035" s="184"/>
      <c r="Z1035" s="184"/>
      <c r="AA1035" s="184"/>
      <c r="AB1035" s="184"/>
    </row>
    <row r="1036" spans="1:28" ht="15">
      <c r="A1036" s="184"/>
      <c r="B1036" s="184"/>
      <c r="C1036" s="184"/>
      <c r="D1036" s="184"/>
      <c r="E1036" s="184"/>
      <c r="F1036" s="184"/>
      <c r="G1036" s="184"/>
      <c r="H1036" s="184"/>
      <c r="I1036" s="184"/>
      <c r="J1036" s="184"/>
      <c r="K1036" s="184"/>
      <c r="L1036" s="184"/>
      <c r="M1036" s="184"/>
      <c r="N1036" s="184"/>
      <c r="O1036" s="184"/>
      <c r="P1036" s="184"/>
      <c r="Q1036" s="184"/>
      <c r="R1036" s="184"/>
      <c r="S1036" s="184"/>
      <c r="T1036" s="184"/>
      <c r="U1036" s="184"/>
      <c r="V1036" s="184"/>
      <c r="W1036" s="184"/>
      <c r="X1036" s="184"/>
      <c r="Y1036" s="184"/>
      <c r="Z1036" s="184"/>
      <c r="AA1036" s="184"/>
      <c r="AB1036" s="184"/>
    </row>
    <row r="1037" spans="1:28" ht="15">
      <c r="A1037" s="184"/>
      <c r="B1037" s="184"/>
      <c r="C1037" s="184"/>
      <c r="D1037" s="184"/>
      <c r="E1037" s="184"/>
      <c r="F1037" s="184"/>
      <c r="G1037" s="184"/>
      <c r="H1037" s="184"/>
      <c r="I1037" s="184"/>
      <c r="J1037" s="184"/>
      <c r="K1037" s="184"/>
      <c r="L1037" s="184"/>
      <c r="M1037" s="184"/>
      <c r="N1037" s="184"/>
      <c r="O1037" s="184"/>
      <c r="P1037" s="184"/>
      <c r="Q1037" s="184"/>
      <c r="R1037" s="184"/>
      <c r="S1037" s="184"/>
      <c r="T1037" s="184"/>
      <c r="U1037" s="184"/>
      <c r="V1037" s="184"/>
      <c r="W1037" s="184"/>
      <c r="X1037" s="184"/>
      <c r="Y1037" s="184"/>
      <c r="Z1037" s="184"/>
      <c r="AA1037" s="184"/>
      <c r="AB1037" s="184"/>
    </row>
    <row r="1038" spans="1:28" ht="15">
      <c r="A1038" s="184"/>
      <c r="B1038" s="184"/>
      <c r="C1038" s="184"/>
      <c r="D1038" s="184"/>
      <c r="E1038" s="184"/>
      <c r="F1038" s="184"/>
      <c r="G1038" s="184"/>
      <c r="H1038" s="184"/>
      <c r="I1038" s="184"/>
      <c r="J1038" s="184"/>
      <c r="K1038" s="184"/>
      <c r="L1038" s="184"/>
      <c r="M1038" s="184"/>
      <c r="N1038" s="184"/>
      <c r="O1038" s="184"/>
      <c r="P1038" s="184"/>
      <c r="Q1038" s="184"/>
      <c r="R1038" s="184"/>
      <c r="S1038" s="184"/>
      <c r="T1038" s="184"/>
      <c r="U1038" s="184"/>
      <c r="V1038" s="184"/>
      <c r="W1038" s="184"/>
      <c r="X1038" s="184"/>
      <c r="Y1038" s="184"/>
      <c r="Z1038" s="184"/>
      <c r="AA1038" s="184"/>
      <c r="AB1038" s="184"/>
    </row>
    <row r="1039" spans="1:28" ht="15">
      <c r="A1039" s="184"/>
      <c r="B1039" s="184"/>
      <c r="C1039" s="184"/>
      <c r="D1039" s="184"/>
      <c r="E1039" s="184"/>
      <c r="F1039" s="184"/>
      <c r="G1039" s="184"/>
      <c r="H1039" s="184"/>
      <c r="I1039" s="184"/>
      <c r="J1039" s="184"/>
      <c r="K1039" s="184"/>
      <c r="L1039" s="184"/>
      <c r="M1039" s="184"/>
      <c r="N1039" s="184"/>
      <c r="O1039" s="184"/>
      <c r="P1039" s="184"/>
      <c r="Q1039" s="184"/>
      <c r="R1039" s="184"/>
      <c r="S1039" s="184"/>
      <c r="T1039" s="184"/>
      <c r="U1039" s="184"/>
      <c r="V1039" s="184"/>
      <c r="W1039" s="184"/>
      <c r="X1039" s="184"/>
      <c r="Y1039" s="184"/>
      <c r="Z1039" s="184"/>
      <c r="AA1039" s="184"/>
      <c r="AB1039" s="184"/>
    </row>
    <row r="1040" spans="1:28" ht="15">
      <c r="A1040" s="184"/>
      <c r="B1040" s="184"/>
      <c r="C1040" s="184"/>
      <c r="D1040" s="184"/>
      <c r="E1040" s="184"/>
      <c r="F1040" s="184"/>
      <c r="G1040" s="184"/>
      <c r="H1040" s="184"/>
      <c r="I1040" s="184"/>
      <c r="J1040" s="184"/>
      <c r="K1040" s="184"/>
      <c r="L1040" s="184"/>
      <c r="M1040" s="184"/>
      <c r="N1040" s="184"/>
      <c r="O1040" s="184"/>
      <c r="P1040" s="184"/>
      <c r="Q1040" s="184"/>
      <c r="R1040" s="184"/>
      <c r="S1040" s="184"/>
      <c r="T1040" s="184"/>
      <c r="U1040" s="184"/>
      <c r="V1040" s="184"/>
      <c r="W1040" s="184"/>
      <c r="X1040" s="184"/>
      <c r="Y1040" s="184"/>
      <c r="Z1040" s="184"/>
      <c r="AA1040" s="184"/>
      <c r="AB1040" s="184"/>
    </row>
    <row r="1041" spans="1:28" ht="15">
      <c r="A1041" s="184"/>
      <c r="B1041" s="184"/>
      <c r="C1041" s="184"/>
      <c r="D1041" s="184"/>
      <c r="E1041" s="184"/>
      <c r="F1041" s="184"/>
      <c r="G1041" s="184"/>
      <c r="H1041" s="184"/>
      <c r="I1041" s="184"/>
      <c r="J1041" s="184"/>
      <c r="K1041" s="184"/>
      <c r="L1041" s="184"/>
      <c r="M1041" s="184"/>
      <c r="N1041" s="184"/>
      <c r="O1041" s="184"/>
      <c r="P1041" s="184"/>
      <c r="Q1041" s="184"/>
      <c r="R1041" s="184"/>
      <c r="S1041" s="184"/>
      <c r="T1041" s="184"/>
      <c r="U1041" s="184"/>
      <c r="V1041" s="184"/>
      <c r="W1041" s="184"/>
      <c r="X1041" s="184"/>
      <c r="Y1041" s="184"/>
      <c r="Z1041" s="184"/>
      <c r="AA1041" s="184"/>
      <c r="AB1041" s="184"/>
    </row>
    <row r="1042" spans="1:28" ht="15">
      <c r="A1042" s="184"/>
      <c r="B1042" s="184"/>
      <c r="C1042" s="184"/>
      <c r="D1042" s="184"/>
      <c r="E1042" s="184"/>
      <c r="F1042" s="184"/>
      <c r="G1042" s="184"/>
      <c r="H1042" s="184"/>
      <c r="I1042" s="184"/>
      <c r="J1042" s="184"/>
      <c r="K1042" s="184"/>
      <c r="L1042" s="184"/>
      <c r="M1042" s="184"/>
      <c r="N1042" s="184"/>
      <c r="O1042" s="184"/>
      <c r="P1042" s="184"/>
      <c r="Q1042" s="184"/>
      <c r="R1042" s="184"/>
      <c r="S1042" s="184"/>
      <c r="T1042" s="184"/>
      <c r="U1042" s="184"/>
      <c r="V1042" s="184"/>
      <c r="W1042" s="184"/>
      <c r="X1042" s="184"/>
      <c r="Y1042" s="184"/>
      <c r="Z1042" s="184"/>
      <c r="AA1042" s="184"/>
      <c r="AB1042" s="184"/>
    </row>
    <row r="1043" spans="1:28" ht="15">
      <c r="A1043" s="184"/>
      <c r="B1043" s="184"/>
      <c r="C1043" s="184"/>
      <c r="D1043" s="184"/>
      <c r="E1043" s="184"/>
      <c r="F1043" s="184"/>
      <c r="G1043" s="184"/>
      <c r="H1043" s="184"/>
      <c r="I1043" s="184"/>
      <c r="J1043" s="184"/>
      <c r="K1043" s="184"/>
      <c r="L1043" s="184"/>
      <c r="M1043" s="184"/>
      <c r="N1043" s="184"/>
      <c r="O1043" s="184"/>
      <c r="P1043" s="184"/>
      <c r="Q1043" s="184"/>
      <c r="R1043" s="184"/>
      <c r="S1043" s="184"/>
      <c r="T1043" s="184"/>
      <c r="U1043" s="184"/>
      <c r="V1043" s="184"/>
      <c r="W1043" s="184"/>
      <c r="X1043" s="184"/>
      <c r="Y1043" s="184"/>
      <c r="Z1043" s="184"/>
      <c r="AA1043" s="184"/>
      <c r="AB1043" s="184"/>
    </row>
    <row r="1044" spans="1:28" ht="15">
      <c r="A1044" s="184"/>
      <c r="B1044" s="184"/>
      <c r="C1044" s="184"/>
      <c r="D1044" s="184"/>
      <c r="E1044" s="184"/>
      <c r="F1044" s="184"/>
      <c r="G1044" s="184"/>
      <c r="H1044" s="184"/>
      <c r="I1044" s="184"/>
      <c r="J1044" s="184"/>
      <c r="K1044" s="184"/>
      <c r="L1044" s="184"/>
      <c r="M1044" s="184"/>
      <c r="N1044" s="184"/>
      <c r="O1044" s="184"/>
      <c r="P1044" s="184"/>
      <c r="Q1044" s="184"/>
      <c r="R1044" s="184"/>
      <c r="S1044" s="184"/>
      <c r="T1044" s="184"/>
      <c r="U1044" s="184"/>
      <c r="V1044" s="184"/>
      <c r="W1044" s="184"/>
      <c r="X1044" s="184"/>
      <c r="Y1044" s="184"/>
      <c r="Z1044" s="184"/>
      <c r="AA1044" s="184"/>
      <c r="AB1044" s="184"/>
    </row>
    <row r="1045" spans="1:28" ht="15">
      <c r="A1045" s="184"/>
      <c r="B1045" s="184"/>
      <c r="C1045" s="184"/>
      <c r="D1045" s="184"/>
      <c r="E1045" s="184"/>
      <c r="F1045" s="184"/>
      <c r="G1045" s="184"/>
      <c r="H1045" s="184"/>
      <c r="I1045" s="184"/>
      <c r="J1045" s="184"/>
      <c r="K1045" s="184"/>
      <c r="L1045" s="184"/>
      <c r="M1045" s="184"/>
      <c r="N1045" s="184"/>
      <c r="O1045" s="184"/>
      <c r="P1045" s="184"/>
      <c r="Q1045" s="184"/>
      <c r="R1045" s="184"/>
      <c r="S1045" s="184"/>
      <c r="T1045" s="184"/>
      <c r="U1045" s="184"/>
      <c r="V1045" s="184"/>
      <c r="W1045" s="184"/>
      <c r="X1045" s="184"/>
      <c r="Y1045" s="184"/>
      <c r="Z1045" s="184"/>
      <c r="AA1045" s="184"/>
      <c r="AB1045" s="184"/>
    </row>
    <row r="1046" spans="1:28" ht="15">
      <c r="A1046" s="184"/>
      <c r="B1046" s="184"/>
      <c r="C1046" s="184"/>
      <c r="D1046" s="184"/>
      <c r="E1046" s="184"/>
      <c r="F1046" s="184"/>
      <c r="G1046" s="184"/>
      <c r="H1046" s="184"/>
      <c r="I1046" s="184"/>
      <c r="J1046" s="184"/>
      <c r="K1046" s="184"/>
      <c r="L1046" s="184"/>
      <c r="M1046" s="184"/>
      <c r="N1046" s="184"/>
      <c r="O1046" s="184"/>
      <c r="P1046" s="184"/>
      <c r="Q1046" s="184"/>
      <c r="R1046" s="184"/>
      <c r="S1046" s="184"/>
      <c r="T1046" s="184"/>
      <c r="U1046" s="184"/>
      <c r="V1046" s="184"/>
      <c r="W1046" s="184"/>
      <c r="X1046" s="184"/>
      <c r="Y1046" s="184"/>
      <c r="Z1046" s="184"/>
      <c r="AA1046" s="184"/>
      <c r="AB1046" s="184"/>
    </row>
    <row r="1047" spans="1:28" ht="15">
      <c r="A1047" s="184"/>
      <c r="B1047" s="184"/>
      <c r="C1047" s="184"/>
      <c r="D1047" s="184"/>
      <c r="E1047" s="184"/>
      <c r="F1047" s="184"/>
      <c r="G1047" s="184"/>
      <c r="H1047" s="184"/>
      <c r="I1047" s="184"/>
      <c r="J1047" s="184"/>
      <c r="K1047" s="184"/>
      <c r="L1047" s="184"/>
      <c r="M1047" s="184"/>
      <c r="N1047" s="184"/>
      <c r="O1047" s="184"/>
      <c r="P1047" s="184"/>
      <c r="Q1047" s="184"/>
      <c r="R1047" s="184"/>
      <c r="S1047" s="184"/>
      <c r="T1047" s="184"/>
      <c r="U1047" s="184"/>
      <c r="V1047" s="184"/>
      <c r="W1047" s="184"/>
      <c r="X1047" s="184"/>
      <c r="Y1047" s="184"/>
      <c r="Z1047" s="184"/>
      <c r="AA1047" s="184"/>
      <c r="AB1047" s="184"/>
    </row>
    <row r="1048" spans="1:28" ht="15">
      <c r="A1048" s="184"/>
      <c r="B1048" s="184"/>
      <c r="C1048" s="184"/>
      <c r="D1048" s="184"/>
      <c r="E1048" s="184"/>
      <c r="F1048" s="184"/>
      <c r="G1048" s="184"/>
      <c r="H1048" s="184"/>
      <c r="I1048" s="184"/>
      <c r="J1048" s="184"/>
      <c r="K1048" s="184"/>
      <c r="L1048" s="184"/>
      <c r="M1048" s="184"/>
      <c r="N1048" s="184"/>
      <c r="O1048" s="184"/>
      <c r="P1048" s="184"/>
      <c r="Q1048" s="184"/>
      <c r="R1048" s="184"/>
      <c r="S1048" s="184"/>
      <c r="T1048" s="184"/>
      <c r="U1048" s="184"/>
      <c r="V1048" s="184"/>
      <c r="W1048" s="184"/>
      <c r="X1048" s="184"/>
      <c r="Y1048" s="184"/>
      <c r="Z1048" s="184"/>
      <c r="AA1048" s="184"/>
      <c r="AB1048" s="184"/>
    </row>
    <row r="1049" spans="1:28" ht="15">
      <c r="A1049" s="184"/>
      <c r="B1049" s="184"/>
      <c r="C1049" s="184"/>
      <c r="D1049" s="184"/>
      <c r="E1049" s="184"/>
      <c r="F1049" s="184"/>
      <c r="G1049" s="184"/>
      <c r="H1049" s="184"/>
      <c r="I1049" s="184"/>
      <c r="J1049" s="184"/>
      <c r="K1049" s="184"/>
      <c r="L1049" s="184"/>
      <c r="M1049" s="184"/>
      <c r="N1049" s="184"/>
      <c r="O1049" s="184"/>
      <c r="P1049" s="184"/>
      <c r="Q1049" s="184"/>
      <c r="R1049" s="184"/>
      <c r="S1049" s="184"/>
      <c r="T1049" s="184"/>
      <c r="U1049" s="184"/>
      <c r="V1049" s="184"/>
      <c r="W1049" s="184"/>
      <c r="X1049" s="184"/>
      <c r="Y1049" s="184"/>
      <c r="Z1049" s="184"/>
      <c r="AA1049" s="184"/>
      <c r="AB1049" s="184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27" customWidth="1"/>
    <col min="2" max="4" width="19.57421875" style="227" customWidth="1"/>
    <col min="5" max="10" width="18.57421875" style="227" customWidth="1"/>
    <col min="11" max="11" width="17.421875" style="227" customWidth="1"/>
    <col min="12" max="19" width="15.140625" style="227" customWidth="1"/>
    <col min="20" max="256" width="12.57421875" style="227" customWidth="1"/>
    <col min="257" max="257" width="32.57421875" style="227" customWidth="1"/>
    <col min="258" max="260" width="19.57421875" style="227" customWidth="1"/>
    <col min="261" max="266" width="18.57421875" style="227" customWidth="1"/>
    <col min="267" max="267" width="17.421875" style="227" customWidth="1"/>
    <col min="268" max="275" width="15.140625" style="227" customWidth="1"/>
    <col min="276" max="512" width="12.57421875" style="227" customWidth="1"/>
    <col min="513" max="513" width="32.57421875" style="227" customWidth="1"/>
    <col min="514" max="516" width="19.57421875" style="227" customWidth="1"/>
    <col min="517" max="522" width="18.57421875" style="227" customWidth="1"/>
    <col min="523" max="523" width="17.421875" style="227" customWidth="1"/>
    <col min="524" max="531" width="15.140625" style="227" customWidth="1"/>
    <col min="532" max="768" width="12.57421875" style="227" customWidth="1"/>
    <col min="769" max="769" width="32.57421875" style="227" customWidth="1"/>
    <col min="770" max="772" width="19.57421875" style="227" customWidth="1"/>
    <col min="773" max="778" width="18.57421875" style="227" customWidth="1"/>
    <col min="779" max="779" width="17.421875" style="227" customWidth="1"/>
    <col min="780" max="787" width="15.140625" style="227" customWidth="1"/>
    <col min="788" max="1024" width="12.57421875" style="227" customWidth="1"/>
    <col min="1025" max="1025" width="32.57421875" style="227" customWidth="1"/>
    <col min="1026" max="1028" width="19.57421875" style="227" customWidth="1"/>
    <col min="1029" max="1034" width="18.57421875" style="227" customWidth="1"/>
    <col min="1035" max="1035" width="17.421875" style="227" customWidth="1"/>
    <col min="1036" max="1043" width="15.140625" style="227" customWidth="1"/>
    <col min="1044" max="1280" width="12.57421875" style="227" customWidth="1"/>
    <col min="1281" max="1281" width="32.57421875" style="227" customWidth="1"/>
    <col min="1282" max="1284" width="19.57421875" style="227" customWidth="1"/>
    <col min="1285" max="1290" width="18.57421875" style="227" customWidth="1"/>
    <col min="1291" max="1291" width="17.421875" style="227" customWidth="1"/>
    <col min="1292" max="1299" width="15.140625" style="227" customWidth="1"/>
    <col min="1300" max="1536" width="12.57421875" style="227" customWidth="1"/>
    <col min="1537" max="1537" width="32.57421875" style="227" customWidth="1"/>
    <col min="1538" max="1540" width="19.57421875" style="227" customWidth="1"/>
    <col min="1541" max="1546" width="18.57421875" style="227" customWidth="1"/>
    <col min="1547" max="1547" width="17.421875" style="227" customWidth="1"/>
    <col min="1548" max="1555" width="15.140625" style="227" customWidth="1"/>
    <col min="1556" max="1792" width="12.57421875" style="227" customWidth="1"/>
    <col min="1793" max="1793" width="32.57421875" style="227" customWidth="1"/>
    <col min="1794" max="1796" width="19.57421875" style="227" customWidth="1"/>
    <col min="1797" max="1802" width="18.57421875" style="227" customWidth="1"/>
    <col min="1803" max="1803" width="17.421875" style="227" customWidth="1"/>
    <col min="1804" max="1811" width="15.140625" style="227" customWidth="1"/>
    <col min="1812" max="2048" width="12.57421875" style="227" customWidth="1"/>
    <col min="2049" max="2049" width="32.57421875" style="227" customWidth="1"/>
    <col min="2050" max="2052" width="19.57421875" style="227" customWidth="1"/>
    <col min="2053" max="2058" width="18.57421875" style="227" customWidth="1"/>
    <col min="2059" max="2059" width="17.421875" style="227" customWidth="1"/>
    <col min="2060" max="2067" width="15.140625" style="227" customWidth="1"/>
    <col min="2068" max="2304" width="12.57421875" style="227" customWidth="1"/>
    <col min="2305" max="2305" width="32.57421875" style="227" customWidth="1"/>
    <col min="2306" max="2308" width="19.57421875" style="227" customWidth="1"/>
    <col min="2309" max="2314" width="18.57421875" style="227" customWidth="1"/>
    <col min="2315" max="2315" width="17.421875" style="227" customWidth="1"/>
    <col min="2316" max="2323" width="15.140625" style="227" customWidth="1"/>
    <col min="2324" max="2560" width="12.57421875" style="227" customWidth="1"/>
    <col min="2561" max="2561" width="32.57421875" style="227" customWidth="1"/>
    <col min="2562" max="2564" width="19.57421875" style="227" customWidth="1"/>
    <col min="2565" max="2570" width="18.57421875" style="227" customWidth="1"/>
    <col min="2571" max="2571" width="17.421875" style="227" customWidth="1"/>
    <col min="2572" max="2579" width="15.140625" style="227" customWidth="1"/>
    <col min="2580" max="2816" width="12.57421875" style="227" customWidth="1"/>
    <col min="2817" max="2817" width="32.57421875" style="227" customWidth="1"/>
    <col min="2818" max="2820" width="19.57421875" style="227" customWidth="1"/>
    <col min="2821" max="2826" width="18.57421875" style="227" customWidth="1"/>
    <col min="2827" max="2827" width="17.421875" style="227" customWidth="1"/>
    <col min="2828" max="2835" width="15.140625" style="227" customWidth="1"/>
    <col min="2836" max="3072" width="12.57421875" style="227" customWidth="1"/>
    <col min="3073" max="3073" width="32.57421875" style="227" customWidth="1"/>
    <col min="3074" max="3076" width="19.57421875" style="227" customWidth="1"/>
    <col min="3077" max="3082" width="18.57421875" style="227" customWidth="1"/>
    <col min="3083" max="3083" width="17.421875" style="227" customWidth="1"/>
    <col min="3084" max="3091" width="15.140625" style="227" customWidth="1"/>
    <col min="3092" max="3328" width="12.57421875" style="227" customWidth="1"/>
    <col min="3329" max="3329" width="32.57421875" style="227" customWidth="1"/>
    <col min="3330" max="3332" width="19.57421875" style="227" customWidth="1"/>
    <col min="3333" max="3338" width="18.57421875" style="227" customWidth="1"/>
    <col min="3339" max="3339" width="17.421875" style="227" customWidth="1"/>
    <col min="3340" max="3347" width="15.140625" style="227" customWidth="1"/>
    <col min="3348" max="3584" width="12.57421875" style="227" customWidth="1"/>
    <col min="3585" max="3585" width="32.57421875" style="227" customWidth="1"/>
    <col min="3586" max="3588" width="19.57421875" style="227" customWidth="1"/>
    <col min="3589" max="3594" width="18.57421875" style="227" customWidth="1"/>
    <col min="3595" max="3595" width="17.421875" style="227" customWidth="1"/>
    <col min="3596" max="3603" width="15.140625" style="227" customWidth="1"/>
    <col min="3604" max="3840" width="12.57421875" style="227" customWidth="1"/>
    <col min="3841" max="3841" width="32.57421875" style="227" customWidth="1"/>
    <col min="3842" max="3844" width="19.57421875" style="227" customWidth="1"/>
    <col min="3845" max="3850" width="18.57421875" style="227" customWidth="1"/>
    <col min="3851" max="3851" width="17.421875" style="227" customWidth="1"/>
    <col min="3852" max="3859" width="15.140625" style="227" customWidth="1"/>
    <col min="3860" max="4096" width="12.57421875" style="227" customWidth="1"/>
    <col min="4097" max="4097" width="32.57421875" style="227" customWidth="1"/>
    <col min="4098" max="4100" width="19.57421875" style="227" customWidth="1"/>
    <col min="4101" max="4106" width="18.57421875" style="227" customWidth="1"/>
    <col min="4107" max="4107" width="17.421875" style="227" customWidth="1"/>
    <col min="4108" max="4115" width="15.140625" style="227" customWidth="1"/>
    <col min="4116" max="4352" width="12.57421875" style="227" customWidth="1"/>
    <col min="4353" max="4353" width="32.57421875" style="227" customWidth="1"/>
    <col min="4354" max="4356" width="19.57421875" style="227" customWidth="1"/>
    <col min="4357" max="4362" width="18.57421875" style="227" customWidth="1"/>
    <col min="4363" max="4363" width="17.421875" style="227" customWidth="1"/>
    <col min="4364" max="4371" width="15.140625" style="227" customWidth="1"/>
    <col min="4372" max="4608" width="12.57421875" style="227" customWidth="1"/>
    <col min="4609" max="4609" width="32.57421875" style="227" customWidth="1"/>
    <col min="4610" max="4612" width="19.57421875" style="227" customWidth="1"/>
    <col min="4613" max="4618" width="18.57421875" style="227" customWidth="1"/>
    <col min="4619" max="4619" width="17.421875" style="227" customWidth="1"/>
    <col min="4620" max="4627" width="15.140625" style="227" customWidth="1"/>
    <col min="4628" max="4864" width="12.57421875" style="227" customWidth="1"/>
    <col min="4865" max="4865" width="32.57421875" style="227" customWidth="1"/>
    <col min="4866" max="4868" width="19.57421875" style="227" customWidth="1"/>
    <col min="4869" max="4874" width="18.57421875" style="227" customWidth="1"/>
    <col min="4875" max="4875" width="17.421875" style="227" customWidth="1"/>
    <col min="4876" max="4883" width="15.140625" style="227" customWidth="1"/>
    <col min="4884" max="5120" width="12.57421875" style="227" customWidth="1"/>
    <col min="5121" max="5121" width="32.57421875" style="227" customWidth="1"/>
    <col min="5122" max="5124" width="19.57421875" style="227" customWidth="1"/>
    <col min="5125" max="5130" width="18.57421875" style="227" customWidth="1"/>
    <col min="5131" max="5131" width="17.421875" style="227" customWidth="1"/>
    <col min="5132" max="5139" width="15.140625" style="227" customWidth="1"/>
    <col min="5140" max="5376" width="12.57421875" style="227" customWidth="1"/>
    <col min="5377" max="5377" width="32.57421875" style="227" customWidth="1"/>
    <col min="5378" max="5380" width="19.57421875" style="227" customWidth="1"/>
    <col min="5381" max="5386" width="18.57421875" style="227" customWidth="1"/>
    <col min="5387" max="5387" width="17.421875" style="227" customWidth="1"/>
    <col min="5388" max="5395" width="15.140625" style="227" customWidth="1"/>
    <col min="5396" max="5632" width="12.57421875" style="227" customWidth="1"/>
    <col min="5633" max="5633" width="32.57421875" style="227" customWidth="1"/>
    <col min="5634" max="5636" width="19.57421875" style="227" customWidth="1"/>
    <col min="5637" max="5642" width="18.57421875" style="227" customWidth="1"/>
    <col min="5643" max="5643" width="17.421875" style="227" customWidth="1"/>
    <col min="5644" max="5651" width="15.140625" style="227" customWidth="1"/>
    <col min="5652" max="5888" width="12.57421875" style="227" customWidth="1"/>
    <col min="5889" max="5889" width="32.57421875" style="227" customWidth="1"/>
    <col min="5890" max="5892" width="19.57421875" style="227" customWidth="1"/>
    <col min="5893" max="5898" width="18.57421875" style="227" customWidth="1"/>
    <col min="5899" max="5899" width="17.421875" style="227" customWidth="1"/>
    <col min="5900" max="5907" width="15.140625" style="227" customWidth="1"/>
    <col min="5908" max="6144" width="12.57421875" style="227" customWidth="1"/>
    <col min="6145" max="6145" width="32.57421875" style="227" customWidth="1"/>
    <col min="6146" max="6148" width="19.57421875" style="227" customWidth="1"/>
    <col min="6149" max="6154" width="18.57421875" style="227" customWidth="1"/>
    <col min="6155" max="6155" width="17.421875" style="227" customWidth="1"/>
    <col min="6156" max="6163" width="15.140625" style="227" customWidth="1"/>
    <col min="6164" max="6400" width="12.57421875" style="227" customWidth="1"/>
    <col min="6401" max="6401" width="32.57421875" style="227" customWidth="1"/>
    <col min="6402" max="6404" width="19.57421875" style="227" customWidth="1"/>
    <col min="6405" max="6410" width="18.57421875" style="227" customWidth="1"/>
    <col min="6411" max="6411" width="17.421875" style="227" customWidth="1"/>
    <col min="6412" max="6419" width="15.140625" style="227" customWidth="1"/>
    <col min="6420" max="6656" width="12.57421875" style="227" customWidth="1"/>
    <col min="6657" max="6657" width="32.57421875" style="227" customWidth="1"/>
    <col min="6658" max="6660" width="19.57421875" style="227" customWidth="1"/>
    <col min="6661" max="6666" width="18.57421875" style="227" customWidth="1"/>
    <col min="6667" max="6667" width="17.421875" style="227" customWidth="1"/>
    <col min="6668" max="6675" width="15.140625" style="227" customWidth="1"/>
    <col min="6676" max="6912" width="12.57421875" style="227" customWidth="1"/>
    <col min="6913" max="6913" width="32.57421875" style="227" customWidth="1"/>
    <col min="6914" max="6916" width="19.57421875" style="227" customWidth="1"/>
    <col min="6917" max="6922" width="18.57421875" style="227" customWidth="1"/>
    <col min="6923" max="6923" width="17.421875" style="227" customWidth="1"/>
    <col min="6924" max="6931" width="15.140625" style="227" customWidth="1"/>
    <col min="6932" max="7168" width="12.57421875" style="227" customWidth="1"/>
    <col min="7169" max="7169" width="32.57421875" style="227" customWidth="1"/>
    <col min="7170" max="7172" width="19.57421875" style="227" customWidth="1"/>
    <col min="7173" max="7178" width="18.57421875" style="227" customWidth="1"/>
    <col min="7179" max="7179" width="17.421875" style="227" customWidth="1"/>
    <col min="7180" max="7187" width="15.140625" style="227" customWidth="1"/>
    <col min="7188" max="7424" width="12.57421875" style="227" customWidth="1"/>
    <col min="7425" max="7425" width="32.57421875" style="227" customWidth="1"/>
    <col min="7426" max="7428" width="19.57421875" style="227" customWidth="1"/>
    <col min="7429" max="7434" width="18.57421875" style="227" customWidth="1"/>
    <col min="7435" max="7435" width="17.421875" style="227" customWidth="1"/>
    <col min="7436" max="7443" width="15.140625" style="227" customWidth="1"/>
    <col min="7444" max="7680" width="12.57421875" style="227" customWidth="1"/>
    <col min="7681" max="7681" width="32.57421875" style="227" customWidth="1"/>
    <col min="7682" max="7684" width="19.57421875" style="227" customWidth="1"/>
    <col min="7685" max="7690" width="18.57421875" style="227" customWidth="1"/>
    <col min="7691" max="7691" width="17.421875" style="227" customWidth="1"/>
    <col min="7692" max="7699" width="15.140625" style="227" customWidth="1"/>
    <col min="7700" max="7936" width="12.57421875" style="227" customWidth="1"/>
    <col min="7937" max="7937" width="32.57421875" style="227" customWidth="1"/>
    <col min="7938" max="7940" width="19.57421875" style="227" customWidth="1"/>
    <col min="7941" max="7946" width="18.57421875" style="227" customWidth="1"/>
    <col min="7947" max="7947" width="17.421875" style="227" customWidth="1"/>
    <col min="7948" max="7955" width="15.140625" style="227" customWidth="1"/>
    <col min="7956" max="8192" width="12.57421875" style="227" customWidth="1"/>
    <col min="8193" max="8193" width="32.57421875" style="227" customWidth="1"/>
    <col min="8194" max="8196" width="19.57421875" style="227" customWidth="1"/>
    <col min="8197" max="8202" width="18.57421875" style="227" customWidth="1"/>
    <col min="8203" max="8203" width="17.421875" style="227" customWidth="1"/>
    <col min="8204" max="8211" width="15.140625" style="227" customWidth="1"/>
    <col min="8212" max="8448" width="12.57421875" style="227" customWidth="1"/>
    <col min="8449" max="8449" width="32.57421875" style="227" customWidth="1"/>
    <col min="8450" max="8452" width="19.57421875" style="227" customWidth="1"/>
    <col min="8453" max="8458" width="18.57421875" style="227" customWidth="1"/>
    <col min="8459" max="8459" width="17.421875" style="227" customWidth="1"/>
    <col min="8460" max="8467" width="15.140625" style="227" customWidth="1"/>
    <col min="8468" max="8704" width="12.57421875" style="227" customWidth="1"/>
    <col min="8705" max="8705" width="32.57421875" style="227" customWidth="1"/>
    <col min="8706" max="8708" width="19.57421875" style="227" customWidth="1"/>
    <col min="8709" max="8714" width="18.57421875" style="227" customWidth="1"/>
    <col min="8715" max="8715" width="17.421875" style="227" customWidth="1"/>
    <col min="8716" max="8723" width="15.140625" style="227" customWidth="1"/>
    <col min="8724" max="8960" width="12.57421875" style="227" customWidth="1"/>
    <col min="8961" max="8961" width="32.57421875" style="227" customWidth="1"/>
    <col min="8962" max="8964" width="19.57421875" style="227" customWidth="1"/>
    <col min="8965" max="8970" width="18.57421875" style="227" customWidth="1"/>
    <col min="8971" max="8971" width="17.421875" style="227" customWidth="1"/>
    <col min="8972" max="8979" width="15.140625" style="227" customWidth="1"/>
    <col min="8980" max="9216" width="12.57421875" style="227" customWidth="1"/>
    <col min="9217" max="9217" width="32.57421875" style="227" customWidth="1"/>
    <col min="9218" max="9220" width="19.57421875" style="227" customWidth="1"/>
    <col min="9221" max="9226" width="18.57421875" style="227" customWidth="1"/>
    <col min="9227" max="9227" width="17.421875" style="227" customWidth="1"/>
    <col min="9228" max="9235" width="15.140625" style="227" customWidth="1"/>
    <col min="9236" max="9472" width="12.57421875" style="227" customWidth="1"/>
    <col min="9473" max="9473" width="32.57421875" style="227" customWidth="1"/>
    <col min="9474" max="9476" width="19.57421875" style="227" customWidth="1"/>
    <col min="9477" max="9482" width="18.57421875" style="227" customWidth="1"/>
    <col min="9483" max="9483" width="17.421875" style="227" customWidth="1"/>
    <col min="9484" max="9491" width="15.140625" style="227" customWidth="1"/>
    <col min="9492" max="9728" width="12.57421875" style="227" customWidth="1"/>
    <col min="9729" max="9729" width="32.57421875" style="227" customWidth="1"/>
    <col min="9730" max="9732" width="19.57421875" style="227" customWidth="1"/>
    <col min="9733" max="9738" width="18.57421875" style="227" customWidth="1"/>
    <col min="9739" max="9739" width="17.421875" style="227" customWidth="1"/>
    <col min="9740" max="9747" width="15.140625" style="227" customWidth="1"/>
    <col min="9748" max="9984" width="12.57421875" style="227" customWidth="1"/>
    <col min="9985" max="9985" width="32.57421875" style="227" customWidth="1"/>
    <col min="9986" max="9988" width="19.57421875" style="227" customWidth="1"/>
    <col min="9989" max="9994" width="18.57421875" style="227" customWidth="1"/>
    <col min="9995" max="9995" width="17.421875" style="227" customWidth="1"/>
    <col min="9996" max="10003" width="15.140625" style="227" customWidth="1"/>
    <col min="10004" max="10240" width="12.57421875" style="227" customWidth="1"/>
    <col min="10241" max="10241" width="32.57421875" style="227" customWidth="1"/>
    <col min="10242" max="10244" width="19.57421875" style="227" customWidth="1"/>
    <col min="10245" max="10250" width="18.57421875" style="227" customWidth="1"/>
    <col min="10251" max="10251" width="17.421875" style="227" customWidth="1"/>
    <col min="10252" max="10259" width="15.140625" style="227" customWidth="1"/>
    <col min="10260" max="10496" width="12.57421875" style="227" customWidth="1"/>
    <col min="10497" max="10497" width="32.57421875" style="227" customWidth="1"/>
    <col min="10498" max="10500" width="19.57421875" style="227" customWidth="1"/>
    <col min="10501" max="10506" width="18.57421875" style="227" customWidth="1"/>
    <col min="10507" max="10507" width="17.421875" style="227" customWidth="1"/>
    <col min="10508" max="10515" width="15.140625" style="227" customWidth="1"/>
    <col min="10516" max="10752" width="12.57421875" style="227" customWidth="1"/>
    <col min="10753" max="10753" width="32.57421875" style="227" customWidth="1"/>
    <col min="10754" max="10756" width="19.57421875" style="227" customWidth="1"/>
    <col min="10757" max="10762" width="18.57421875" style="227" customWidth="1"/>
    <col min="10763" max="10763" width="17.421875" style="227" customWidth="1"/>
    <col min="10764" max="10771" width="15.140625" style="227" customWidth="1"/>
    <col min="10772" max="11008" width="12.57421875" style="227" customWidth="1"/>
    <col min="11009" max="11009" width="32.57421875" style="227" customWidth="1"/>
    <col min="11010" max="11012" width="19.57421875" style="227" customWidth="1"/>
    <col min="11013" max="11018" width="18.57421875" style="227" customWidth="1"/>
    <col min="11019" max="11019" width="17.421875" style="227" customWidth="1"/>
    <col min="11020" max="11027" width="15.140625" style="227" customWidth="1"/>
    <col min="11028" max="11264" width="12.57421875" style="227" customWidth="1"/>
    <col min="11265" max="11265" width="32.57421875" style="227" customWidth="1"/>
    <col min="11266" max="11268" width="19.57421875" style="227" customWidth="1"/>
    <col min="11269" max="11274" width="18.57421875" style="227" customWidth="1"/>
    <col min="11275" max="11275" width="17.421875" style="227" customWidth="1"/>
    <col min="11276" max="11283" width="15.140625" style="227" customWidth="1"/>
    <col min="11284" max="11520" width="12.57421875" style="227" customWidth="1"/>
    <col min="11521" max="11521" width="32.57421875" style="227" customWidth="1"/>
    <col min="11522" max="11524" width="19.57421875" style="227" customWidth="1"/>
    <col min="11525" max="11530" width="18.57421875" style="227" customWidth="1"/>
    <col min="11531" max="11531" width="17.421875" style="227" customWidth="1"/>
    <col min="11532" max="11539" width="15.140625" style="227" customWidth="1"/>
    <col min="11540" max="11776" width="12.57421875" style="227" customWidth="1"/>
    <col min="11777" max="11777" width="32.57421875" style="227" customWidth="1"/>
    <col min="11778" max="11780" width="19.57421875" style="227" customWidth="1"/>
    <col min="11781" max="11786" width="18.57421875" style="227" customWidth="1"/>
    <col min="11787" max="11787" width="17.421875" style="227" customWidth="1"/>
    <col min="11788" max="11795" width="15.140625" style="227" customWidth="1"/>
    <col min="11796" max="12032" width="12.57421875" style="227" customWidth="1"/>
    <col min="12033" max="12033" width="32.57421875" style="227" customWidth="1"/>
    <col min="12034" max="12036" width="19.57421875" style="227" customWidth="1"/>
    <col min="12037" max="12042" width="18.57421875" style="227" customWidth="1"/>
    <col min="12043" max="12043" width="17.421875" style="227" customWidth="1"/>
    <col min="12044" max="12051" width="15.140625" style="227" customWidth="1"/>
    <col min="12052" max="12288" width="12.57421875" style="227" customWidth="1"/>
    <col min="12289" max="12289" width="32.57421875" style="227" customWidth="1"/>
    <col min="12290" max="12292" width="19.57421875" style="227" customWidth="1"/>
    <col min="12293" max="12298" width="18.57421875" style="227" customWidth="1"/>
    <col min="12299" max="12299" width="17.421875" style="227" customWidth="1"/>
    <col min="12300" max="12307" width="15.140625" style="227" customWidth="1"/>
    <col min="12308" max="12544" width="12.57421875" style="227" customWidth="1"/>
    <col min="12545" max="12545" width="32.57421875" style="227" customWidth="1"/>
    <col min="12546" max="12548" width="19.57421875" style="227" customWidth="1"/>
    <col min="12549" max="12554" width="18.57421875" style="227" customWidth="1"/>
    <col min="12555" max="12555" width="17.421875" style="227" customWidth="1"/>
    <col min="12556" max="12563" width="15.140625" style="227" customWidth="1"/>
    <col min="12564" max="12800" width="12.57421875" style="227" customWidth="1"/>
    <col min="12801" max="12801" width="32.57421875" style="227" customWidth="1"/>
    <col min="12802" max="12804" width="19.57421875" style="227" customWidth="1"/>
    <col min="12805" max="12810" width="18.57421875" style="227" customWidth="1"/>
    <col min="12811" max="12811" width="17.421875" style="227" customWidth="1"/>
    <col min="12812" max="12819" width="15.140625" style="227" customWidth="1"/>
    <col min="12820" max="13056" width="12.57421875" style="227" customWidth="1"/>
    <col min="13057" max="13057" width="32.57421875" style="227" customWidth="1"/>
    <col min="13058" max="13060" width="19.57421875" style="227" customWidth="1"/>
    <col min="13061" max="13066" width="18.57421875" style="227" customWidth="1"/>
    <col min="13067" max="13067" width="17.421875" style="227" customWidth="1"/>
    <col min="13068" max="13075" width="15.140625" style="227" customWidth="1"/>
    <col min="13076" max="13312" width="12.57421875" style="227" customWidth="1"/>
    <col min="13313" max="13313" width="32.57421875" style="227" customWidth="1"/>
    <col min="13314" max="13316" width="19.57421875" style="227" customWidth="1"/>
    <col min="13317" max="13322" width="18.57421875" style="227" customWidth="1"/>
    <col min="13323" max="13323" width="17.421875" style="227" customWidth="1"/>
    <col min="13324" max="13331" width="15.140625" style="227" customWidth="1"/>
    <col min="13332" max="13568" width="12.57421875" style="227" customWidth="1"/>
    <col min="13569" max="13569" width="32.57421875" style="227" customWidth="1"/>
    <col min="13570" max="13572" width="19.57421875" style="227" customWidth="1"/>
    <col min="13573" max="13578" width="18.57421875" style="227" customWidth="1"/>
    <col min="13579" max="13579" width="17.421875" style="227" customWidth="1"/>
    <col min="13580" max="13587" width="15.140625" style="227" customWidth="1"/>
    <col min="13588" max="13824" width="12.57421875" style="227" customWidth="1"/>
    <col min="13825" max="13825" width="32.57421875" style="227" customWidth="1"/>
    <col min="13826" max="13828" width="19.57421875" style="227" customWidth="1"/>
    <col min="13829" max="13834" width="18.57421875" style="227" customWidth="1"/>
    <col min="13835" max="13835" width="17.421875" style="227" customWidth="1"/>
    <col min="13836" max="13843" width="15.140625" style="227" customWidth="1"/>
    <col min="13844" max="14080" width="12.57421875" style="227" customWidth="1"/>
    <col min="14081" max="14081" width="32.57421875" style="227" customWidth="1"/>
    <col min="14082" max="14084" width="19.57421875" style="227" customWidth="1"/>
    <col min="14085" max="14090" width="18.57421875" style="227" customWidth="1"/>
    <col min="14091" max="14091" width="17.421875" style="227" customWidth="1"/>
    <col min="14092" max="14099" width="15.140625" style="227" customWidth="1"/>
    <col min="14100" max="14336" width="12.57421875" style="227" customWidth="1"/>
    <col min="14337" max="14337" width="32.57421875" style="227" customWidth="1"/>
    <col min="14338" max="14340" width="19.57421875" style="227" customWidth="1"/>
    <col min="14341" max="14346" width="18.57421875" style="227" customWidth="1"/>
    <col min="14347" max="14347" width="17.421875" style="227" customWidth="1"/>
    <col min="14348" max="14355" width="15.140625" style="227" customWidth="1"/>
    <col min="14356" max="14592" width="12.57421875" style="227" customWidth="1"/>
    <col min="14593" max="14593" width="32.57421875" style="227" customWidth="1"/>
    <col min="14594" max="14596" width="19.57421875" style="227" customWidth="1"/>
    <col min="14597" max="14602" width="18.57421875" style="227" customWidth="1"/>
    <col min="14603" max="14603" width="17.421875" style="227" customWidth="1"/>
    <col min="14604" max="14611" width="15.140625" style="227" customWidth="1"/>
    <col min="14612" max="14848" width="12.57421875" style="227" customWidth="1"/>
    <col min="14849" max="14849" width="32.57421875" style="227" customWidth="1"/>
    <col min="14850" max="14852" width="19.57421875" style="227" customWidth="1"/>
    <col min="14853" max="14858" width="18.57421875" style="227" customWidth="1"/>
    <col min="14859" max="14859" width="17.421875" style="227" customWidth="1"/>
    <col min="14860" max="14867" width="15.140625" style="227" customWidth="1"/>
    <col min="14868" max="15104" width="12.57421875" style="227" customWidth="1"/>
    <col min="15105" max="15105" width="32.57421875" style="227" customWidth="1"/>
    <col min="15106" max="15108" width="19.57421875" style="227" customWidth="1"/>
    <col min="15109" max="15114" width="18.57421875" style="227" customWidth="1"/>
    <col min="15115" max="15115" width="17.421875" style="227" customWidth="1"/>
    <col min="15116" max="15123" width="15.140625" style="227" customWidth="1"/>
    <col min="15124" max="15360" width="12.57421875" style="227" customWidth="1"/>
    <col min="15361" max="15361" width="32.57421875" style="227" customWidth="1"/>
    <col min="15362" max="15364" width="19.57421875" style="227" customWidth="1"/>
    <col min="15365" max="15370" width="18.57421875" style="227" customWidth="1"/>
    <col min="15371" max="15371" width="17.421875" style="227" customWidth="1"/>
    <col min="15372" max="15379" width="15.140625" style="227" customWidth="1"/>
    <col min="15380" max="15616" width="12.57421875" style="227" customWidth="1"/>
    <col min="15617" max="15617" width="32.57421875" style="227" customWidth="1"/>
    <col min="15618" max="15620" width="19.57421875" style="227" customWidth="1"/>
    <col min="15621" max="15626" width="18.57421875" style="227" customWidth="1"/>
    <col min="15627" max="15627" width="17.421875" style="227" customWidth="1"/>
    <col min="15628" max="15635" width="15.140625" style="227" customWidth="1"/>
    <col min="15636" max="15872" width="12.57421875" style="227" customWidth="1"/>
    <col min="15873" max="15873" width="32.57421875" style="227" customWidth="1"/>
    <col min="15874" max="15876" width="19.57421875" style="227" customWidth="1"/>
    <col min="15877" max="15882" width="18.57421875" style="227" customWidth="1"/>
    <col min="15883" max="15883" width="17.421875" style="227" customWidth="1"/>
    <col min="15884" max="15891" width="15.140625" style="227" customWidth="1"/>
    <col min="15892" max="16128" width="12.57421875" style="227" customWidth="1"/>
    <col min="16129" max="16129" width="32.57421875" style="227" customWidth="1"/>
    <col min="16130" max="16132" width="19.57421875" style="227" customWidth="1"/>
    <col min="16133" max="16138" width="18.57421875" style="227" customWidth="1"/>
    <col min="16139" max="16139" width="17.421875" style="227" customWidth="1"/>
    <col min="16140" max="16147" width="15.140625" style="227" customWidth="1"/>
    <col min="16148" max="16384" width="12.57421875" style="227" customWidth="1"/>
  </cols>
  <sheetData>
    <row r="1" spans="1:11" ht="18.75" customHeight="1">
      <c r="A1" s="286" t="s">
        <v>796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1" customHeight="1">
      <c r="A2" s="424" t="s">
        <v>758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</row>
    <row r="3" spans="1:11" ht="21" customHeight="1">
      <c r="A3" s="424" t="s">
        <v>759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</row>
    <row r="4" spans="1:11" s="188" customFormat="1" ht="25.5" customHeight="1">
      <c r="A4" s="228"/>
      <c r="B4" s="425">
        <v>44500</v>
      </c>
      <c r="C4" s="425"/>
      <c r="D4" s="425"/>
      <c r="E4" s="425"/>
      <c r="F4" s="425"/>
      <c r="G4" s="425"/>
      <c r="H4" s="425"/>
      <c r="I4" s="425"/>
      <c r="J4" s="228"/>
      <c r="K4" s="228"/>
    </row>
    <row r="5" spans="1:11" s="229" customFormat="1" ht="19.5" customHeight="1">
      <c r="A5" s="426" t="s">
        <v>174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</row>
    <row r="6" spans="1:11" ht="14.25" customHeight="1" thickBot="1">
      <c r="A6" s="230"/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s="233" customFormat="1" ht="21" customHeight="1">
      <c r="A7" s="231"/>
      <c r="B7" s="427" t="s">
        <v>760</v>
      </c>
      <c r="C7" s="427"/>
      <c r="D7" s="427"/>
      <c r="E7" s="427"/>
      <c r="F7" s="427" t="s">
        <v>761</v>
      </c>
      <c r="G7" s="427"/>
      <c r="H7" s="427"/>
      <c r="I7" s="427"/>
      <c r="J7" s="428" t="s">
        <v>762</v>
      </c>
      <c r="K7" s="232" t="s">
        <v>763</v>
      </c>
    </row>
    <row r="8" spans="1:11" s="233" customFormat="1" ht="19.5" customHeight="1">
      <c r="A8" s="234"/>
      <c r="B8" s="235" t="s">
        <v>764</v>
      </c>
      <c r="C8" s="235" t="s">
        <v>764</v>
      </c>
      <c r="D8" s="235" t="s">
        <v>764</v>
      </c>
      <c r="E8" s="430" t="s">
        <v>6</v>
      </c>
      <c r="F8" s="235" t="s">
        <v>764</v>
      </c>
      <c r="G8" s="235" t="s">
        <v>764</v>
      </c>
      <c r="H8" s="235" t="s">
        <v>764</v>
      </c>
      <c r="I8" s="430" t="s">
        <v>6</v>
      </c>
      <c r="J8" s="429"/>
      <c r="K8" s="236" t="s">
        <v>765</v>
      </c>
    </row>
    <row r="9" spans="1:11" s="233" customFormat="1" ht="19.5" customHeight="1">
      <c r="A9" s="237" t="s">
        <v>766</v>
      </c>
      <c r="B9" s="235" t="s">
        <v>767</v>
      </c>
      <c r="C9" s="235" t="s">
        <v>768</v>
      </c>
      <c r="D9" s="235" t="s">
        <v>769</v>
      </c>
      <c r="E9" s="430"/>
      <c r="F9" s="235" t="s">
        <v>767</v>
      </c>
      <c r="G9" s="235" t="s">
        <v>768</v>
      </c>
      <c r="H9" s="235" t="s">
        <v>769</v>
      </c>
      <c r="I9" s="430"/>
      <c r="J9" s="429"/>
      <c r="K9" s="238" t="s">
        <v>770</v>
      </c>
    </row>
    <row r="10" spans="1:11" s="233" customFormat="1" ht="17.25" customHeight="1">
      <c r="A10" s="239"/>
      <c r="B10" s="240" t="s">
        <v>771</v>
      </c>
      <c r="C10" s="240" t="s">
        <v>772</v>
      </c>
      <c r="D10" s="240" t="s">
        <v>773</v>
      </c>
      <c r="E10" s="240" t="s">
        <v>774</v>
      </c>
      <c r="F10" s="240" t="s">
        <v>775</v>
      </c>
      <c r="G10" s="240" t="s">
        <v>776</v>
      </c>
      <c r="H10" s="240" t="s">
        <v>777</v>
      </c>
      <c r="I10" s="240" t="s">
        <v>778</v>
      </c>
      <c r="J10" s="240" t="s">
        <v>779</v>
      </c>
      <c r="K10" s="241" t="s">
        <v>163</v>
      </c>
    </row>
    <row r="11" spans="1:11" ht="9" customHeight="1">
      <c r="A11" s="242"/>
      <c r="B11" s="243"/>
      <c r="C11" s="244"/>
      <c r="D11" s="244"/>
      <c r="E11" s="244"/>
      <c r="F11" s="244"/>
      <c r="G11" s="244"/>
      <c r="H11" s="244"/>
      <c r="I11" s="244"/>
      <c r="J11" s="243"/>
      <c r="K11" s="245"/>
    </row>
    <row r="12" spans="1:12" ht="20.1" customHeight="1">
      <c r="A12" s="246" t="s">
        <v>780</v>
      </c>
      <c r="B12" s="247">
        <v>945584.75</v>
      </c>
      <c r="C12" s="247">
        <v>8325.263</v>
      </c>
      <c r="D12" s="247">
        <v>41243.565</v>
      </c>
      <c r="E12" s="247">
        <v>995153.578</v>
      </c>
      <c r="F12" s="247">
        <v>9455847.489999998</v>
      </c>
      <c r="G12" s="247">
        <v>83252.63</v>
      </c>
      <c r="H12" s="247">
        <v>412435.65</v>
      </c>
      <c r="I12" s="247">
        <v>9951535.77</v>
      </c>
      <c r="J12" s="247">
        <v>3050785.73</v>
      </c>
      <c r="K12" s="248">
        <v>30.66</v>
      </c>
      <c r="L12" s="246"/>
    </row>
    <row r="13" spans="1:12" ht="20.1" customHeight="1">
      <c r="A13" s="246" t="s">
        <v>781</v>
      </c>
      <c r="B13" s="247">
        <v>758477.75</v>
      </c>
      <c r="C13" s="247">
        <v>186248.431</v>
      </c>
      <c r="D13" s="247">
        <v>236181.54500000004</v>
      </c>
      <c r="E13" s="247">
        <v>1180907.726</v>
      </c>
      <c r="F13" s="247">
        <v>9480971.799999999</v>
      </c>
      <c r="G13" s="247">
        <v>1862484.31</v>
      </c>
      <c r="H13" s="247">
        <v>2361815.45</v>
      </c>
      <c r="I13" s="247">
        <v>13705271.559999999</v>
      </c>
      <c r="J13" s="247">
        <v>1876926.41</v>
      </c>
      <c r="K13" s="248">
        <v>13.69</v>
      </c>
      <c r="L13" s="246"/>
    </row>
    <row r="14" spans="1:12" ht="20.1" customHeight="1" thickBot="1">
      <c r="A14" s="246" t="s">
        <v>717</v>
      </c>
      <c r="B14" s="247">
        <v>23476.58</v>
      </c>
      <c r="C14" s="247">
        <v>1361.0620000000001</v>
      </c>
      <c r="D14" s="247">
        <v>6209.41</v>
      </c>
      <c r="E14" s="247">
        <v>31047.052000000003</v>
      </c>
      <c r="F14" s="247">
        <v>293457.22</v>
      </c>
      <c r="G14" s="247">
        <v>13610.62</v>
      </c>
      <c r="H14" s="247">
        <v>62094.1</v>
      </c>
      <c r="I14" s="247">
        <v>369161.93999999994</v>
      </c>
      <c r="J14" s="247">
        <v>182138.01</v>
      </c>
      <c r="K14" s="248">
        <v>49.34</v>
      </c>
      <c r="L14" s="246"/>
    </row>
    <row r="15" spans="1:11" ht="12" customHeight="1">
      <c r="A15" s="423"/>
      <c r="B15" s="423"/>
      <c r="C15" s="423"/>
      <c r="D15" s="423"/>
      <c r="E15" s="423"/>
      <c r="F15" s="423"/>
      <c r="G15" s="423"/>
      <c r="H15" s="423"/>
      <c r="I15" s="423"/>
      <c r="J15" s="423"/>
      <c r="K15" s="423"/>
    </row>
    <row r="16" spans="1:11" ht="13.5">
      <c r="A16" s="249" t="s">
        <v>782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3.5">
      <c r="A17" s="223" t="s">
        <v>783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</row>
    <row r="18" ht="13.5">
      <c r="A18" s="251" t="s">
        <v>784</v>
      </c>
    </row>
    <row r="19" ht="13.5">
      <c r="A19" s="251" t="s">
        <v>785</v>
      </c>
    </row>
    <row r="200" ht="15">
      <c r="C200" s="227" t="s">
        <v>159</v>
      </c>
    </row>
  </sheetData>
  <mergeCells count="10">
    <mergeCell ref="A15:K15"/>
    <mergeCell ref="A2:K2"/>
    <mergeCell ref="A3:K3"/>
    <mergeCell ref="B4:I4"/>
    <mergeCell ref="A5:K5"/>
    <mergeCell ref="B7:E7"/>
    <mergeCell ref="F7:I7"/>
    <mergeCell ref="J7:J9"/>
    <mergeCell ref="E8:E9"/>
    <mergeCell ref="I8:I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57" customWidth="1"/>
    <col min="2" max="4" width="8.7109375" style="157" customWidth="1"/>
    <col min="5" max="5" width="0.71875" style="157" customWidth="1"/>
    <col min="6" max="8" width="8.7109375" style="157" customWidth="1"/>
    <col min="9" max="9" width="0.71875" style="157" customWidth="1"/>
    <col min="10" max="12" width="8.7109375" style="157" customWidth="1"/>
    <col min="13" max="13" width="0.71875" style="157" customWidth="1"/>
    <col min="14" max="16" width="8.7109375" style="157" customWidth="1"/>
    <col min="17" max="17" width="0.71875" style="157" customWidth="1"/>
    <col min="18" max="20" width="8.7109375" style="157" customWidth="1"/>
    <col min="21" max="21" width="0.71875" style="157" customWidth="1"/>
    <col min="22" max="22" width="10.28125" style="157" bestFit="1" customWidth="1"/>
    <col min="23" max="23" width="8.57421875" style="157" bestFit="1" customWidth="1"/>
    <col min="24" max="24" width="8.421875" style="157" bestFit="1" customWidth="1"/>
    <col min="25" max="25" width="10.140625" style="157" customWidth="1"/>
    <col min="26" max="27" width="8.7109375" style="157" customWidth="1"/>
    <col min="28" max="28" width="0.71875" style="157" customWidth="1"/>
    <col min="29" max="31" width="8.7109375" style="157" customWidth="1"/>
    <col min="32" max="32" width="0.71875" style="157" customWidth="1"/>
    <col min="33" max="33" width="10.8515625" style="157" customWidth="1"/>
    <col min="34" max="256" width="13.8515625" style="126" customWidth="1"/>
    <col min="257" max="257" width="19.28125" style="126" customWidth="1"/>
    <col min="258" max="260" width="8.7109375" style="126" customWidth="1"/>
    <col min="261" max="261" width="0.71875" style="126" customWidth="1"/>
    <col min="262" max="264" width="8.7109375" style="126" customWidth="1"/>
    <col min="265" max="265" width="0.71875" style="126" customWidth="1"/>
    <col min="266" max="268" width="8.7109375" style="126" customWidth="1"/>
    <col min="269" max="269" width="0.71875" style="126" customWidth="1"/>
    <col min="270" max="272" width="8.7109375" style="126" customWidth="1"/>
    <col min="273" max="273" width="0.71875" style="126" customWidth="1"/>
    <col min="274" max="276" width="8.7109375" style="126" customWidth="1"/>
    <col min="277" max="277" width="0.71875" style="126" customWidth="1"/>
    <col min="278" max="278" width="10.28125" style="126" bestFit="1" customWidth="1"/>
    <col min="279" max="279" width="8.57421875" style="126" bestFit="1" customWidth="1"/>
    <col min="280" max="280" width="8.421875" style="126" bestFit="1" customWidth="1"/>
    <col min="281" max="281" width="10.140625" style="126" customWidth="1"/>
    <col min="282" max="283" width="8.7109375" style="126" customWidth="1"/>
    <col min="284" max="284" width="0.71875" style="126" customWidth="1"/>
    <col min="285" max="287" width="8.7109375" style="126" customWidth="1"/>
    <col min="288" max="288" width="0.71875" style="126" customWidth="1"/>
    <col min="289" max="289" width="10.8515625" style="126" customWidth="1"/>
    <col min="290" max="512" width="13.8515625" style="126" customWidth="1"/>
    <col min="513" max="513" width="19.28125" style="126" customWidth="1"/>
    <col min="514" max="516" width="8.7109375" style="126" customWidth="1"/>
    <col min="517" max="517" width="0.71875" style="126" customWidth="1"/>
    <col min="518" max="520" width="8.7109375" style="126" customWidth="1"/>
    <col min="521" max="521" width="0.71875" style="126" customWidth="1"/>
    <col min="522" max="524" width="8.7109375" style="126" customWidth="1"/>
    <col min="525" max="525" width="0.71875" style="126" customWidth="1"/>
    <col min="526" max="528" width="8.7109375" style="126" customWidth="1"/>
    <col min="529" max="529" width="0.71875" style="126" customWidth="1"/>
    <col min="530" max="532" width="8.7109375" style="126" customWidth="1"/>
    <col min="533" max="533" width="0.71875" style="126" customWidth="1"/>
    <col min="534" max="534" width="10.28125" style="126" bestFit="1" customWidth="1"/>
    <col min="535" max="535" width="8.57421875" style="126" bestFit="1" customWidth="1"/>
    <col min="536" max="536" width="8.421875" style="126" bestFit="1" customWidth="1"/>
    <col min="537" max="537" width="10.140625" style="126" customWidth="1"/>
    <col min="538" max="539" width="8.7109375" style="126" customWidth="1"/>
    <col min="540" max="540" width="0.71875" style="126" customWidth="1"/>
    <col min="541" max="543" width="8.7109375" style="126" customWidth="1"/>
    <col min="544" max="544" width="0.71875" style="126" customWidth="1"/>
    <col min="545" max="545" width="10.8515625" style="126" customWidth="1"/>
    <col min="546" max="768" width="13.8515625" style="126" customWidth="1"/>
    <col min="769" max="769" width="19.28125" style="126" customWidth="1"/>
    <col min="770" max="772" width="8.7109375" style="126" customWidth="1"/>
    <col min="773" max="773" width="0.71875" style="126" customWidth="1"/>
    <col min="774" max="776" width="8.7109375" style="126" customWidth="1"/>
    <col min="777" max="777" width="0.71875" style="126" customWidth="1"/>
    <col min="778" max="780" width="8.7109375" style="126" customWidth="1"/>
    <col min="781" max="781" width="0.71875" style="126" customWidth="1"/>
    <col min="782" max="784" width="8.7109375" style="126" customWidth="1"/>
    <col min="785" max="785" width="0.71875" style="126" customWidth="1"/>
    <col min="786" max="788" width="8.7109375" style="126" customWidth="1"/>
    <col min="789" max="789" width="0.71875" style="126" customWidth="1"/>
    <col min="790" max="790" width="10.28125" style="126" bestFit="1" customWidth="1"/>
    <col min="791" max="791" width="8.57421875" style="126" bestFit="1" customWidth="1"/>
    <col min="792" max="792" width="8.421875" style="126" bestFit="1" customWidth="1"/>
    <col min="793" max="793" width="10.140625" style="126" customWidth="1"/>
    <col min="794" max="795" width="8.7109375" style="126" customWidth="1"/>
    <col min="796" max="796" width="0.71875" style="126" customWidth="1"/>
    <col min="797" max="799" width="8.7109375" style="126" customWidth="1"/>
    <col min="800" max="800" width="0.71875" style="126" customWidth="1"/>
    <col min="801" max="801" width="10.8515625" style="126" customWidth="1"/>
    <col min="802" max="1024" width="13.8515625" style="126" customWidth="1"/>
    <col min="1025" max="1025" width="19.28125" style="126" customWidth="1"/>
    <col min="1026" max="1028" width="8.7109375" style="126" customWidth="1"/>
    <col min="1029" max="1029" width="0.71875" style="126" customWidth="1"/>
    <col min="1030" max="1032" width="8.7109375" style="126" customWidth="1"/>
    <col min="1033" max="1033" width="0.71875" style="126" customWidth="1"/>
    <col min="1034" max="1036" width="8.7109375" style="126" customWidth="1"/>
    <col min="1037" max="1037" width="0.71875" style="126" customWidth="1"/>
    <col min="1038" max="1040" width="8.7109375" style="126" customWidth="1"/>
    <col min="1041" max="1041" width="0.71875" style="126" customWidth="1"/>
    <col min="1042" max="1044" width="8.7109375" style="126" customWidth="1"/>
    <col min="1045" max="1045" width="0.71875" style="126" customWidth="1"/>
    <col min="1046" max="1046" width="10.28125" style="126" bestFit="1" customWidth="1"/>
    <col min="1047" max="1047" width="8.57421875" style="126" bestFit="1" customWidth="1"/>
    <col min="1048" max="1048" width="8.421875" style="126" bestFit="1" customWidth="1"/>
    <col min="1049" max="1049" width="10.140625" style="126" customWidth="1"/>
    <col min="1050" max="1051" width="8.7109375" style="126" customWidth="1"/>
    <col min="1052" max="1052" width="0.71875" style="126" customWidth="1"/>
    <col min="1053" max="1055" width="8.7109375" style="126" customWidth="1"/>
    <col min="1056" max="1056" width="0.71875" style="126" customWidth="1"/>
    <col min="1057" max="1057" width="10.8515625" style="126" customWidth="1"/>
    <col min="1058" max="1280" width="13.8515625" style="126" customWidth="1"/>
    <col min="1281" max="1281" width="19.28125" style="126" customWidth="1"/>
    <col min="1282" max="1284" width="8.7109375" style="126" customWidth="1"/>
    <col min="1285" max="1285" width="0.71875" style="126" customWidth="1"/>
    <col min="1286" max="1288" width="8.7109375" style="126" customWidth="1"/>
    <col min="1289" max="1289" width="0.71875" style="126" customWidth="1"/>
    <col min="1290" max="1292" width="8.7109375" style="126" customWidth="1"/>
    <col min="1293" max="1293" width="0.71875" style="126" customWidth="1"/>
    <col min="1294" max="1296" width="8.7109375" style="126" customWidth="1"/>
    <col min="1297" max="1297" width="0.71875" style="126" customWidth="1"/>
    <col min="1298" max="1300" width="8.7109375" style="126" customWidth="1"/>
    <col min="1301" max="1301" width="0.71875" style="126" customWidth="1"/>
    <col min="1302" max="1302" width="10.28125" style="126" bestFit="1" customWidth="1"/>
    <col min="1303" max="1303" width="8.57421875" style="126" bestFit="1" customWidth="1"/>
    <col min="1304" max="1304" width="8.421875" style="126" bestFit="1" customWidth="1"/>
    <col min="1305" max="1305" width="10.140625" style="126" customWidth="1"/>
    <col min="1306" max="1307" width="8.7109375" style="126" customWidth="1"/>
    <col min="1308" max="1308" width="0.71875" style="126" customWidth="1"/>
    <col min="1309" max="1311" width="8.7109375" style="126" customWidth="1"/>
    <col min="1312" max="1312" width="0.71875" style="126" customWidth="1"/>
    <col min="1313" max="1313" width="10.8515625" style="126" customWidth="1"/>
    <col min="1314" max="1536" width="13.8515625" style="126" customWidth="1"/>
    <col min="1537" max="1537" width="19.28125" style="126" customWidth="1"/>
    <col min="1538" max="1540" width="8.7109375" style="126" customWidth="1"/>
    <col min="1541" max="1541" width="0.71875" style="126" customWidth="1"/>
    <col min="1542" max="1544" width="8.7109375" style="126" customWidth="1"/>
    <col min="1545" max="1545" width="0.71875" style="126" customWidth="1"/>
    <col min="1546" max="1548" width="8.7109375" style="126" customWidth="1"/>
    <col min="1549" max="1549" width="0.71875" style="126" customWidth="1"/>
    <col min="1550" max="1552" width="8.7109375" style="126" customWidth="1"/>
    <col min="1553" max="1553" width="0.71875" style="126" customWidth="1"/>
    <col min="1554" max="1556" width="8.7109375" style="126" customWidth="1"/>
    <col min="1557" max="1557" width="0.71875" style="126" customWidth="1"/>
    <col min="1558" max="1558" width="10.28125" style="126" bestFit="1" customWidth="1"/>
    <col min="1559" max="1559" width="8.57421875" style="126" bestFit="1" customWidth="1"/>
    <col min="1560" max="1560" width="8.421875" style="126" bestFit="1" customWidth="1"/>
    <col min="1561" max="1561" width="10.140625" style="126" customWidth="1"/>
    <col min="1562" max="1563" width="8.7109375" style="126" customWidth="1"/>
    <col min="1564" max="1564" width="0.71875" style="126" customWidth="1"/>
    <col min="1565" max="1567" width="8.7109375" style="126" customWidth="1"/>
    <col min="1568" max="1568" width="0.71875" style="126" customWidth="1"/>
    <col min="1569" max="1569" width="10.8515625" style="126" customWidth="1"/>
    <col min="1570" max="1792" width="13.8515625" style="126" customWidth="1"/>
    <col min="1793" max="1793" width="19.28125" style="126" customWidth="1"/>
    <col min="1794" max="1796" width="8.7109375" style="126" customWidth="1"/>
    <col min="1797" max="1797" width="0.71875" style="126" customWidth="1"/>
    <col min="1798" max="1800" width="8.7109375" style="126" customWidth="1"/>
    <col min="1801" max="1801" width="0.71875" style="126" customWidth="1"/>
    <col min="1802" max="1804" width="8.7109375" style="126" customWidth="1"/>
    <col min="1805" max="1805" width="0.71875" style="126" customWidth="1"/>
    <col min="1806" max="1808" width="8.7109375" style="126" customWidth="1"/>
    <col min="1809" max="1809" width="0.71875" style="126" customWidth="1"/>
    <col min="1810" max="1812" width="8.7109375" style="126" customWidth="1"/>
    <col min="1813" max="1813" width="0.71875" style="126" customWidth="1"/>
    <col min="1814" max="1814" width="10.28125" style="126" bestFit="1" customWidth="1"/>
    <col min="1815" max="1815" width="8.57421875" style="126" bestFit="1" customWidth="1"/>
    <col min="1816" max="1816" width="8.421875" style="126" bestFit="1" customWidth="1"/>
    <col min="1817" max="1817" width="10.140625" style="126" customWidth="1"/>
    <col min="1818" max="1819" width="8.7109375" style="126" customWidth="1"/>
    <col min="1820" max="1820" width="0.71875" style="126" customWidth="1"/>
    <col min="1821" max="1823" width="8.7109375" style="126" customWidth="1"/>
    <col min="1824" max="1824" width="0.71875" style="126" customWidth="1"/>
    <col min="1825" max="1825" width="10.8515625" style="126" customWidth="1"/>
    <col min="1826" max="2048" width="13.8515625" style="126" customWidth="1"/>
    <col min="2049" max="2049" width="19.28125" style="126" customWidth="1"/>
    <col min="2050" max="2052" width="8.7109375" style="126" customWidth="1"/>
    <col min="2053" max="2053" width="0.71875" style="126" customWidth="1"/>
    <col min="2054" max="2056" width="8.7109375" style="126" customWidth="1"/>
    <col min="2057" max="2057" width="0.71875" style="126" customWidth="1"/>
    <col min="2058" max="2060" width="8.7109375" style="126" customWidth="1"/>
    <col min="2061" max="2061" width="0.71875" style="126" customWidth="1"/>
    <col min="2062" max="2064" width="8.7109375" style="126" customWidth="1"/>
    <col min="2065" max="2065" width="0.71875" style="126" customWidth="1"/>
    <col min="2066" max="2068" width="8.7109375" style="126" customWidth="1"/>
    <col min="2069" max="2069" width="0.71875" style="126" customWidth="1"/>
    <col min="2070" max="2070" width="10.28125" style="126" bestFit="1" customWidth="1"/>
    <col min="2071" max="2071" width="8.57421875" style="126" bestFit="1" customWidth="1"/>
    <col min="2072" max="2072" width="8.421875" style="126" bestFit="1" customWidth="1"/>
    <col min="2073" max="2073" width="10.140625" style="126" customWidth="1"/>
    <col min="2074" max="2075" width="8.7109375" style="126" customWidth="1"/>
    <col min="2076" max="2076" width="0.71875" style="126" customWidth="1"/>
    <col min="2077" max="2079" width="8.7109375" style="126" customWidth="1"/>
    <col min="2080" max="2080" width="0.71875" style="126" customWidth="1"/>
    <col min="2081" max="2081" width="10.8515625" style="126" customWidth="1"/>
    <col min="2082" max="2304" width="13.8515625" style="126" customWidth="1"/>
    <col min="2305" max="2305" width="19.28125" style="126" customWidth="1"/>
    <col min="2306" max="2308" width="8.7109375" style="126" customWidth="1"/>
    <col min="2309" max="2309" width="0.71875" style="126" customWidth="1"/>
    <col min="2310" max="2312" width="8.7109375" style="126" customWidth="1"/>
    <col min="2313" max="2313" width="0.71875" style="126" customWidth="1"/>
    <col min="2314" max="2316" width="8.7109375" style="126" customWidth="1"/>
    <col min="2317" max="2317" width="0.71875" style="126" customWidth="1"/>
    <col min="2318" max="2320" width="8.7109375" style="126" customWidth="1"/>
    <col min="2321" max="2321" width="0.71875" style="126" customWidth="1"/>
    <col min="2322" max="2324" width="8.7109375" style="126" customWidth="1"/>
    <col min="2325" max="2325" width="0.71875" style="126" customWidth="1"/>
    <col min="2326" max="2326" width="10.28125" style="126" bestFit="1" customWidth="1"/>
    <col min="2327" max="2327" width="8.57421875" style="126" bestFit="1" customWidth="1"/>
    <col min="2328" max="2328" width="8.421875" style="126" bestFit="1" customWidth="1"/>
    <col min="2329" max="2329" width="10.140625" style="126" customWidth="1"/>
    <col min="2330" max="2331" width="8.7109375" style="126" customWidth="1"/>
    <col min="2332" max="2332" width="0.71875" style="126" customWidth="1"/>
    <col min="2333" max="2335" width="8.7109375" style="126" customWidth="1"/>
    <col min="2336" max="2336" width="0.71875" style="126" customWidth="1"/>
    <col min="2337" max="2337" width="10.8515625" style="126" customWidth="1"/>
    <col min="2338" max="2560" width="13.8515625" style="126" customWidth="1"/>
    <col min="2561" max="2561" width="19.28125" style="126" customWidth="1"/>
    <col min="2562" max="2564" width="8.7109375" style="126" customWidth="1"/>
    <col min="2565" max="2565" width="0.71875" style="126" customWidth="1"/>
    <col min="2566" max="2568" width="8.7109375" style="126" customWidth="1"/>
    <col min="2569" max="2569" width="0.71875" style="126" customWidth="1"/>
    <col min="2570" max="2572" width="8.7109375" style="126" customWidth="1"/>
    <col min="2573" max="2573" width="0.71875" style="126" customWidth="1"/>
    <col min="2574" max="2576" width="8.7109375" style="126" customWidth="1"/>
    <col min="2577" max="2577" width="0.71875" style="126" customWidth="1"/>
    <col min="2578" max="2580" width="8.7109375" style="126" customWidth="1"/>
    <col min="2581" max="2581" width="0.71875" style="126" customWidth="1"/>
    <col min="2582" max="2582" width="10.28125" style="126" bestFit="1" customWidth="1"/>
    <col min="2583" max="2583" width="8.57421875" style="126" bestFit="1" customWidth="1"/>
    <col min="2584" max="2584" width="8.421875" style="126" bestFit="1" customWidth="1"/>
    <col min="2585" max="2585" width="10.140625" style="126" customWidth="1"/>
    <col min="2586" max="2587" width="8.7109375" style="126" customWidth="1"/>
    <col min="2588" max="2588" width="0.71875" style="126" customWidth="1"/>
    <col min="2589" max="2591" width="8.7109375" style="126" customWidth="1"/>
    <col min="2592" max="2592" width="0.71875" style="126" customWidth="1"/>
    <col min="2593" max="2593" width="10.8515625" style="126" customWidth="1"/>
    <col min="2594" max="2816" width="13.8515625" style="126" customWidth="1"/>
    <col min="2817" max="2817" width="19.28125" style="126" customWidth="1"/>
    <col min="2818" max="2820" width="8.7109375" style="126" customWidth="1"/>
    <col min="2821" max="2821" width="0.71875" style="126" customWidth="1"/>
    <col min="2822" max="2824" width="8.7109375" style="126" customWidth="1"/>
    <col min="2825" max="2825" width="0.71875" style="126" customWidth="1"/>
    <col min="2826" max="2828" width="8.7109375" style="126" customWidth="1"/>
    <col min="2829" max="2829" width="0.71875" style="126" customWidth="1"/>
    <col min="2830" max="2832" width="8.7109375" style="126" customWidth="1"/>
    <col min="2833" max="2833" width="0.71875" style="126" customWidth="1"/>
    <col min="2834" max="2836" width="8.7109375" style="126" customWidth="1"/>
    <col min="2837" max="2837" width="0.71875" style="126" customWidth="1"/>
    <col min="2838" max="2838" width="10.28125" style="126" bestFit="1" customWidth="1"/>
    <col min="2839" max="2839" width="8.57421875" style="126" bestFit="1" customWidth="1"/>
    <col min="2840" max="2840" width="8.421875" style="126" bestFit="1" customWidth="1"/>
    <col min="2841" max="2841" width="10.140625" style="126" customWidth="1"/>
    <col min="2842" max="2843" width="8.7109375" style="126" customWidth="1"/>
    <col min="2844" max="2844" width="0.71875" style="126" customWidth="1"/>
    <col min="2845" max="2847" width="8.7109375" style="126" customWidth="1"/>
    <col min="2848" max="2848" width="0.71875" style="126" customWidth="1"/>
    <col min="2849" max="2849" width="10.8515625" style="126" customWidth="1"/>
    <col min="2850" max="3072" width="13.8515625" style="126" customWidth="1"/>
    <col min="3073" max="3073" width="19.28125" style="126" customWidth="1"/>
    <col min="3074" max="3076" width="8.7109375" style="126" customWidth="1"/>
    <col min="3077" max="3077" width="0.71875" style="126" customWidth="1"/>
    <col min="3078" max="3080" width="8.7109375" style="126" customWidth="1"/>
    <col min="3081" max="3081" width="0.71875" style="126" customWidth="1"/>
    <col min="3082" max="3084" width="8.7109375" style="126" customWidth="1"/>
    <col min="3085" max="3085" width="0.71875" style="126" customWidth="1"/>
    <col min="3086" max="3088" width="8.7109375" style="126" customWidth="1"/>
    <col min="3089" max="3089" width="0.71875" style="126" customWidth="1"/>
    <col min="3090" max="3092" width="8.7109375" style="126" customWidth="1"/>
    <col min="3093" max="3093" width="0.71875" style="126" customWidth="1"/>
    <col min="3094" max="3094" width="10.28125" style="126" bestFit="1" customWidth="1"/>
    <col min="3095" max="3095" width="8.57421875" style="126" bestFit="1" customWidth="1"/>
    <col min="3096" max="3096" width="8.421875" style="126" bestFit="1" customWidth="1"/>
    <col min="3097" max="3097" width="10.140625" style="126" customWidth="1"/>
    <col min="3098" max="3099" width="8.7109375" style="126" customWidth="1"/>
    <col min="3100" max="3100" width="0.71875" style="126" customWidth="1"/>
    <col min="3101" max="3103" width="8.7109375" style="126" customWidth="1"/>
    <col min="3104" max="3104" width="0.71875" style="126" customWidth="1"/>
    <col min="3105" max="3105" width="10.8515625" style="126" customWidth="1"/>
    <col min="3106" max="3328" width="13.8515625" style="126" customWidth="1"/>
    <col min="3329" max="3329" width="19.28125" style="126" customWidth="1"/>
    <col min="3330" max="3332" width="8.7109375" style="126" customWidth="1"/>
    <col min="3333" max="3333" width="0.71875" style="126" customWidth="1"/>
    <col min="3334" max="3336" width="8.7109375" style="126" customWidth="1"/>
    <col min="3337" max="3337" width="0.71875" style="126" customWidth="1"/>
    <col min="3338" max="3340" width="8.7109375" style="126" customWidth="1"/>
    <col min="3341" max="3341" width="0.71875" style="126" customWidth="1"/>
    <col min="3342" max="3344" width="8.7109375" style="126" customWidth="1"/>
    <col min="3345" max="3345" width="0.71875" style="126" customWidth="1"/>
    <col min="3346" max="3348" width="8.7109375" style="126" customWidth="1"/>
    <col min="3349" max="3349" width="0.71875" style="126" customWidth="1"/>
    <col min="3350" max="3350" width="10.28125" style="126" bestFit="1" customWidth="1"/>
    <col min="3351" max="3351" width="8.57421875" style="126" bestFit="1" customWidth="1"/>
    <col min="3352" max="3352" width="8.421875" style="126" bestFit="1" customWidth="1"/>
    <col min="3353" max="3353" width="10.140625" style="126" customWidth="1"/>
    <col min="3354" max="3355" width="8.7109375" style="126" customWidth="1"/>
    <col min="3356" max="3356" width="0.71875" style="126" customWidth="1"/>
    <col min="3357" max="3359" width="8.7109375" style="126" customWidth="1"/>
    <col min="3360" max="3360" width="0.71875" style="126" customWidth="1"/>
    <col min="3361" max="3361" width="10.8515625" style="126" customWidth="1"/>
    <col min="3362" max="3584" width="13.8515625" style="126" customWidth="1"/>
    <col min="3585" max="3585" width="19.28125" style="126" customWidth="1"/>
    <col min="3586" max="3588" width="8.7109375" style="126" customWidth="1"/>
    <col min="3589" max="3589" width="0.71875" style="126" customWidth="1"/>
    <col min="3590" max="3592" width="8.7109375" style="126" customWidth="1"/>
    <col min="3593" max="3593" width="0.71875" style="126" customWidth="1"/>
    <col min="3594" max="3596" width="8.7109375" style="126" customWidth="1"/>
    <col min="3597" max="3597" width="0.71875" style="126" customWidth="1"/>
    <col min="3598" max="3600" width="8.7109375" style="126" customWidth="1"/>
    <col min="3601" max="3601" width="0.71875" style="126" customWidth="1"/>
    <col min="3602" max="3604" width="8.7109375" style="126" customWidth="1"/>
    <col min="3605" max="3605" width="0.71875" style="126" customWidth="1"/>
    <col min="3606" max="3606" width="10.28125" style="126" bestFit="1" customWidth="1"/>
    <col min="3607" max="3607" width="8.57421875" style="126" bestFit="1" customWidth="1"/>
    <col min="3608" max="3608" width="8.421875" style="126" bestFit="1" customWidth="1"/>
    <col min="3609" max="3609" width="10.140625" style="126" customWidth="1"/>
    <col min="3610" max="3611" width="8.7109375" style="126" customWidth="1"/>
    <col min="3612" max="3612" width="0.71875" style="126" customWidth="1"/>
    <col min="3613" max="3615" width="8.7109375" style="126" customWidth="1"/>
    <col min="3616" max="3616" width="0.71875" style="126" customWidth="1"/>
    <col min="3617" max="3617" width="10.8515625" style="126" customWidth="1"/>
    <col min="3618" max="3840" width="13.8515625" style="126" customWidth="1"/>
    <col min="3841" max="3841" width="19.28125" style="126" customWidth="1"/>
    <col min="3842" max="3844" width="8.7109375" style="126" customWidth="1"/>
    <col min="3845" max="3845" width="0.71875" style="126" customWidth="1"/>
    <col min="3846" max="3848" width="8.7109375" style="126" customWidth="1"/>
    <col min="3849" max="3849" width="0.71875" style="126" customWidth="1"/>
    <col min="3850" max="3852" width="8.7109375" style="126" customWidth="1"/>
    <col min="3853" max="3853" width="0.71875" style="126" customWidth="1"/>
    <col min="3854" max="3856" width="8.7109375" style="126" customWidth="1"/>
    <col min="3857" max="3857" width="0.71875" style="126" customWidth="1"/>
    <col min="3858" max="3860" width="8.7109375" style="126" customWidth="1"/>
    <col min="3861" max="3861" width="0.71875" style="126" customWidth="1"/>
    <col min="3862" max="3862" width="10.28125" style="126" bestFit="1" customWidth="1"/>
    <col min="3863" max="3863" width="8.57421875" style="126" bestFit="1" customWidth="1"/>
    <col min="3864" max="3864" width="8.421875" style="126" bestFit="1" customWidth="1"/>
    <col min="3865" max="3865" width="10.140625" style="126" customWidth="1"/>
    <col min="3866" max="3867" width="8.7109375" style="126" customWidth="1"/>
    <col min="3868" max="3868" width="0.71875" style="126" customWidth="1"/>
    <col min="3869" max="3871" width="8.7109375" style="126" customWidth="1"/>
    <col min="3872" max="3872" width="0.71875" style="126" customWidth="1"/>
    <col min="3873" max="3873" width="10.8515625" style="126" customWidth="1"/>
    <col min="3874" max="4096" width="13.8515625" style="126" customWidth="1"/>
    <col min="4097" max="4097" width="19.28125" style="126" customWidth="1"/>
    <col min="4098" max="4100" width="8.7109375" style="126" customWidth="1"/>
    <col min="4101" max="4101" width="0.71875" style="126" customWidth="1"/>
    <col min="4102" max="4104" width="8.7109375" style="126" customWidth="1"/>
    <col min="4105" max="4105" width="0.71875" style="126" customWidth="1"/>
    <col min="4106" max="4108" width="8.7109375" style="126" customWidth="1"/>
    <col min="4109" max="4109" width="0.71875" style="126" customWidth="1"/>
    <col min="4110" max="4112" width="8.7109375" style="126" customWidth="1"/>
    <col min="4113" max="4113" width="0.71875" style="126" customWidth="1"/>
    <col min="4114" max="4116" width="8.7109375" style="126" customWidth="1"/>
    <col min="4117" max="4117" width="0.71875" style="126" customWidth="1"/>
    <col min="4118" max="4118" width="10.28125" style="126" bestFit="1" customWidth="1"/>
    <col min="4119" max="4119" width="8.57421875" style="126" bestFit="1" customWidth="1"/>
    <col min="4120" max="4120" width="8.421875" style="126" bestFit="1" customWidth="1"/>
    <col min="4121" max="4121" width="10.140625" style="126" customWidth="1"/>
    <col min="4122" max="4123" width="8.7109375" style="126" customWidth="1"/>
    <col min="4124" max="4124" width="0.71875" style="126" customWidth="1"/>
    <col min="4125" max="4127" width="8.7109375" style="126" customWidth="1"/>
    <col min="4128" max="4128" width="0.71875" style="126" customWidth="1"/>
    <col min="4129" max="4129" width="10.8515625" style="126" customWidth="1"/>
    <col min="4130" max="4352" width="13.8515625" style="126" customWidth="1"/>
    <col min="4353" max="4353" width="19.28125" style="126" customWidth="1"/>
    <col min="4354" max="4356" width="8.7109375" style="126" customWidth="1"/>
    <col min="4357" max="4357" width="0.71875" style="126" customWidth="1"/>
    <col min="4358" max="4360" width="8.7109375" style="126" customWidth="1"/>
    <col min="4361" max="4361" width="0.71875" style="126" customWidth="1"/>
    <col min="4362" max="4364" width="8.7109375" style="126" customWidth="1"/>
    <col min="4365" max="4365" width="0.71875" style="126" customWidth="1"/>
    <col min="4366" max="4368" width="8.7109375" style="126" customWidth="1"/>
    <col min="4369" max="4369" width="0.71875" style="126" customWidth="1"/>
    <col min="4370" max="4372" width="8.7109375" style="126" customWidth="1"/>
    <col min="4373" max="4373" width="0.71875" style="126" customWidth="1"/>
    <col min="4374" max="4374" width="10.28125" style="126" bestFit="1" customWidth="1"/>
    <col min="4375" max="4375" width="8.57421875" style="126" bestFit="1" customWidth="1"/>
    <col min="4376" max="4376" width="8.421875" style="126" bestFit="1" customWidth="1"/>
    <col min="4377" max="4377" width="10.140625" style="126" customWidth="1"/>
    <col min="4378" max="4379" width="8.7109375" style="126" customWidth="1"/>
    <col min="4380" max="4380" width="0.71875" style="126" customWidth="1"/>
    <col min="4381" max="4383" width="8.7109375" style="126" customWidth="1"/>
    <col min="4384" max="4384" width="0.71875" style="126" customWidth="1"/>
    <col min="4385" max="4385" width="10.8515625" style="126" customWidth="1"/>
    <col min="4386" max="4608" width="13.8515625" style="126" customWidth="1"/>
    <col min="4609" max="4609" width="19.28125" style="126" customWidth="1"/>
    <col min="4610" max="4612" width="8.7109375" style="126" customWidth="1"/>
    <col min="4613" max="4613" width="0.71875" style="126" customWidth="1"/>
    <col min="4614" max="4616" width="8.7109375" style="126" customWidth="1"/>
    <col min="4617" max="4617" width="0.71875" style="126" customWidth="1"/>
    <col min="4618" max="4620" width="8.7109375" style="126" customWidth="1"/>
    <col min="4621" max="4621" width="0.71875" style="126" customWidth="1"/>
    <col min="4622" max="4624" width="8.7109375" style="126" customWidth="1"/>
    <col min="4625" max="4625" width="0.71875" style="126" customWidth="1"/>
    <col min="4626" max="4628" width="8.7109375" style="126" customWidth="1"/>
    <col min="4629" max="4629" width="0.71875" style="126" customWidth="1"/>
    <col min="4630" max="4630" width="10.28125" style="126" bestFit="1" customWidth="1"/>
    <col min="4631" max="4631" width="8.57421875" style="126" bestFit="1" customWidth="1"/>
    <col min="4632" max="4632" width="8.421875" style="126" bestFit="1" customWidth="1"/>
    <col min="4633" max="4633" width="10.140625" style="126" customWidth="1"/>
    <col min="4634" max="4635" width="8.7109375" style="126" customWidth="1"/>
    <col min="4636" max="4636" width="0.71875" style="126" customWidth="1"/>
    <col min="4637" max="4639" width="8.7109375" style="126" customWidth="1"/>
    <col min="4640" max="4640" width="0.71875" style="126" customWidth="1"/>
    <col min="4641" max="4641" width="10.8515625" style="126" customWidth="1"/>
    <col min="4642" max="4864" width="13.8515625" style="126" customWidth="1"/>
    <col min="4865" max="4865" width="19.28125" style="126" customWidth="1"/>
    <col min="4866" max="4868" width="8.7109375" style="126" customWidth="1"/>
    <col min="4869" max="4869" width="0.71875" style="126" customWidth="1"/>
    <col min="4870" max="4872" width="8.7109375" style="126" customWidth="1"/>
    <col min="4873" max="4873" width="0.71875" style="126" customWidth="1"/>
    <col min="4874" max="4876" width="8.7109375" style="126" customWidth="1"/>
    <col min="4877" max="4877" width="0.71875" style="126" customWidth="1"/>
    <col min="4878" max="4880" width="8.7109375" style="126" customWidth="1"/>
    <col min="4881" max="4881" width="0.71875" style="126" customWidth="1"/>
    <col min="4882" max="4884" width="8.7109375" style="126" customWidth="1"/>
    <col min="4885" max="4885" width="0.71875" style="126" customWidth="1"/>
    <col min="4886" max="4886" width="10.28125" style="126" bestFit="1" customWidth="1"/>
    <col min="4887" max="4887" width="8.57421875" style="126" bestFit="1" customWidth="1"/>
    <col min="4888" max="4888" width="8.421875" style="126" bestFit="1" customWidth="1"/>
    <col min="4889" max="4889" width="10.140625" style="126" customWidth="1"/>
    <col min="4890" max="4891" width="8.7109375" style="126" customWidth="1"/>
    <col min="4892" max="4892" width="0.71875" style="126" customWidth="1"/>
    <col min="4893" max="4895" width="8.7109375" style="126" customWidth="1"/>
    <col min="4896" max="4896" width="0.71875" style="126" customWidth="1"/>
    <col min="4897" max="4897" width="10.8515625" style="126" customWidth="1"/>
    <col min="4898" max="5120" width="13.8515625" style="126" customWidth="1"/>
    <col min="5121" max="5121" width="19.28125" style="126" customWidth="1"/>
    <col min="5122" max="5124" width="8.7109375" style="126" customWidth="1"/>
    <col min="5125" max="5125" width="0.71875" style="126" customWidth="1"/>
    <col min="5126" max="5128" width="8.7109375" style="126" customWidth="1"/>
    <col min="5129" max="5129" width="0.71875" style="126" customWidth="1"/>
    <col min="5130" max="5132" width="8.7109375" style="126" customWidth="1"/>
    <col min="5133" max="5133" width="0.71875" style="126" customWidth="1"/>
    <col min="5134" max="5136" width="8.7109375" style="126" customWidth="1"/>
    <col min="5137" max="5137" width="0.71875" style="126" customWidth="1"/>
    <col min="5138" max="5140" width="8.7109375" style="126" customWidth="1"/>
    <col min="5141" max="5141" width="0.71875" style="126" customWidth="1"/>
    <col min="5142" max="5142" width="10.28125" style="126" bestFit="1" customWidth="1"/>
    <col min="5143" max="5143" width="8.57421875" style="126" bestFit="1" customWidth="1"/>
    <col min="5144" max="5144" width="8.421875" style="126" bestFit="1" customWidth="1"/>
    <col min="5145" max="5145" width="10.140625" style="126" customWidth="1"/>
    <col min="5146" max="5147" width="8.7109375" style="126" customWidth="1"/>
    <col min="5148" max="5148" width="0.71875" style="126" customWidth="1"/>
    <col min="5149" max="5151" width="8.7109375" style="126" customWidth="1"/>
    <col min="5152" max="5152" width="0.71875" style="126" customWidth="1"/>
    <col min="5153" max="5153" width="10.8515625" style="126" customWidth="1"/>
    <col min="5154" max="5376" width="13.8515625" style="126" customWidth="1"/>
    <col min="5377" max="5377" width="19.28125" style="126" customWidth="1"/>
    <col min="5378" max="5380" width="8.7109375" style="126" customWidth="1"/>
    <col min="5381" max="5381" width="0.71875" style="126" customWidth="1"/>
    <col min="5382" max="5384" width="8.7109375" style="126" customWidth="1"/>
    <col min="5385" max="5385" width="0.71875" style="126" customWidth="1"/>
    <col min="5386" max="5388" width="8.7109375" style="126" customWidth="1"/>
    <col min="5389" max="5389" width="0.71875" style="126" customWidth="1"/>
    <col min="5390" max="5392" width="8.7109375" style="126" customWidth="1"/>
    <col min="5393" max="5393" width="0.71875" style="126" customWidth="1"/>
    <col min="5394" max="5396" width="8.7109375" style="126" customWidth="1"/>
    <col min="5397" max="5397" width="0.71875" style="126" customWidth="1"/>
    <col min="5398" max="5398" width="10.28125" style="126" bestFit="1" customWidth="1"/>
    <col min="5399" max="5399" width="8.57421875" style="126" bestFit="1" customWidth="1"/>
    <col min="5400" max="5400" width="8.421875" style="126" bestFit="1" customWidth="1"/>
    <col min="5401" max="5401" width="10.140625" style="126" customWidth="1"/>
    <col min="5402" max="5403" width="8.7109375" style="126" customWidth="1"/>
    <col min="5404" max="5404" width="0.71875" style="126" customWidth="1"/>
    <col min="5405" max="5407" width="8.7109375" style="126" customWidth="1"/>
    <col min="5408" max="5408" width="0.71875" style="126" customWidth="1"/>
    <col min="5409" max="5409" width="10.8515625" style="126" customWidth="1"/>
    <col min="5410" max="5632" width="13.8515625" style="126" customWidth="1"/>
    <col min="5633" max="5633" width="19.28125" style="126" customWidth="1"/>
    <col min="5634" max="5636" width="8.7109375" style="126" customWidth="1"/>
    <col min="5637" max="5637" width="0.71875" style="126" customWidth="1"/>
    <col min="5638" max="5640" width="8.7109375" style="126" customWidth="1"/>
    <col min="5641" max="5641" width="0.71875" style="126" customWidth="1"/>
    <col min="5642" max="5644" width="8.7109375" style="126" customWidth="1"/>
    <col min="5645" max="5645" width="0.71875" style="126" customWidth="1"/>
    <col min="5646" max="5648" width="8.7109375" style="126" customWidth="1"/>
    <col min="5649" max="5649" width="0.71875" style="126" customWidth="1"/>
    <col min="5650" max="5652" width="8.7109375" style="126" customWidth="1"/>
    <col min="5653" max="5653" width="0.71875" style="126" customWidth="1"/>
    <col min="5654" max="5654" width="10.28125" style="126" bestFit="1" customWidth="1"/>
    <col min="5655" max="5655" width="8.57421875" style="126" bestFit="1" customWidth="1"/>
    <col min="5656" max="5656" width="8.421875" style="126" bestFit="1" customWidth="1"/>
    <col min="5657" max="5657" width="10.140625" style="126" customWidth="1"/>
    <col min="5658" max="5659" width="8.7109375" style="126" customWidth="1"/>
    <col min="5660" max="5660" width="0.71875" style="126" customWidth="1"/>
    <col min="5661" max="5663" width="8.7109375" style="126" customWidth="1"/>
    <col min="5664" max="5664" width="0.71875" style="126" customWidth="1"/>
    <col min="5665" max="5665" width="10.8515625" style="126" customWidth="1"/>
    <col min="5666" max="5888" width="13.8515625" style="126" customWidth="1"/>
    <col min="5889" max="5889" width="19.28125" style="126" customWidth="1"/>
    <col min="5890" max="5892" width="8.7109375" style="126" customWidth="1"/>
    <col min="5893" max="5893" width="0.71875" style="126" customWidth="1"/>
    <col min="5894" max="5896" width="8.7109375" style="126" customWidth="1"/>
    <col min="5897" max="5897" width="0.71875" style="126" customWidth="1"/>
    <col min="5898" max="5900" width="8.7109375" style="126" customWidth="1"/>
    <col min="5901" max="5901" width="0.71875" style="126" customWidth="1"/>
    <col min="5902" max="5904" width="8.7109375" style="126" customWidth="1"/>
    <col min="5905" max="5905" width="0.71875" style="126" customWidth="1"/>
    <col min="5906" max="5908" width="8.7109375" style="126" customWidth="1"/>
    <col min="5909" max="5909" width="0.71875" style="126" customWidth="1"/>
    <col min="5910" max="5910" width="10.28125" style="126" bestFit="1" customWidth="1"/>
    <col min="5911" max="5911" width="8.57421875" style="126" bestFit="1" customWidth="1"/>
    <col min="5912" max="5912" width="8.421875" style="126" bestFit="1" customWidth="1"/>
    <col min="5913" max="5913" width="10.140625" style="126" customWidth="1"/>
    <col min="5914" max="5915" width="8.7109375" style="126" customWidth="1"/>
    <col min="5916" max="5916" width="0.71875" style="126" customWidth="1"/>
    <col min="5917" max="5919" width="8.7109375" style="126" customWidth="1"/>
    <col min="5920" max="5920" width="0.71875" style="126" customWidth="1"/>
    <col min="5921" max="5921" width="10.8515625" style="126" customWidth="1"/>
    <col min="5922" max="6144" width="13.8515625" style="126" customWidth="1"/>
    <col min="6145" max="6145" width="19.28125" style="126" customWidth="1"/>
    <col min="6146" max="6148" width="8.7109375" style="126" customWidth="1"/>
    <col min="6149" max="6149" width="0.71875" style="126" customWidth="1"/>
    <col min="6150" max="6152" width="8.7109375" style="126" customWidth="1"/>
    <col min="6153" max="6153" width="0.71875" style="126" customWidth="1"/>
    <col min="6154" max="6156" width="8.7109375" style="126" customWidth="1"/>
    <col min="6157" max="6157" width="0.71875" style="126" customWidth="1"/>
    <col min="6158" max="6160" width="8.7109375" style="126" customWidth="1"/>
    <col min="6161" max="6161" width="0.71875" style="126" customWidth="1"/>
    <col min="6162" max="6164" width="8.7109375" style="126" customWidth="1"/>
    <col min="6165" max="6165" width="0.71875" style="126" customWidth="1"/>
    <col min="6166" max="6166" width="10.28125" style="126" bestFit="1" customWidth="1"/>
    <col min="6167" max="6167" width="8.57421875" style="126" bestFit="1" customWidth="1"/>
    <col min="6168" max="6168" width="8.421875" style="126" bestFit="1" customWidth="1"/>
    <col min="6169" max="6169" width="10.140625" style="126" customWidth="1"/>
    <col min="6170" max="6171" width="8.7109375" style="126" customWidth="1"/>
    <col min="6172" max="6172" width="0.71875" style="126" customWidth="1"/>
    <col min="6173" max="6175" width="8.7109375" style="126" customWidth="1"/>
    <col min="6176" max="6176" width="0.71875" style="126" customWidth="1"/>
    <col min="6177" max="6177" width="10.8515625" style="126" customWidth="1"/>
    <col min="6178" max="6400" width="13.8515625" style="126" customWidth="1"/>
    <col min="6401" max="6401" width="19.28125" style="126" customWidth="1"/>
    <col min="6402" max="6404" width="8.7109375" style="126" customWidth="1"/>
    <col min="6405" max="6405" width="0.71875" style="126" customWidth="1"/>
    <col min="6406" max="6408" width="8.7109375" style="126" customWidth="1"/>
    <col min="6409" max="6409" width="0.71875" style="126" customWidth="1"/>
    <col min="6410" max="6412" width="8.7109375" style="126" customWidth="1"/>
    <col min="6413" max="6413" width="0.71875" style="126" customWidth="1"/>
    <col min="6414" max="6416" width="8.7109375" style="126" customWidth="1"/>
    <col min="6417" max="6417" width="0.71875" style="126" customWidth="1"/>
    <col min="6418" max="6420" width="8.7109375" style="126" customWidth="1"/>
    <col min="6421" max="6421" width="0.71875" style="126" customWidth="1"/>
    <col min="6422" max="6422" width="10.28125" style="126" bestFit="1" customWidth="1"/>
    <col min="6423" max="6423" width="8.57421875" style="126" bestFit="1" customWidth="1"/>
    <col min="6424" max="6424" width="8.421875" style="126" bestFit="1" customWidth="1"/>
    <col min="6425" max="6425" width="10.140625" style="126" customWidth="1"/>
    <col min="6426" max="6427" width="8.7109375" style="126" customWidth="1"/>
    <col min="6428" max="6428" width="0.71875" style="126" customWidth="1"/>
    <col min="6429" max="6431" width="8.7109375" style="126" customWidth="1"/>
    <col min="6432" max="6432" width="0.71875" style="126" customWidth="1"/>
    <col min="6433" max="6433" width="10.8515625" style="126" customWidth="1"/>
    <col min="6434" max="6656" width="13.8515625" style="126" customWidth="1"/>
    <col min="6657" max="6657" width="19.28125" style="126" customWidth="1"/>
    <col min="6658" max="6660" width="8.7109375" style="126" customWidth="1"/>
    <col min="6661" max="6661" width="0.71875" style="126" customWidth="1"/>
    <col min="6662" max="6664" width="8.7109375" style="126" customWidth="1"/>
    <col min="6665" max="6665" width="0.71875" style="126" customWidth="1"/>
    <col min="6666" max="6668" width="8.7109375" style="126" customWidth="1"/>
    <col min="6669" max="6669" width="0.71875" style="126" customWidth="1"/>
    <col min="6670" max="6672" width="8.7109375" style="126" customWidth="1"/>
    <col min="6673" max="6673" width="0.71875" style="126" customWidth="1"/>
    <col min="6674" max="6676" width="8.7109375" style="126" customWidth="1"/>
    <col min="6677" max="6677" width="0.71875" style="126" customWidth="1"/>
    <col min="6678" max="6678" width="10.28125" style="126" bestFit="1" customWidth="1"/>
    <col min="6679" max="6679" width="8.57421875" style="126" bestFit="1" customWidth="1"/>
    <col min="6680" max="6680" width="8.421875" style="126" bestFit="1" customWidth="1"/>
    <col min="6681" max="6681" width="10.140625" style="126" customWidth="1"/>
    <col min="6682" max="6683" width="8.7109375" style="126" customWidth="1"/>
    <col min="6684" max="6684" width="0.71875" style="126" customWidth="1"/>
    <col min="6685" max="6687" width="8.7109375" style="126" customWidth="1"/>
    <col min="6688" max="6688" width="0.71875" style="126" customWidth="1"/>
    <col min="6689" max="6689" width="10.8515625" style="126" customWidth="1"/>
    <col min="6690" max="6912" width="13.8515625" style="126" customWidth="1"/>
    <col min="6913" max="6913" width="19.28125" style="126" customWidth="1"/>
    <col min="6914" max="6916" width="8.7109375" style="126" customWidth="1"/>
    <col min="6917" max="6917" width="0.71875" style="126" customWidth="1"/>
    <col min="6918" max="6920" width="8.7109375" style="126" customWidth="1"/>
    <col min="6921" max="6921" width="0.71875" style="126" customWidth="1"/>
    <col min="6922" max="6924" width="8.7109375" style="126" customWidth="1"/>
    <col min="6925" max="6925" width="0.71875" style="126" customWidth="1"/>
    <col min="6926" max="6928" width="8.7109375" style="126" customWidth="1"/>
    <col min="6929" max="6929" width="0.71875" style="126" customWidth="1"/>
    <col min="6930" max="6932" width="8.7109375" style="126" customWidth="1"/>
    <col min="6933" max="6933" width="0.71875" style="126" customWidth="1"/>
    <col min="6934" max="6934" width="10.28125" style="126" bestFit="1" customWidth="1"/>
    <col min="6935" max="6935" width="8.57421875" style="126" bestFit="1" customWidth="1"/>
    <col min="6936" max="6936" width="8.421875" style="126" bestFit="1" customWidth="1"/>
    <col min="6937" max="6937" width="10.140625" style="126" customWidth="1"/>
    <col min="6938" max="6939" width="8.7109375" style="126" customWidth="1"/>
    <col min="6940" max="6940" width="0.71875" style="126" customWidth="1"/>
    <col min="6941" max="6943" width="8.7109375" style="126" customWidth="1"/>
    <col min="6944" max="6944" width="0.71875" style="126" customWidth="1"/>
    <col min="6945" max="6945" width="10.8515625" style="126" customWidth="1"/>
    <col min="6946" max="7168" width="13.8515625" style="126" customWidth="1"/>
    <col min="7169" max="7169" width="19.28125" style="126" customWidth="1"/>
    <col min="7170" max="7172" width="8.7109375" style="126" customWidth="1"/>
    <col min="7173" max="7173" width="0.71875" style="126" customWidth="1"/>
    <col min="7174" max="7176" width="8.7109375" style="126" customWidth="1"/>
    <col min="7177" max="7177" width="0.71875" style="126" customWidth="1"/>
    <col min="7178" max="7180" width="8.7109375" style="126" customWidth="1"/>
    <col min="7181" max="7181" width="0.71875" style="126" customWidth="1"/>
    <col min="7182" max="7184" width="8.7109375" style="126" customWidth="1"/>
    <col min="7185" max="7185" width="0.71875" style="126" customWidth="1"/>
    <col min="7186" max="7188" width="8.7109375" style="126" customWidth="1"/>
    <col min="7189" max="7189" width="0.71875" style="126" customWidth="1"/>
    <col min="7190" max="7190" width="10.28125" style="126" bestFit="1" customWidth="1"/>
    <col min="7191" max="7191" width="8.57421875" style="126" bestFit="1" customWidth="1"/>
    <col min="7192" max="7192" width="8.421875" style="126" bestFit="1" customWidth="1"/>
    <col min="7193" max="7193" width="10.140625" style="126" customWidth="1"/>
    <col min="7194" max="7195" width="8.7109375" style="126" customWidth="1"/>
    <col min="7196" max="7196" width="0.71875" style="126" customWidth="1"/>
    <col min="7197" max="7199" width="8.7109375" style="126" customWidth="1"/>
    <col min="7200" max="7200" width="0.71875" style="126" customWidth="1"/>
    <col min="7201" max="7201" width="10.8515625" style="126" customWidth="1"/>
    <col min="7202" max="7424" width="13.8515625" style="126" customWidth="1"/>
    <col min="7425" max="7425" width="19.28125" style="126" customWidth="1"/>
    <col min="7426" max="7428" width="8.7109375" style="126" customWidth="1"/>
    <col min="7429" max="7429" width="0.71875" style="126" customWidth="1"/>
    <col min="7430" max="7432" width="8.7109375" style="126" customWidth="1"/>
    <col min="7433" max="7433" width="0.71875" style="126" customWidth="1"/>
    <col min="7434" max="7436" width="8.7109375" style="126" customWidth="1"/>
    <col min="7437" max="7437" width="0.71875" style="126" customWidth="1"/>
    <col min="7438" max="7440" width="8.7109375" style="126" customWidth="1"/>
    <col min="7441" max="7441" width="0.71875" style="126" customWidth="1"/>
    <col min="7442" max="7444" width="8.7109375" style="126" customWidth="1"/>
    <col min="7445" max="7445" width="0.71875" style="126" customWidth="1"/>
    <col min="7446" max="7446" width="10.28125" style="126" bestFit="1" customWidth="1"/>
    <col min="7447" max="7447" width="8.57421875" style="126" bestFit="1" customWidth="1"/>
    <col min="7448" max="7448" width="8.421875" style="126" bestFit="1" customWidth="1"/>
    <col min="7449" max="7449" width="10.140625" style="126" customWidth="1"/>
    <col min="7450" max="7451" width="8.7109375" style="126" customWidth="1"/>
    <col min="7452" max="7452" width="0.71875" style="126" customWidth="1"/>
    <col min="7453" max="7455" width="8.7109375" style="126" customWidth="1"/>
    <col min="7456" max="7456" width="0.71875" style="126" customWidth="1"/>
    <col min="7457" max="7457" width="10.8515625" style="126" customWidth="1"/>
    <col min="7458" max="7680" width="13.8515625" style="126" customWidth="1"/>
    <col min="7681" max="7681" width="19.28125" style="126" customWidth="1"/>
    <col min="7682" max="7684" width="8.7109375" style="126" customWidth="1"/>
    <col min="7685" max="7685" width="0.71875" style="126" customWidth="1"/>
    <col min="7686" max="7688" width="8.7109375" style="126" customWidth="1"/>
    <col min="7689" max="7689" width="0.71875" style="126" customWidth="1"/>
    <col min="7690" max="7692" width="8.7109375" style="126" customWidth="1"/>
    <col min="7693" max="7693" width="0.71875" style="126" customWidth="1"/>
    <col min="7694" max="7696" width="8.7109375" style="126" customWidth="1"/>
    <col min="7697" max="7697" width="0.71875" style="126" customWidth="1"/>
    <col min="7698" max="7700" width="8.7109375" style="126" customWidth="1"/>
    <col min="7701" max="7701" width="0.71875" style="126" customWidth="1"/>
    <col min="7702" max="7702" width="10.28125" style="126" bestFit="1" customWidth="1"/>
    <col min="7703" max="7703" width="8.57421875" style="126" bestFit="1" customWidth="1"/>
    <col min="7704" max="7704" width="8.421875" style="126" bestFit="1" customWidth="1"/>
    <col min="7705" max="7705" width="10.140625" style="126" customWidth="1"/>
    <col min="7706" max="7707" width="8.7109375" style="126" customWidth="1"/>
    <col min="7708" max="7708" width="0.71875" style="126" customWidth="1"/>
    <col min="7709" max="7711" width="8.7109375" style="126" customWidth="1"/>
    <col min="7712" max="7712" width="0.71875" style="126" customWidth="1"/>
    <col min="7713" max="7713" width="10.8515625" style="126" customWidth="1"/>
    <col min="7714" max="7936" width="13.8515625" style="126" customWidth="1"/>
    <col min="7937" max="7937" width="19.28125" style="126" customWidth="1"/>
    <col min="7938" max="7940" width="8.7109375" style="126" customWidth="1"/>
    <col min="7941" max="7941" width="0.71875" style="126" customWidth="1"/>
    <col min="7942" max="7944" width="8.7109375" style="126" customWidth="1"/>
    <col min="7945" max="7945" width="0.71875" style="126" customWidth="1"/>
    <col min="7946" max="7948" width="8.7109375" style="126" customWidth="1"/>
    <col min="7949" max="7949" width="0.71875" style="126" customWidth="1"/>
    <col min="7950" max="7952" width="8.7109375" style="126" customWidth="1"/>
    <col min="7953" max="7953" width="0.71875" style="126" customWidth="1"/>
    <col min="7954" max="7956" width="8.7109375" style="126" customWidth="1"/>
    <col min="7957" max="7957" width="0.71875" style="126" customWidth="1"/>
    <col min="7958" max="7958" width="10.28125" style="126" bestFit="1" customWidth="1"/>
    <col min="7959" max="7959" width="8.57421875" style="126" bestFit="1" customWidth="1"/>
    <col min="7960" max="7960" width="8.421875" style="126" bestFit="1" customWidth="1"/>
    <col min="7961" max="7961" width="10.140625" style="126" customWidth="1"/>
    <col min="7962" max="7963" width="8.7109375" style="126" customWidth="1"/>
    <col min="7964" max="7964" width="0.71875" style="126" customWidth="1"/>
    <col min="7965" max="7967" width="8.7109375" style="126" customWidth="1"/>
    <col min="7968" max="7968" width="0.71875" style="126" customWidth="1"/>
    <col min="7969" max="7969" width="10.8515625" style="126" customWidth="1"/>
    <col min="7970" max="8192" width="13.8515625" style="126" customWidth="1"/>
    <col min="8193" max="8193" width="19.28125" style="126" customWidth="1"/>
    <col min="8194" max="8196" width="8.7109375" style="126" customWidth="1"/>
    <col min="8197" max="8197" width="0.71875" style="126" customWidth="1"/>
    <col min="8198" max="8200" width="8.7109375" style="126" customWidth="1"/>
    <col min="8201" max="8201" width="0.71875" style="126" customWidth="1"/>
    <col min="8202" max="8204" width="8.7109375" style="126" customWidth="1"/>
    <col min="8205" max="8205" width="0.71875" style="126" customWidth="1"/>
    <col min="8206" max="8208" width="8.7109375" style="126" customWidth="1"/>
    <col min="8209" max="8209" width="0.71875" style="126" customWidth="1"/>
    <col min="8210" max="8212" width="8.7109375" style="126" customWidth="1"/>
    <col min="8213" max="8213" width="0.71875" style="126" customWidth="1"/>
    <col min="8214" max="8214" width="10.28125" style="126" bestFit="1" customWidth="1"/>
    <col min="8215" max="8215" width="8.57421875" style="126" bestFit="1" customWidth="1"/>
    <col min="8216" max="8216" width="8.421875" style="126" bestFit="1" customWidth="1"/>
    <col min="8217" max="8217" width="10.140625" style="126" customWidth="1"/>
    <col min="8218" max="8219" width="8.7109375" style="126" customWidth="1"/>
    <col min="8220" max="8220" width="0.71875" style="126" customWidth="1"/>
    <col min="8221" max="8223" width="8.7109375" style="126" customWidth="1"/>
    <col min="8224" max="8224" width="0.71875" style="126" customWidth="1"/>
    <col min="8225" max="8225" width="10.8515625" style="126" customWidth="1"/>
    <col min="8226" max="8448" width="13.8515625" style="126" customWidth="1"/>
    <col min="8449" max="8449" width="19.28125" style="126" customWidth="1"/>
    <col min="8450" max="8452" width="8.7109375" style="126" customWidth="1"/>
    <col min="8453" max="8453" width="0.71875" style="126" customWidth="1"/>
    <col min="8454" max="8456" width="8.7109375" style="126" customWidth="1"/>
    <col min="8457" max="8457" width="0.71875" style="126" customWidth="1"/>
    <col min="8458" max="8460" width="8.7109375" style="126" customWidth="1"/>
    <col min="8461" max="8461" width="0.71875" style="126" customWidth="1"/>
    <col min="8462" max="8464" width="8.7109375" style="126" customWidth="1"/>
    <col min="8465" max="8465" width="0.71875" style="126" customWidth="1"/>
    <col min="8466" max="8468" width="8.7109375" style="126" customWidth="1"/>
    <col min="8469" max="8469" width="0.71875" style="126" customWidth="1"/>
    <col min="8470" max="8470" width="10.28125" style="126" bestFit="1" customWidth="1"/>
    <col min="8471" max="8471" width="8.57421875" style="126" bestFit="1" customWidth="1"/>
    <col min="8472" max="8472" width="8.421875" style="126" bestFit="1" customWidth="1"/>
    <col min="8473" max="8473" width="10.140625" style="126" customWidth="1"/>
    <col min="8474" max="8475" width="8.7109375" style="126" customWidth="1"/>
    <col min="8476" max="8476" width="0.71875" style="126" customWidth="1"/>
    <col min="8477" max="8479" width="8.7109375" style="126" customWidth="1"/>
    <col min="8480" max="8480" width="0.71875" style="126" customWidth="1"/>
    <col min="8481" max="8481" width="10.8515625" style="126" customWidth="1"/>
    <col min="8482" max="8704" width="13.8515625" style="126" customWidth="1"/>
    <col min="8705" max="8705" width="19.28125" style="126" customWidth="1"/>
    <col min="8706" max="8708" width="8.7109375" style="126" customWidth="1"/>
    <col min="8709" max="8709" width="0.71875" style="126" customWidth="1"/>
    <col min="8710" max="8712" width="8.7109375" style="126" customWidth="1"/>
    <col min="8713" max="8713" width="0.71875" style="126" customWidth="1"/>
    <col min="8714" max="8716" width="8.7109375" style="126" customWidth="1"/>
    <col min="8717" max="8717" width="0.71875" style="126" customWidth="1"/>
    <col min="8718" max="8720" width="8.7109375" style="126" customWidth="1"/>
    <col min="8721" max="8721" width="0.71875" style="126" customWidth="1"/>
    <col min="8722" max="8724" width="8.7109375" style="126" customWidth="1"/>
    <col min="8725" max="8725" width="0.71875" style="126" customWidth="1"/>
    <col min="8726" max="8726" width="10.28125" style="126" bestFit="1" customWidth="1"/>
    <col min="8727" max="8727" width="8.57421875" style="126" bestFit="1" customWidth="1"/>
    <col min="8728" max="8728" width="8.421875" style="126" bestFit="1" customWidth="1"/>
    <col min="8729" max="8729" width="10.140625" style="126" customWidth="1"/>
    <col min="8730" max="8731" width="8.7109375" style="126" customWidth="1"/>
    <col min="8732" max="8732" width="0.71875" style="126" customWidth="1"/>
    <col min="8733" max="8735" width="8.7109375" style="126" customWidth="1"/>
    <col min="8736" max="8736" width="0.71875" style="126" customWidth="1"/>
    <col min="8737" max="8737" width="10.8515625" style="126" customWidth="1"/>
    <col min="8738" max="8960" width="13.8515625" style="126" customWidth="1"/>
    <col min="8961" max="8961" width="19.28125" style="126" customWidth="1"/>
    <col min="8962" max="8964" width="8.7109375" style="126" customWidth="1"/>
    <col min="8965" max="8965" width="0.71875" style="126" customWidth="1"/>
    <col min="8966" max="8968" width="8.7109375" style="126" customWidth="1"/>
    <col min="8969" max="8969" width="0.71875" style="126" customWidth="1"/>
    <col min="8970" max="8972" width="8.7109375" style="126" customWidth="1"/>
    <col min="8973" max="8973" width="0.71875" style="126" customWidth="1"/>
    <col min="8974" max="8976" width="8.7109375" style="126" customWidth="1"/>
    <col min="8977" max="8977" width="0.71875" style="126" customWidth="1"/>
    <col min="8978" max="8980" width="8.7109375" style="126" customWidth="1"/>
    <col min="8981" max="8981" width="0.71875" style="126" customWidth="1"/>
    <col min="8982" max="8982" width="10.28125" style="126" bestFit="1" customWidth="1"/>
    <col min="8983" max="8983" width="8.57421875" style="126" bestFit="1" customWidth="1"/>
    <col min="8984" max="8984" width="8.421875" style="126" bestFit="1" customWidth="1"/>
    <col min="8985" max="8985" width="10.140625" style="126" customWidth="1"/>
    <col min="8986" max="8987" width="8.7109375" style="126" customWidth="1"/>
    <col min="8988" max="8988" width="0.71875" style="126" customWidth="1"/>
    <col min="8989" max="8991" width="8.7109375" style="126" customWidth="1"/>
    <col min="8992" max="8992" width="0.71875" style="126" customWidth="1"/>
    <col min="8993" max="8993" width="10.8515625" style="126" customWidth="1"/>
    <col min="8994" max="9216" width="13.8515625" style="126" customWidth="1"/>
    <col min="9217" max="9217" width="19.28125" style="126" customWidth="1"/>
    <col min="9218" max="9220" width="8.7109375" style="126" customWidth="1"/>
    <col min="9221" max="9221" width="0.71875" style="126" customWidth="1"/>
    <col min="9222" max="9224" width="8.7109375" style="126" customWidth="1"/>
    <col min="9225" max="9225" width="0.71875" style="126" customWidth="1"/>
    <col min="9226" max="9228" width="8.7109375" style="126" customWidth="1"/>
    <col min="9229" max="9229" width="0.71875" style="126" customWidth="1"/>
    <col min="9230" max="9232" width="8.7109375" style="126" customWidth="1"/>
    <col min="9233" max="9233" width="0.71875" style="126" customWidth="1"/>
    <col min="9234" max="9236" width="8.7109375" style="126" customWidth="1"/>
    <col min="9237" max="9237" width="0.71875" style="126" customWidth="1"/>
    <col min="9238" max="9238" width="10.28125" style="126" bestFit="1" customWidth="1"/>
    <col min="9239" max="9239" width="8.57421875" style="126" bestFit="1" customWidth="1"/>
    <col min="9240" max="9240" width="8.421875" style="126" bestFit="1" customWidth="1"/>
    <col min="9241" max="9241" width="10.140625" style="126" customWidth="1"/>
    <col min="9242" max="9243" width="8.7109375" style="126" customWidth="1"/>
    <col min="9244" max="9244" width="0.71875" style="126" customWidth="1"/>
    <col min="9245" max="9247" width="8.7109375" style="126" customWidth="1"/>
    <col min="9248" max="9248" width="0.71875" style="126" customWidth="1"/>
    <col min="9249" max="9249" width="10.8515625" style="126" customWidth="1"/>
    <col min="9250" max="9472" width="13.8515625" style="126" customWidth="1"/>
    <col min="9473" max="9473" width="19.28125" style="126" customWidth="1"/>
    <col min="9474" max="9476" width="8.7109375" style="126" customWidth="1"/>
    <col min="9477" max="9477" width="0.71875" style="126" customWidth="1"/>
    <col min="9478" max="9480" width="8.7109375" style="126" customWidth="1"/>
    <col min="9481" max="9481" width="0.71875" style="126" customWidth="1"/>
    <col min="9482" max="9484" width="8.7109375" style="126" customWidth="1"/>
    <col min="9485" max="9485" width="0.71875" style="126" customWidth="1"/>
    <col min="9486" max="9488" width="8.7109375" style="126" customWidth="1"/>
    <col min="9489" max="9489" width="0.71875" style="126" customWidth="1"/>
    <col min="9490" max="9492" width="8.7109375" style="126" customWidth="1"/>
    <col min="9493" max="9493" width="0.71875" style="126" customWidth="1"/>
    <col min="9494" max="9494" width="10.28125" style="126" bestFit="1" customWidth="1"/>
    <col min="9495" max="9495" width="8.57421875" style="126" bestFit="1" customWidth="1"/>
    <col min="9496" max="9496" width="8.421875" style="126" bestFit="1" customWidth="1"/>
    <col min="9497" max="9497" width="10.140625" style="126" customWidth="1"/>
    <col min="9498" max="9499" width="8.7109375" style="126" customWidth="1"/>
    <col min="9500" max="9500" width="0.71875" style="126" customWidth="1"/>
    <col min="9501" max="9503" width="8.7109375" style="126" customWidth="1"/>
    <col min="9504" max="9504" width="0.71875" style="126" customWidth="1"/>
    <col min="9505" max="9505" width="10.8515625" style="126" customWidth="1"/>
    <col min="9506" max="9728" width="13.8515625" style="126" customWidth="1"/>
    <col min="9729" max="9729" width="19.28125" style="126" customWidth="1"/>
    <col min="9730" max="9732" width="8.7109375" style="126" customWidth="1"/>
    <col min="9733" max="9733" width="0.71875" style="126" customWidth="1"/>
    <col min="9734" max="9736" width="8.7109375" style="126" customWidth="1"/>
    <col min="9737" max="9737" width="0.71875" style="126" customWidth="1"/>
    <col min="9738" max="9740" width="8.7109375" style="126" customWidth="1"/>
    <col min="9741" max="9741" width="0.71875" style="126" customWidth="1"/>
    <col min="9742" max="9744" width="8.7109375" style="126" customWidth="1"/>
    <col min="9745" max="9745" width="0.71875" style="126" customWidth="1"/>
    <col min="9746" max="9748" width="8.7109375" style="126" customWidth="1"/>
    <col min="9749" max="9749" width="0.71875" style="126" customWidth="1"/>
    <col min="9750" max="9750" width="10.28125" style="126" bestFit="1" customWidth="1"/>
    <col min="9751" max="9751" width="8.57421875" style="126" bestFit="1" customWidth="1"/>
    <col min="9752" max="9752" width="8.421875" style="126" bestFit="1" customWidth="1"/>
    <col min="9753" max="9753" width="10.140625" style="126" customWidth="1"/>
    <col min="9754" max="9755" width="8.7109375" style="126" customWidth="1"/>
    <col min="9756" max="9756" width="0.71875" style="126" customWidth="1"/>
    <col min="9757" max="9759" width="8.7109375" style="126" customWidth="1"/>
    <col min="9760" max="9760" width="0.71875" style="126" customWidth="1"/>
    <col min="9761" max="9761" width="10.8515625" style="126" customWidth="1"/>
    <col min="9762" max="9984" width="13.8515625" style="126" customWidth="1"/>
    <col min="9985" max="9985" width="19.28125" style="126" customWidth="1"/>
    <col min="9986" max="9988" width="8.7109375" style="126" customWidth="1"/>
    <col min="9989" max="9989" width="0.71875" style="126" customWidth="1"/>
    <col min="9990" max="9992" width="8.7109375" style="126" customWidth="1"/>
    <col min="9993" max="9993" width="0.71875" style="126" customWidth="1"/>
    <col min="9994" max="9996" width="8.7109375" style="126" customWidth="1"/>
    <col min="9997" max="9997" width="0.71875" style="126" customWidth="1"/>
    <col min="9998" max="10000" width="8.7109375" style="126" customWidth="1"/>
    <col min="10001" max="10001" width="0.71875" style="126" customWidth="1"/>
    <col min="10002" max="10004" width="8.7109375" style="126" customWidth="1"/>
    <col min="10005" max="10005" width="0.71875" style="126" customWidth="1"/>
    <col min="10006" max="10006" width="10.28125" style="126" bestFit="1" customWidth="1"/>
    <col min="10007" max="10007" width="8.57421875" style="126" bestFit="1" customWidth="1"/>
    <col min="10008" max="10008" width="8.421875" style="126" bestFit="1" customWidth="1"/>
    <col min="10009" max="10009" width="10.140625" style="126" customWidth="1"/>
    <col min="10010" max="10011" width="8.7109375" style="126" customWidth="1"/>
    <col min="10012" max="10012" width="0.71875" style="126" customWidth="1"/>
    <col min="10013" max="10015" width="8.7109375" style="126" customWidth="1"/>
    <col min="10016" max="10016" width="0.71875" style="126" customWidth="1"/>
    <col min="10017" max="10017" width="10.8515625" style="126" customWidth="1"/>
    <col min="10018" max="10240" width="13.8515625" style="126" customWidth="1"/>
    <col min="10241" max="10241" width="19.28125" style="126" customWidth="1"/>
    <col min="10242" max="10244" width="8.7109375" style="126" customWidth="1"/>
    <col min="10245" max="10245" width="0.71875" style="126" customWidth="1"/>
    <col min="10246" max="10248" width="8.7109375" style="126" customWidth="1"/>
    <col min="10249" max="10249" width="0.71875" style="126" customWidth="1"/>
    <col min="10250" max="10252" width="8.7109375" style="126" customWidth="1"/>
    <col min="10253" max="10253" width="0.71875" style="126" customWidth="1"/>
    <col min="10254" max="10256" width="8.7109375" style="126" customWidth="1"/>
    <col min="10257" max="10257" width="0.71875" style="126" customWidth="1"/>
    <col min="10258" max="10260" width="8.7109375" style="126" customWidth="1"/>
    <col min="10261" max="10261" width="0.71875" style="126" customWidth="1"/>
    <col min="10262" max="10262" width="10.28125" style="126" bestFit="1" customWidth="1"/>
    <col min="10263" max="10263" width="8.57421875" style="126" bestFit="1" customWidth="1"/>
    <col min="10264" max="10264" width="8.421875" style="126" bestFit="1" customWidth="1"/>
    <col min="10265" max="10265" width="10.140625" style="126" customWidth="1"/>
    <col min="10266" max="10267" width="8.7109375" style="126" customWidth="1"/>
    <col min="10268" max="10268" width="0.71875" style="126" customWidth="1"/>
    <col min="10269" max="10271" width="8.7109375" style="126" customWidth="1"/>
    <col min="10272" max="10272" width="0.71875" style="126" customWidth="1"/>
    <col min="10273" max="10273" width="10.8515625" style="126" customWidth="1"/>
    <col min="10274" max="10496" width="13.8515625" style="126" customWidth="1"/>
    <col min="10497" max="10497" width="19.28125" style="126" customWidth="1"/>
    <col min="10498" max="10500" width="8.7109375" style="126" customWidth="1"/>
    <col min="10501" max="10501" width="0.71875" style="126" customWidth="1"/>
    <col min="10502" max="10504" width="8.7109375" style="126" customWidth="1"/>
    <col min="10505" max="10505" width="0.71875" style="126" customWidth="1"/>
    <col min="10506" max="10508" width="8.7109375" style="126" customWidth="1"/>
    <col min="10509" max="10509" width="0.71875" style="126" customWidth="1"/>
    <col min="10510" max="10512" width="8.7109375" style="126" customWidth="1"/>
    <col min="10513" max="10513" width="0.71875" style="126" customWidth="1"/>
    <col min="10514" max="10516" width="8.7109375" style="126" customWidth="1"/>
    <col min="10517" max="10517" width="0.71875" style="126" customWidth="1"/>
    <col min="10518" max="10518" width="10.28125" style="126" bestFit="1" customWidth="1"/>
    <col min="10519" max="10519" width="8.57421875" style="126" bestFit="1" customWidth="1"/>
    <col min="10520" max="10520" width="8.421875" style="126" bestFit="1" customWidth="1"/>
    <col min="10521" max="10521" width="10.140625" style="126" customWidth="1"/>
    <col min="10522" max="10523" width="8.7109375" style="126" customWidth="1"/>
    <col min="10524" max="10524" width="0.71875" style="126" customWidth="1"/>
    <col min="10525" max="10527" width="8.7109375" style="126" customWidth="1"/>
    <col min="10528" max="10528" width="0.71875" style="126" customWidth="1"/>
    <col min="10529" max="10529" width="10.8515625" style="126" customWidth="1"/>
    <col min="10530" max="10752" width="13.8515625" style="126" customWidth="1"/>
    <col min="10753" max="10753" width="19.28125" style="126" customWidth="1"/>
    <col min="10754" max="10756" width="8.7109375" style="126" customWidth="1"/>
    <col min="10757" max="10757" width="0.71875" style="126" customWidth="1"/>
    <col min="10758" max="10760" width="8.7109375" style="126" customWidth="1"/>
    <col min="10761" max="10761" width="0.71875" style="126" customWidth="1"/>
    <col min="10762" max="10764" width="8.7109375" style="126" customWidth="1"/>
    <col min="10765" max="10765" width="0.71875" style="126" customWidth="1"/>
    <col min="10766" max="10768" width="8.7109375" style="126" customWidth="1"/>
    <col min="10769" max="10769" width="0.71875" style="126" customWidth="1"/>
    <col min="10770" max="10772" width="8.7109375" style="126" customWidth="1"/>
    <col min="10773" max="10773" width="0.71875" style="126" customWidth="1"/>
    <col min="10774" max="10774" width="10.28125" style="126" bestFit="1" customWidth="1"/>
    <col min="10775" max="10775" width="8.57421875" style="126" bestFit="1" customWidth="1"/>
    <col min="10776" max="10776" width="8.421875" style="126" bestFit="1" customWidth="1"/>
    <col min="10777" max="10777" width="10.140625" style="126" customWidth="1"/>
    <col min="10778" max="10779" width="8.7109375" style="126" customWidth="1"/>
    <col min="10780" max="10780" width="0.71875" style="126" customWidth="1"/>
    <col min="10781" max="10783" width="8.7109375" style="126" customWidth="1"/>
    <col min="10784" max="10784" width="0.71875" style="126" customWidth="1"/>
    <col min="10785" max="10785" width="10.8515625" style="126" customWidth="1"/>
    <col min="10786" max="11008" width="13.8515625" style="126" customWidth="1"/>
    <col min="11009" max="11009" width="19.28125" style="126" customWidth="1"/>
    <col min="11010" max="11012" width="8.7109375" style="126" customWidth="1"/>
    <col min="11013" max="11013" width="0.71875" style="126" customWidth="1"/>
    <col min="11014" max="11016" width="8.7109375" style="126" customWidth="1"/>
    <col min="11017" max="11017" width="0.71875" style="126" customWidth="1"/>
    <col min="11018" max="11020" width="8.7109375" style="126" customWidth="1"/>
    <col min="11021" max="11021" width="0.71875" style="126" customWidth="1"/>
    <col min="11022" max="11024" width="8.7109375" style="126" customWidth="1"/>
    <col min="11025" max="11025" width="0.71875" style="126" customWidth="1"/>
    <col min="11026" max="11028" width="8.7109375" style="126" customWidth="1"/>
    <col min="11029" max="11029" width="0.71875" style="126" customWidth="1"/>
    <col min="11030" max="11030" width="10.28125" style="126" bestFit="1" customWidth="1"/>
    <col min="11031" max="11031" width="8.57421875" style="126" bestFit="1" customWidth="1"/>
    <col min="11032" max="11032" width="8.421875" style="126" bestFit="1" customWidth="1"/>
    <col min="11033" max="11033" width="10.140625" style="126" customWidth="1"/>
    <col min="11034" max="11035" width="8.7109375" style="126" customWidth="1"/>
    <col min="11036" max="11036" width="0.71875" style="126" customWidth="1"/>
    <col min="11037" max="11039" width="8.7109375" style="126" customWidth="1"/>
    <col min="11040" max="11040" width="0.71875" style="126" customWidth="1"/>
    <col min="11041" max="11041" width="10.8515625" style="126" customWidth="1"/>
    <col min="11042" max="11264" width="13.8515625" style="126" customWidth="1"/>
    <col min="11265" max="11265" width="19.28125" style="126" customWidth="1"/>
    <col min="11266" max="11268" width="8.7109375" style="126" customWidth="1"/>
    <col min="11269" max="11269" width="0.71875" style="126" customWidth="1"/>
    <col min="11270" max="11272" width="8.7109375" style="126" customWidth="1"/>
    <col min="11273" max="11273" width="0.71875" style="126" customWidth="1"/>
    <col min="11274" max="11276" width="8.7109375" style="126" customWidth="1"/>
    <col min="11277" max="11277" width="0.71875" style="126" customWidth="1"/>
    <col min="11278" max="11280" width="8.7109375" style="126" customWidth="1"/>
    <col min="11281" max="11281" width="0.71875" style="126" customWidth="1"/>
    <col min="11282" max="11284" width="8.7109375" style="126" customWidth="1"/>
    <col min="11285" max="11285" width="0.71875" style="126" customWidth="1"/>
    <col min="11286" max="11286" width="10.28125" style="126" bestFit="1" customWidth="1"/>
    <col min="11287" max="11287" width="8.57421875" style="126" bestFit="1" customWidth="1"/>
    <col min="11288" max="11288" width="8.421875" style="126" bestFit="1" customWidth="1"/>
    <col min="11289" max="11289" width="10.140625" style="126" customWidth="1"/>
    <col min="11290" max="11291" width="8.7109375" style="126" customWidth="1"/>
    <col min="11292" max="11292" width="0.71875" style="126" customWidth="1"/>
    <col min="11293" max="11295" width="8.7109375" style="126" customWidth="1"/>
    <col min="11296" max="11296" width="0.71875" style="126" customWidth="1"/>
    <col min="11297" max="11297" width="10.8515625" style="126" customWidth="1"/>
    <col min="11298" max="11520" width="13.8515625" style="126" customWidth="1"/>
    <col min="11521" max="11521" width="19.28125" style="126" customWidth="1"/>
    <col min="11522" max="11524" width="8.7109375" style="126" customWidth="1"/>
    <col min="11525" max="11525" width="0.71875" style="126" customWidth="1"/>
    <col min="11526" max="11528" width="8.7109375" style="126" customWidth="1"/>
    <col min="11529" max="11529" width="0.71875" style="126" customWidth="1"/>
    <col min="11530" max="11532" width="8.7109375" style="126" customWidth="1"/>
    <col min="11533" max="11533" width="0.71875" style="126" customWidth="1"/>
    <col min="11534" max="11536" width="8.7109375" style="126" customWidth="1"/>
    <col min="11537" max="11537" width="0.71875" style="126" customWidth="1"/>
    <col min="11538" max="11540" width="8.7109375" style="126" customWidth="1"/>
    <col min="11541" max="11541" width="0.71875" style="126" customWidth="1"/>
    <col min="11542" max="11542" width="10.28125" style="126" bestFit="1" customWidth="1"/>
    <col min="11543" max="11543" width="8.57421875" style="126" bestFit="1" customWidth="1"/>
    <col min="11544" max="11544" width="8.421875" style="126" bestFit="1" customWidth="1"/>
    <col min="11545" max="11545" width="10.140625" style="126" customWidth="1"/>
    <col min="11546" max="11547" width="8.7109375" style="126" customWidth="1"/>
    <col min="11548" max="11548" width="0.71875" style="126" customWidth="1"/>
    <col min="11549" max="11551" width="8.7109375" style="126" customWidth="1"/>
    <col min="11552" max="11552" width="0.71875" style="126" customWidth="1"/>
    <col min="11553" max="11553" width="10.8515625" style="126" customWidth="1"/>
    <col min="11554" max="11776" width="13.8515625" style="126" customWidth="1"/>
    <col min="11777" max="11777" width="19.28125" style="126" customWidth="1"/>
    <col min="11778" max="11780" width="8.7109375" style="126" customWidth="1"/>
    <col min="11781" max="11781" width="0.71875" style="126" customWidth="1"/>
    <col min="11782" max="11784" width="8.7109375" style="126" customWidth="1"/>
    <col min="11785" max="11785" width="0.71875" style="126" customWidth="1"/>
    <col min="11786" max="11788" width="8.7109375" style="126" customWidth="1"/>
    <col min="11789" max="11789" width="0.71875" style="126" customWidth="1"/>
    <col min="11790" max="11792" width="8.7109375" style="126" customWidth="1"/>
    <col min="11793" max="11793" width="0.71875" style="126" customWidth="1"/>
    <col min="11794" max="11796" width="8.7109375" style="126" customWidth="1"/>
    <col min="11797" max="11797" width="0.71875" style="126" customWidth="1"/>
    <col min="11798" max="11798" width="10.28125" style="126" bestFit="1" customWidth="1"/>
    <col min="11799" max="11799" width="8.57421875" style="126" bestFit="1" customWidth="1"/>
    <col min="11800" max="11800" width="8.421875" style="126" bestFit="1" customWidth="1"/>
    <col min="11801" max="11801" width="10.140625" style="126" customWidth="1"/>
    <col min="11802" max="11803" width="8.7109375" style="126" customWidth="1"/>
    <col min="11804" max="11804" width="0.71875" style="126" customWidth="1"/>
    <col min="11805" max="11807" width="8.7109375" style="126" customWidth="1"/>
    <col min="11808" max="11808" width="0.71875" style="126" customWidth="1"/>
    <col min="11809" max="11809" width="10.8515625" style="126" customWidth="1"/>
    <col min="11810" max="12032" width="13.8515625" style="126" customWidth="1"/>
    <col min="12033" max="12033" width="19.28125" style="126" customWidth="1"/>
    <col min="12034" max="12036" width="8.7109375" style="126" customWidth="1"/>
    <col min="12037" max="12037" width="0.71875" style="126" customWidth="1"/>
    <col min="12038" max="12040" width="8.7109375" style="126" customWidth="1"/>
    <col min="12041" max="12041" width="0.71875" style="126" customWidth="1"/>
    <col min="12042" max="12044" width="8.7109375" style="126" customWidth="1"/>
    <col min="12045" max="12045" width="0.71875" style="126" customWidth="1"/>
    <col min="12046" max="12048" width="8.7109375" style="126" customWidth="1"/>
    <col min="12049" max="12049" width="0.71875" style="126" customWidth="1"/>
    <col min="12050" max="12052" width="8.7109375" style="126" customWidth="1"/>
    <col min="12053" max="12053" width="0.71875" style="126" customWidth="1"/>
    <col min="12054" max="12054" width="10.28125" style="126" bestFit="1" customWidth="1"/>
    <col min="12055" max="12055" width="8.57421875" style="126" bestFit="1" customWidth="1"/>
    <col min="12056" max="12056" width="8.421875" style="126" bestFit="1" customWidth="1"/>
    <col min="12057" max="12057" width="10.140625" style="126" customWidth="1"/>
    <col min="12058" max="12059" width="8.7109375" style="126" customWidth="1"/>
    <col min="12060" max="12060" width="0.71875" style="126" customWidth="1"/>
    <col min="12061" max="12063" width="8.7109375" style="126" customWidth="1"/>
    <col min="12064" max="12064" width="0.71875" style="126" customWidth="1"/>
    <col min="12065" max="12065" width="10.8515625" style="126" customWidth="1"/>
    <col min="12066" max="12288" width="13.8515625" style="126" customWidth="1"/>
    <col min="12289" max="12289" width="19.28125" style="126" customWidth="1"/>
    <col min="12290" max="12292" width="8.7109375" style="126" customWidth="1"/>
    <col min="12293" max="12293" width="0.71875" style="126" customWidth="1"/>
    <col min="12294" max="12296" width="8.7109375" style="126" customWidth="1"/>
    <col min="12297" max="12297" width="0.71875" style="126" customWidth="1"/>
    <col min="12298" max="12300" width="8.7109375" style="126" customWidth="1"/>
    <col min="12301" max="12301" width="0.71875" style="126" customWidth="1"/>
    <col min="12302" max="12304" width="8.7109375" style="126" customWidth="1"/>
    <col min="12305" max="12305" width="0.71875" style="126" customWidth="1"/>
    <col min="12306" max="12308" width="8.7109375" style="126" customWidth="1"/>
    <col min="12309" max="12309" width="0.71875" style="126" customWidth="1"/>
    <col min="12310" max="12310" width="10.28125" style="126" bestFit="1" customWidth="1"/>
    <col min="12311" max="12311" width="8.57421875" style="126" bestFit="1" customWidth="1"/>
    <col min="12312" max="12312" width="8.421875" style="126" bestFit="1" customWidth="1"/>
    <col min="12313" max="12313" width="10.140625" style="126" customWidth="1"/>
    <col min="12314" max="12315" width="8.7109375" style="126" customWidth="1"/>
    <col min="12316" max="12316" width="0.71875" style="126" customWidth="1"/>
    <col min="12317" max="12319" width="8.7109375" style="126" customWidth="1"/>
    <col min="12320" max="12320" width="0.71875" style="126" customWidth="1"/>
    <col min="12321" max="12321" width="10.8515625" style="126" customWidth="1"/>
    <col min="12322" max="12544" width="13.8515625" style="126" customWidth="1"/>
    <col min="12545" max="12545" width="19.28125" style="126" customWidth="1"/>
    <col min="12546" max="12548" width="8.7109375" style="126" customWidth="1"/>
    <col min="12549" max="12549" width="0.71875" style="126" customWidth="1"/>
    <col min="12550" max="12552" width="8.7109375" style="126" customWidth="1"/>
    <col min="12553" max="12553" width="0.71875" style="126" customWidth="1"/>
    <col min="12554" max="12556" width="8.7109375" style="126" customWidth="1"/>
    <col min="12557" max="12557" width="0.71875" style="126" customWidth="1"/>
    <col min="12558" max="12560" width="8.7109375" style="126" customWidth="1"/>
    <col min="12561" max="12561" width="0.71875" style="126" customWidth="1"/>
    <col min="12562" max="12564" width="8.7109375" style="126" customWidth="1"/>
    <col min="12565" max="12565" width="0.71875" style="126" customWidth="1"/>
    <col min="12566" max="12566" width="10.28125" style="126" bestFit="1" customWidth="1"/>
    <col min="12567" max="12567" width="8.57421875" style="126" bestFit="1" customWidth="1"/>
    <col min="12568" max="12568" width="8.421875" style="126" bestFit="1" customWidth="1"/>
    <col min="12569" max="12569" width="10.140625" style="126" customWidth="1"/>
    <col min="12570" max="12571" width="8.7109375" style="126" customWidth="1"/>
    <col min="12572" max="12572" width="0.71875" style="126" customWidth="1"/>
    <col min="12573" max="12575" width="8.7109375" style="126" customWidth="1"/>
    <col min="12576" max="12576" width="0.71875" style="126" customWidth="1"/>
    <col min="12577" max="12577" width="10.8515625" style="126" customWidth="1"/>
    <col min="12578" max="12800" width="13.8515625" style="126" customWidth="1"/>
    <col min="12801" max="12801" width="19.28125" style="126" customWidth="1"/>
    <col min="12802" max="12804" width="8.7109375" style="126" customWidth="1"/>
    <col min="12805" max="12805" width="0.71875" style="126" customWidth="1"/>
    <col min="12806" max="12808" width="8.7109375" style="126" customWidth="1"/>
    <col min="12809" max="12809" width="0.71875" style="126" customWidth="1"/>
    <col min="12810" max="12812" width="8.7109375" style="126" customWidth="1"/>
    <col min="12813" max="12813" width="0.71875" style="126" customWidth="1"/>
    <col min="12814" max="12816" width="8.7109375" style="126" customWidth="1"/>
    <col min="12817" max="12817" width="0.71875" style="126" customWidth="1"/>
    <col min="12818" max="12820" width="8.7109375" style="126" customWidth="1"/>
    <col min="12821" max="12821" width="0.71875" style="126" customWidth="1"/>
    <col min="12822" max="12822" width="10.28125" style="126" bestFit="1" customWidth="1"/>
    <col min="12823" max="12823" width="8.57421875" style="126" bestFit="1" customWidth="1"/>
    <col min="12824" max="12824" width="8.421875" style="126" bestFit="1" customWidth="1"/>
    <col min="12825" max="12825" width="10.140625" style="126" customWidth="1"/>
    <col min="12826" max="12827" width="8.7109375" style="126" customWidth="1"/>
    <col min="12828" max="12828" width="0.71875" style="126" customWidth="1"/>
    <col min="12829" max="12831" width="8.7109375" style="126" customWidth="1"/>
    <col min="12832" max="12832" width="0.71875" style="126" customWidth="1"/>
    <col min="12833" max="12833" width="10.8515625" style="126" customWidth="1"/>
    <col min="12834" max="13056" width="13.8515625" style="126" customWidth="1"/>
    <col min="13057" max="13057" width="19.28125" style="126" customWidth="1"/>
    <col min="13058" max="13060" width="8.7109375" style="126" customWidth="1"/>
    <col min="13061" max="13061" width="0.71875" style="126" customWidth="1"/>
    <col min="13062" max="13064" width="8.7109375" style="126" customWidth="1"/>
    <col min="13065" max="13065" width="0.71875" style="126" customWidth="1"/>
    <col min="13066" max="13068" width="8.7109375" style="126" customWidth="1"/>
    <col min="13069" max="13069" width="0.71875" style="126" customWidth="1"/>
    <col min="13070" max="13072" width="8.7109375" style="126" customWidth="1"/>
    <col min="13073" max="13073" width="0.71875" style="126" customWidth="1"/>
    <col min="13074" max="13076" width="8.7109375" style="126" customWidth="1"/>
    <col min="13077" max="13077" width="0.71875" style="126" customWidth="1"/>
    <col min="13078" max="13078" width="10.28125" style="126" bestFit="1" customWidth="1"/>
    <col min="13079" max="13079" width="8.57421875" style="126" bestFit="1" customWidth="1"/>
    <col min="13080" max="13080" width="8.421875" style="126" bestFit="1" customWidth="1"/>
    <col min="13081" max="13081" width="10.140625" style="126" customWidth="1"/>
    <col min="13082" max="13083" width="8.7109375" style="126" customWidth="1"/>
    <col min="13084" max="13084" width="0.71875" style="126" customWidth="1"/>
    <col min="13085" max="13087" width="8.7109375" style="126" customWidth="1"/>
    <col min="13088" max="13088" width="0.71875" style="126" customWidth="1"/>
    <col min="13089" max="13089" width="10.8515625" style="126" customWidth="1"/>
    <col min="13090" max="13312" width="13.8515625" style="126" customWidth="1"/>
    <col min="13313" max="13313" width="19.28125" style="126" customWidth="1"/>
    <col min="13314" max="13316" width="8.7109375" style="126" customWidth="1"/>
    <col min="13317" max="13317" width="0.71875" style="126" customWidth="1"/>
    <col min="13318" max="13320" width="8.7109375" style="126" customWidth="1"/>
    <col min="13321" max="13321" width="0.71875" style="126" customWidth="1"/>
    <col min="13322" max="13324" width="8.7109375" style="126" customWidth="1"/>
    <col min="13325" max="13325" width="0.71875" style="126" customWidth="1"/>
    <col min="13326" max="13328" width="8.7109375" style="126" customWidth="1"/>
    <col min="13329" max="13329" width="0.71875" style="126" customWidth="1"/>
    <col min="13330" max="13332" width="8.7109375" style="126" customWidth="1"/>
    <col min="13333" max="13333" width="0.71875" style="126" customWidth="1"/>
    <col min="13334" max="13334" width="10.28125" style="126" bestFit="1" customWidth="1"/>
    <col min="13335" max="13335" width="8.57421875" style="126" bestFit="1" customWidth="1"/>
    <col min="13336" max="13336" width="8.421875" style="126" bestFit="1" customWidth="1"/>
    <col min="13337" max="13337" width="10.140625" style="126" customWidth="1"/>
    <col min="13338" max="13339" width="8.7109375" style="126" customWidth="1"/>
    <col min="13340" max="13340" width="0.71875" style="126" customWidth="1"/>
    <col min="13341" max="13343" width="8.7109375" style="126" customWidth="1"/>
    <col min="13344" max="13344" width="0.71875" style="126" customWidth="1"/>
    <col min="13345" max="13345" width="10.8515625" style="126" customWidth="1"/>
    <col min="13346" max="13568" width="13.8515625" style="126" customWidth="1"/>
    <col min="13569" max="13569" width="19.28125" style="126" customWidth="1"/>
    <col min="13570" max="13572" width="8.7109375" style="126" customWidth="1"/>
    <col min="13573" max="13573" width="0.71875" style="126" customWidth="1"/>
    <col min="13574" max="13576" width="8.7109375" style="126" customWidth="1"/>
    <col min="13577" max="13577" width="0.71875" style="126" customWidth="1"/>
    <col min="13578" max="13580" width="8.7109375" style="126" customWidth="1"/>
    <col min="13581" max="13581" width="0.71875" style="126" customWidth="1"/>
    <col min="13582" max="13584" width="8.7109375" style="126" customWidth="1"/>
    <col min="13585" max="13585" width="0.71875" style="126" customWidth="1"/>
    <col min="13586" max="13588" width="8.7109375" style="126" customWidth="1"/>
    <col min="13589" max="13589" width="0.71875" style="126" customWidth="1"/>
    <col min="13590" max="13590" width="10.28125" style="126" bestFit="1" customWidth="1"/>
    <col min="13591" max="13591" width="8.57421875" style="126" bestFit="1" customWidth="1"/>
    <col min="13592" max="13592" width="8.421875" style="126" bestFit="1" customWidth="1"/>
    <col min="13593" max="13593" width="10.140625" style="126" customWidth="1"/>
    <col min="13594" max="13595" width="8.7109375" style="126" customWidth="1"/>
    <col min="13596" max="13596" width="0.71875" style="126" customWidth="1"/>
    <col min="13597" max="13599" width="8.7109375" style="126" customWidth="1"/>
    <col min="13600" max="13600" width="0.71875" style="126" customWidth="1"/>
    <col min="13601" max="13601" width="10.8515625" style="126" customWidth="1"/>
    <col min="13602" max="13824" width="13.8515625" style="126" customWidth="1"/>
    <col min="13825" max="13825" width="19.28125" style="126" customWidth="1"/>
    <col min="13826" max="13828" width="8.7109375" style="126" customWidth="1"/>
    <col min="13829" max="13829" width="0.71875" style="126" customWidth="1"/>
    <col min="13830" max="13832" width="8.7109375" style="126" customWidth="1"/>
    <col min="13833" max="13833" width="0.71875" style="126" customWidth="1"/>
    <col min="13834" max="13836" width="8.7109375" style="126" customWidth="1"/>
    <col min="13837" max="13837" width="0.71875" style="126" customWidth="1"/>
    <col min="13838" max="13840" width="8.7109375" style="126" customWidth="1"/>
    <col min="13841" max="13841" width="0.71875" style="126" customWidth="1"/>
    <col min="13842" max="13844" width="8.7109375" style="126" customWidth="1"/>
    <col min="13845" max="13845" width="0.71875" style="126" customWidth="1"/>
    <col min="13846" max="13846" width="10.28125" style="126" bestFit="1" customWidth="1"/>
    <col min="13847" max="13847" width="8.57421875" style="126" bestFit="1" customWidth="1"/>
    <col min="13848" max="13848" width="8.421875" style="126" bestFit="1" customWidth="1"/>
    <col min="13849" max="13849" width="10.140625" style="126" customWidth="1"/>
    <col min="13850" max="13851" width="8.7109375" style="126" customWidth="1"/>
    <col min="13852" max="13852" width="0.71875" style="126" customWidth="1"/>
    <col min="13853" max="13855" width="8.7109375" style="126" customWidth="1"/>
    <col min="13856" max="13856" width="0.71875" style="126" customWidth="1"/>
    <col min="13857" max="13857" width="10.8515625" style="126" customWidth="1"/>
    <col min="13858" max="14080" width="13.8515625" style="126" customWidth="1"/>
    <col min="14081" max="14081" width="19.28125" style="126" customWidth="1"/>
    <col min="14082" max="14084" width="8.7109375" style="126" customWidth="1"/>
    <col min="14085" max="14085" width="0.71875" style="126" customWidth="1"/>
    <col min="14086" max="14088" width="8.7109375" style="126" customWidth="1"/>
    <col min="14089" max="14089" width="0.71875" style="126" customWidth="1"/>
    <col min="14090" max="14092" width="8.7109375" style="126" customWidth="1"/>
    <col min="14093" max="14093" width="0.71875" style="126" customWidth="1"/>
    <col min="14094" max="14096" width="8.7109375" style="126" customWidth="1"/>
    <col min="14097" max="14097" width="0.71875" style="126" customWidth="1"/>
    <col min="14098" max="14100" width="8.7109375" style="126" customWidth="1"/>
    <col min="14101" max="14101" width="0.71875" style="126" customWidth="1"/>
    <col min="14102" max="14102" width="10.28125" style="126" bestFit="1" customWidth="1"/>
    <col min="14103" max="14103" width="8.57421875" style="126" bestFit="1" customWidth="1"/>
    <col min="14104" max="14104" width="8.421875" style="126" bestFit="1" customWidth="1"/>
    <col min="14105" max="14105" width="10.140625" style="126" customWidth="1"/>
    <col min="14106" max="14107" width="8.7109375" style="126" customWidth="1"/>
    <col min="14108" max="14108" width="0.71875" style="126" customWidth="1"/>
    <col min="14109" max="14111" width="8.7109375" style="126" customWidth="1"/>
    <col min="14112" max="14112" width="0.71875" style="126" customWidth="1"/>
    <col min="14113" max="14113" width="10.8515625" style="126" customWidth="1"/>
    <col min="14114" max="14336" width="13.8515625" style="126" customWidth="1"/>
    <col min="14337" max="14337" width="19.28125" style="126" customWidth="1"/>
    <col min="14338" max="14340" width="8.7109375" style="126" customWidth="1"/>
    <col min="14341" max="14341" width="0.71875" style="126" customWidth="1"/>
    <col min="14342" max="14344" width="8.7109375" style="126" customWidth="1"/>
    <col min="14345" max="14345" width="0.71875" style="126" customWidth="1"/>
    <col min="14346" max="14348" width="8.7109375" style="126" customWidth="1"/>
    <col min="14349" max="14349" width="0.71875" style="126" customWidth="1"/>
    <col min="14350" max="14352" width="8.7109375" style="126" customWidth="1"/>
    <col min="14353" max="14353" width="0.71875" style="126" customWidth="1"/>
    <col min="14354" max="14356" width="8.7109375" style="126" customWidth="1"/>
    <col min="14357" max="14357" width="0.71875" style="126" customWidth="1"/>
    <col min="14358" max="14358" width="10.28125" style="126" bestFit="1" customWidth="1"/>
    <col min="14359" max="14359" width="8.57421875" style="126" bestFit="1" customWidth="1"/>
    <col min="14360" max="14360" width="8.421875" style="126" bestFit="1" customWidth="1"/>
    <col min="14361" max="14361" width="10.140625" style="126" customWidth="1"/>
    <col min="14362" max="14363" width="8.7109375" style="126" customWidth="1"/>
    <col min="14364" max="14364" width="0.71875" style="126" customWidth="1"/>
    <col min="14365" max="14367" width="8.7109375" style="126" customWidth="1"/>
    <col min="14368" max="14368" width="0.71875" style="126" customWidth="1"/>
    <col min="14369" max="14369" width="10.8515625" style="126" customWidth="1"/>
    <col min="14370" max="14592" width="13.8515625" style="126" customWidth="1"/>
    <col min="14593" max="14593" width="19.28125" style="126" customWidth="1"/>
    <col min="14594" max="14596" width="8.7109375" style="126" customWidth="1"/>
    <col min="14597" max="14597" width="0.71875" style="126" customWidth="1"/>
    <col min="14598" max="14600" width="8.7109375" style="126" customWidth="1"/>
    <col min="14601" max="14601" width="0.71875" style="126" customWidth="1"/>
    <col min="14602" max="14604" width="8.7109375" style="126" customWidth="1"/>
    <col min="14605" max="14605" width="0.71875" style="126" customWidth="1"/>
    <col min="14606" max="14608" width="8.7109375" style="126" customWidth="1"/>
    <col min="14609" max="14609" width="0.71875" style="126" customWidth="1"/>
    <col min="14610" max="14612" width="8.7109375" style="126" customWidth="1"/>
    <col min="14613" max="14613" width="0.71875" style="126" customWidth="1"/>
    <col min="14614" max="14614" width="10.28125" style="126" bestFit="1" customWidth="1"/>
    <col min="14615" max="14615" width="8.57421875" style="126" bestFit="1" customWidth="1"/>
    <col min="14616" max="14616" width="8.421875" style="126" bestFit="1" customWidth="1"/>
    <col min="14617" max="14617" width="10.140625" style="126" customWidth="1"/>
    <col min="14618" max="14619" width="8.7109375" style="126" customWidth="1"/>
    <col min="14620" max="14620" width="0.71875" style="126" customWidth="1"/>
    <col min="14621" max="14623" width="8.7109375" style="126" customWidth="1"/>
    <col min="14624" max="14624" width="0.71875" style="126" customWidth="1"/>
    <col min="14625" max="14625" width="10.8515625" style="126" customWidth="1"/>
    <col min="14626" max="14848" width="13.8515625" style="126" customWidth="1"/>
    <col min="14849" max="14849" width="19.28125" style="126" customWidth="1"/>
    <col min="14850" max="14852" width="8.7109375" style="126" customWidth="1"/>
    <col min="14853" max="14853" width="0.71875" style="126" customWidth="1"/>
    <col min="14854" max="14856" width="8.7109375" style="126" customWidth="1"/>
    <col min="14857" max="14857" width="0.71875" style="126" customWidth="1"/>
    <col min="14858" max="14860" width="8.7109375" style="126" customWidth="1"/>
    <col min="14861" max="14861" width="0.71875" style="126" customWidth="1"/>
    <col min="14862" max="14864" width="8.7109375" style="126" customWidth="1"/>
    <col min="14865" max="14865" width="0.71875" style="126" customWidth="1"/>
    <col min="14866" max="14868" width="8.7109375" style="126" customWidth="1"/>
    <col min="14869" max="14869" width="0.71875" style="126" customWidth="1"/>
    <col min="14870" max="14870" width="10.28125" style="126" bestFit="1" customWidth="1"/>
    <col min="14871" max="14871" width="8.57421875" style="126" bestFit="1" customWidth="1"/>
    <col min="14872" max="14872" width="8.421875" style="126" bestFit="1" customWidth="1"/>
    <col min="14873" max="14873" width="10.140625" style="126" customWidth="1"/>
    <col min="14874" max="14875" width="8.7109375" style="126" customWidth="1"/>
    <col min="14876" max="14876" width="0.71875" style="126" customWidth="1"/>
    <col min="14877" max="14879" width="8.7109375" style="126" customWidth="1"/>
    <col min="14880" max="14880" width="0.71875" style="126" customWidth="1"/>
    <col min="14881" max="14881" width="10.8515625" style="126" customWidth="1"/>
    <col min="14882" max="15104" width="13.8515625" style="126" customWidth="1"/>
    <col min="15105" max="15105" width="19.28125" style="126" customWidth="1"/>
    <col min="15106" max="15108" width="8.7109375" style="126" customWidth="1"/>
    <col min="15109" max="15109" width="0.71875" style="126" customWidth="1"/>
    <col min="15110" max="15112" width="8.7109375" style="126" customWidth="1"/>
    <col min="15113" max="15113" width="0.71875" style="126" customWidth="1"/>
    <col min="15114" max="15116" width="8.7109375" style="126" customWidth="1"/>
    <col min="15117" max="15117" width="0.71875" style="126" customWidth="1"/>
    <col min="15118" max="15120" width="8.7109375" style="126" customWidth="1"/>
    <col min="15121" max="15121" width="0.71875" style="126" customWidth="1"/>
    <col min="15122" max="15124" width="8.7109375" style="126" customWidth="1"/>
    <col min="15125" max="15125" width="0.71875" style="126" customWidth="1"/>
    <col min="15126" max="15126" width="10.28125" style="126" bestFit="1" customWidth="1"/>
    <col min="15127" max="15127" width="8.57421875" style="126" bestFit="1" customWidth="1"/>
    <col min="15128" max="15128" width="8.421875" style="126" bestFit="1" customWidth="1"/>
    <col min="15129" max="15129" width="10.140625" style="126" customWidth="1"/>
    <col min="15130" max="15131" width="8.7109375" style="126" customWidth="1"/>
    <col min="15132" max="15132" width="0.71875" style="126" customWidth="1"/>
    <col min="15133" max="15135" width="8.7109375" style="126" customWidth="1"/>
    <col min="15136" max="15136" width="0.71875" style="126" customWidth="1"/>
    <col min="15137" max="15137" width="10.8515625" style="126" customWidth="1"/>
    <col min="15138" max="15360" width="13.8515625" style="126" customWidth="1"/>
    <col min="15361" max="15361" width="19.28125" style="126" customWidth="1"/>
    <col min="15362" max="15364" width="8.7109375" style="126" customWidth="1"/>
    <col min="15365" max="15365" width="0.71875" style="126" customWidth="1"/>
    <col min="15366" max="15368" width="8.7109375" style="126" customWidth="1"/>
    <col min="15369" max="15369" width="0.71875" style="126" customWidth="1"/>
    <col min="15370" max="15372" width="8.7109375" style="126" customWidth="1"/>
    <col min="15373" max="15373" width="0.71875" style="126" customWidth="1"/>
    <col min="15374" max="15376" width="8.7109375" style="126" customWidth="1"/>
    <col min="15377" max="15377" width="0.71875" style="126" customWidth="1"/>
    <col min="15378" max="15380" width="8.7109375" style="126" customWidth="1"/>
    <col min="15381" max="15381" width="0.71875" style="126" customWidth="1"/>
    <col min="15382" max="15382" width="10.28125" style="126" bestFit="1" customWidth="1"/>
    <col min="15383" max="15383" width="8.57421875" style="126" bestFit="1" customWidth="1"/>
    <col min="15384" max="15384" width="8.421875" style="126" bestFit="1" customWidth="1"/>
    <col min="15385" max="15385" width="10.140625" style="126" customWidth="1"/>
    <col min="15386" max="15387" width="8.7109375" style="126" customWidth="1"/>
    <col min="15388" max="15388" width="0.71875" style="126" customWidth="1"/>
    <col min="15389" max="15391" width="8.7109375" style="126" customWidth="1"/>
    <col min="15392" max="15392" width="0.71875" style="126" customWidth="1"/>
    <col min="15393" max="15393" width="10.8515625" style="126" customWidth="1"/>
    <col min="15394" max="15616" width="13.8515625" style="126" customWidth="1"/>
    <col min="15617" max="15617" width="19.28125" style="126" customWidth="1"/>
    <col min="15618" max="15620" width="8.7109375" style="126" customWidth="1"/>
    <col min="15621" max="15621" width="0.71875" style="126" customWidth="1"/>
    <col min="15622" max="15624" width="8.7109375" style="126" customWidth="1"/>
    <col min="15625" max="15625" width="0.71875" style="126" customWidth="1"/>
    <col min="15626" max="15628" width="8.7109375" style="126" customWidth="1"/>
    <col min="15629" max="15629" width="0.71875" style="126" customWidth="1"/>
    <col min="15630" max="15632" width="8.7109375" style="126" customWidth="1"/>
    <col min="15633" max="15633" width="0.71875" style="126" customWidth="1"/>
    <col min="15634" max="15636" width="8.7109375" style="126" customWidth="1"/>
    <col min="15637" max="15637" width="0.71875" style="126" customWidth="1"/>
    <col min="15638" max="15638" width="10.28125" style="126" bestFit="1" customWidth="1"/>
    <col min="15639" max="15639" width="8.57421875" style="126" bestFit="1" customWidth="1"/>
    <col min="15640" max="15640" width="8.421875" style="126" bestFit="1" customWidth="1"/>
    <col min="15641" max="15641" width="10.140625" style="126" customWidth="1"/>
    <col min="15642" max="15643" width="8.7109375" style="126" customWidth="1"/>
    <col min="15644" max="15644" width="0.71875" style="126" customWidth="1"/>
    <col min="15645" max="15647" width="8.7109375" style="126" customWidth="1"/>
    <col min="15648" max="15648" width="0.71875" style="126" customWidth="1"/>
    <col min="15649" max="15649" width="10.8515625" style="126" customWidth="1"/>
    <col min="15650" max="15872" width="13.8515625" style="126" customWidth="1"/>
    <col min="15873" max="15873" width="19.28125" style="126" customWidth="1"/>
    <col min="15874" max="15876" width="8.7109375" style="126" customWidth="1"/>
    <col min="15877" max="15877" width="0.71875" style="126" customWidth="1"/>
    <col min="15878" max="15880" width="8.7109375" style="126" customWidth="1"/>
    <col min="15881" max="15881" width="0.71875" style="126" customWidth="1"/>
    <col min="15882" max="15884" width="8.7109375" style="126" customWidth="1"/>
    <col min="15885" max="15885" width="0.71875" style="126" customWidth="1"/>
    <col min="15886" max="15888" width="8.7109375" style="126" customWidth="1"/>
    <col min="15889" max="15889" width="0.71875" style="126" customWidth="1"/>
    <col min="15890" max="15892" width="8.7109375" style="126" customWidth="1"/>
    <col min="15893" max="15893" width="0.71875" style="126" customWidth="1"/>
    <col min="15894" max="15894" width="10.28125" style="126" bestFit="1" customWidth="1"/>
    <col min="15895" max="15895" width="8.57421875" style="126" bestFit="1" customWidth="1"/>
    <col min="15896" max="15896" width="8.421875" style="126" bestFit="1" customWidth="1"/>
    <col min="15897" max="15897" width="10.140625" style="126" customWidth="1"/>
    <col min="15898" max="15899" width="8.7109375" style="126" customWidth="1"/>
    <col min="15900" max="15900" width="0.71875" style="126" customWidth="1"/>
    <col min="15901" max="15903" width="8.7109375" style="126" customWidth="1"/>
    <col min="15904" max="15904" width="0.71875" style="126" customWidth="1"/>
    <col min="15905" max="15905" width="10.8515625" style="126" customWidth="1"/>
    <col min="15906" max="16128" width="13.8515625" style="126" customWidth="1"/>
    <col min="16129" max="16129" width="19.28125" style="126" customWidth="1"/>
    <col min="16130" max="16132" width="8.7109375" style="126" customWidth="1"/>
    <col min="16133" max="16133" width="0.71875" style="126" customWidth="1"/>
    <col min="16134" max="16136" width="8.7109375" style="126" customWidth="1"/>
    <col min="16137" max="16137" width="0.71875" style="126" customWidth="1"/>
    <col min="16138" max="16140" width="8.7109375" style="126" customWidth="1"/>
    <col min="16141" max="16141" width="0.71875" style="126" customWidth="1"/>
    <col min="16142" max="16144" width="8.7109375" style="126" customWidth="1"/>
    <col min="16145" max="16145" width="0.71875" style="126" customWidth="1"/>
    <col min="16146" max="16148" width="8.7109375" style="126" customWidth="1"/>
    <col min="16149" max="16149" width="0.71875" style="126" customWidth="1"/>
    <col min="16150" max="16150" width="10.28125" style="126" bestFit="1" customWidth="1"/>
    <col min="16151" max="16151" width="8.57421875" style="126" bestFit="1" customWidth="1"/>
    <col min="16152" max="16152" width="8.421875" style="126" bestFit="1" customWidth="1"/>
    <col min="16153" max="16153" width="10.140625" style="126" customWidth="1"/>
    <col min="16154" max="16155" width="8.7109375" style="126" customWidth="1"/>
    <col min="16156" max="16156" width="0.71875" style="126" customWidth="1"/>
    <col min="16157" max="16159" width="8.7109375" style="126" customWidth="1"/>
    <col min="16160" max="16160" width="0.71875" style="126" customWidth="1"/>
    <col min="16161" max="16161" width="10.8515625" style="126" customWidth="1"/>
    <col min="16162" max="16384" width="13.8515625" style="126" customWidth="1"/>
  </cols>
  <sheetData>
    <row r="1" spans="1:33" ht="18" customHeight="1">
      <c r="A1" s="286" t="s">
        <v>796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s="127" customFormat="1" ht="27.75">
      <c r="A2" s="435" t="s">
        <v>173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</row>
    <row r="3" spans="1:33" s="128" customFormat="1" ht="23.1" customHeight="1">
      <c r="A3" s="436">
        <v>44500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</row>
    <row r="4" spans="1:33" s="131" customFormat="1" ht="16.5">
      <c r="A4" s="129" t="s">
        <v>174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s="133" customFormat="1" ht="8.2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s="133" customFormat="1" ht="30" customHeight="1">
      <c r="A6" s="437" t="s">
        <v>164</v>
      </c>
      <c r="B6" s="440" t="s">
        <v>175</v>
      </c>
      <c r="C6" s="440"/>
      <c r="D6" s="440"/>
      <c r="E6" s="134"/>
      <c r="F6" s="440" t="s">
        <v>176</v>
      </c>
      <c r="G6" s="440"/>
      <c r="H6" s="440"/>
      <c r="I6" s="134"/>
      <c r="J6" s="440" t="s">
        <v>177</v>
      </c>
      <c r="K6" s="440"/>
      <c r="L6" s="440"/>
      <c r="M6" s="134"/>
      <c r="N6" s="440" t="s">
        <v>178</v>
      </c>
      <c r="O6" s="440"/>
      <c r="P6" s="440"/>
      <c r="Q6" s="134"/>
      <c r="R6" s="440" t="s">
        <v>179</v>
      </c>
      <c r="S6" s="440"/>
      <c r="T6" s="440"/>
      <c r="U6" s="134"/>
      <c r="V6" s="437" t="s">
        <v>180</v>
      </c>
      <c r="W6" s="437"/>
      <c r="X6" s="437"/>
      <c r="Y6" s="437"/>
      <c r="Z6" s="437"/>
      <c r="AA6" s="437"/>
      <c r="AB6" s="134"/>
      <c r="AC6" s="441" t="s">
        <v>181</v>
      </c>
      <c r="AD6" s="441"/>
      <c r="AE6" s="441"/>
      <c r="AF6" s="134"/>
      <c r="AG6" s="431" t="s">
        <v>182</v>
      </c>
    </row>
    <row r="7" spans="1:33" s="133" customFormat="1" ht="15.75" customHeight="1">
      <c r="A7" s="438"/>
      <c r="B7" s="135"/>
      <c r="C7" s="135"/>
      <c r="D7" s="135"/>
      <c r="E7" s="136"/>
      <c r="F7" s="135"/>
      <c r="G7" s="135"/>
      <c r="H7" s="135"/>
      <c r="I7" s="136"/>
      <c r="J7" s="135"/>
      <c r="K7" s="135"/>
      <c r="L7" s="135"/>
      <c r="M7" s="136"/>
      <c r="N7" s="135"/>
      <c r="O7" s="135"/>
      <c r="P7" s="135"/>
      <c r="Q7" s="136"/>
      <c r="R7" s="135"/>
      <c r="S7" s="135"/>
      <c r="T7" s="135"/>
      <c r="U7" s="136"/>
      <c r="V7" s="434" t="s">
        <v>183</v>
      </c>
      <c r="W7" s="434"/>
      <c r="X7" s="434"/>
      <c r="Y7" s="434" t="s">
        <v>184</v>
      </c>
      <c r="Z7" s="434"/>
      <c r="AA7" s="434"/>
      <c r="AB7" s="136"/>
      <c r="AC7" s="137"/>
      <c r="AD7" s="137"/>
      <c r="AE7" s="137"/>
      <c r="AF7" s="136"/>
      <c r="AG7" s="432"/>
    </row>
    <row r="8" spans="1:33" s="133" customFormat="1" ht="54.95" customHeight="1">
      <c r="A8" s="439"/>
      <c r="B8" s="138" t="s">
        <v>185</v>
      </c>
      <c r="C8" s="139" t="s">
        <v>186</v>
      </c>
      <c r="D8" s="138" t="s">
        <v>187</v>
      </c>
      <c r="E8" s="138"/>
      <c r="F8" s="138" t="s">
        <v>185</v>
      </c>
      <c r="G8" s="139" t="s">
        <v>186</v>
      </c>
      <c r="H8" s="138" t="s">
        <v>187</v>
      </c>
      <c r="I8" s="138"/>
      <c r="J8" s="138" t="s">
        <v>185</v>
      </c>
      <c r="K8" s="139" t="s">
        <v>186</v>
      </c>
      <c r="L8" s="138" t="s">
        <v>187</v>
      </c>
      <c r="M8" s="138"/>
      <c r="N8" s="138" t="s">
        <v>185</v>
      </c>
      <c r="O8" s="139" t="s">
        <v>186</v>
      </c>
      <c r="P8" s="138" t="s">
        <v>187</v>
      </c>
      <c r="Q8" s="138"/>
      <c r="R8" s="138" t="s">
        <v>185</v>
      </c>
      <c r="S8" s="139" t="s">
        <v>186</v>
      </c>
      <c r="T8" s="138" t="s">
        <v>187</v>
      </c>
      <c r="U8" s="138"/>
      <c r="V8" s="138" t="s">
        <v>185</v>
      </c>
      <c r="W8" s="139" t="s">
        <v>186</v>
      </c>
      <c r="X8" s="138" t="s">
        <v>187</v>
      </c>
      <c r="Y8" s="140" t="s">
        <v>185</v>
      </c>
      <c r="Z8" s="141" t="s">
        <v>186</v>
      </c>
      <c r="AA8" s="140" t="s">
        <v>187</v>
      </c>
      <c r="AB8" s="138"/>
      <c r="AC8" s="138" t="s">
        <v>185</v>
      </c>
      <c r="AD8" s="139" t="s">
        <v>186</v>
      </c>
      <c r="AE8" s="138" t="s">
        <v>187</v>
      </c>
      <c r="AF8" s="138"/>
      <c r="AG8" s="433"/>
    </row>
    <row r="9" spans="2:33" s="133" customFormat="1" ht="6" customHeight="1"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</row>
    <row r="10" spans="1:33" s="148" customFormat="1" ht="20.1" customHeight="1">
      <c r="A10" s="145" t="s">
        <v>188</v>
      </c>
      <c r="B10" s="146">
        <v>1857510.119</v>
      </c>
      <c r="C10" s="146">
        <v>0</v>
      </c>
      <c r="D10" s="146">
        <v>45.398</v>
      </c>
      <c r="E10" s="146"/>
      <c r="F10" s="146">
        <v>0</v>
      </c>
      <c r="G10" s="146">
        <v>0</v>
      </c>
      <c r="H10" s="146">
        <v>0</v>
      </c>
      <c r="I10" s="146"/>
      <c r="J10" s="146">
        <v>0</v>
      </c>
      <c r="K10" s="146">
        <v>0</v>
      </c>
      <c r="L10" s="146">
        <v>6721.505</v>
      </c>
      <c r="M10" s="146"/>
      <c r="N10" s="146">
        <v>0</v>
      </c>
      <c r="O10" s="146">
        <v>0</v>
      </c>
      <c r="P10" s="146">
        <v>658.511</v>
      </c>
      <c r="Q10" s="146"/>
      <c r="R10" s="146">
        <v>0</v>
      </c>
      <c r="S10" s="146">
        <v>0</v>
      </c>
      <c r="T10" s="146">
        <v>37.8</v>
      </c>
      <c r="U10" s="146"/>
      <c r="V10" s="146">
        <v>444204.32843</v>
      </c>
      <c r="W10" s="146">
        <v>0</v>
      </c>
      <c r="X10" s="146">
        <v>38610.20795</v>
      </c>
      <c r="Y10" s="146">
        <v>4326238.058060001</v>
      </c>
      <c r="Z10" s="146">
        <v>15838.29433</v>
      </c>
      <c r="AA10" s="146">
        <v>142355.41556</v>
      </c>
      <c r="AB10" s="146"/>
      <c r="AC10" s="146">
        <v>356044.948</v>
      </c>
      <c r="AD10" s="146">
        <v>0</v>
      </c>
      <c r="AE10" s="146">
        <v>4542.55</v>
      </c>
      <c r="AF10" s="146"/>
      <c r="AG10" s="147">
        <v>7192807.138</v>
      </c>
    </row>
    <row r="11" spans="1:33" s="148" customFormat="1" ht="20.1" customHeight="1">
      <c r="A11" s="149" t="s">
        <v>3</v>
      </c>
      <c r="B11" s="150">
        <v>0</v>
      </c>
      <c r="C11" s="150">
        <v>0</v>
      </c>
      <c r="D11" s="150">
        <v>384.204</v>
      </c>
      <c r="E11" s="150"/>
      <c r="F11" s="150">
        <v>0</v>
      </c>
      <c r="G11" s="150">
        <v>0</v>
      </c>
      <c r="H11" s="150">
        <v>64143.676</v>
      </c>
      <c r="I11" s="150"/>
      <c r="J11" s="150">
        <v>2178.529</v>
      </c>
      <c r="K11" s="150">
        <v>2075.498</v>
      </c>
      <c r="L11" s="150">
        <v>503450.873</v>
      </c>
      <c r="M11" s="150"/>
      <c r="N11" s="150">
        <v>47591.985</v>
      </c>
      <c r="O11" s="150">
        <v>1520.755</v>
      </c>
      <c r="P11" s="150">
        <v>105799.52</v>
      </c>
      <c r="Q11" s="150"/>
      <c r="R11" s="150">
        <v>125712.046</v>
      </c>
      <c r="S11" s="150">
        <v>421.674</v>
      </c>
      <c r="T11" s="150">
        <v>35447.263</v>
      </c>
      <c r="U11" s="150"/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/>
      <c r="AC11" s="150">
        <v>0</v>
      </c>
      <c r="AD11" s="150">
        <v>0</v>
      </c>
      <c r="AE11" s="150">
        <v>0</v>
      </c>
      <c r="AF11" s="150"/>
      <c r="AG11" s="151">
        <v>888726.027</v>
      </c>
    </row>
    <row r="12" spans="1:33" s="148" customFormat="1" ht="15">
      <c r="A12" s="152"/>
      <c r="B12" s="153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  <c r="S12" s="152"/>
      <c r="T12" s="153"/>
      <c r="U12" s="152"/>
      <c r="V12" s="152"/>
      <c r="W12" s="152"/>
      <c r="Y12" s="146"/>
      <c r="Z12" s="146"/>
      <c r="AA12" s="146"/>
      <c r="AB12" s="152"/>
      <c r="AC12" s="152"/>
      <c r="AD12" s="152"/>
      <c r="AE12" s="153"/>
      <c r="AF12" s="152"/>
      <c r="AG12" s="152"/>
    </row>
    <row r="13" spans="1:33" s="133" customFormat="1" ht="15">
      <c r="A13" s="146" t="s">
        <v>189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</row>
    <row r="14" spans="1:33" s="133" customFormat="1" ht="15">
      <c r="A14" s="146" t="s">
        <v>190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55"/>
      <c r="Z14" s="132"/>
      <c r="AA14" s="155"/>
      <c r="AB14" s="132"/>
      <c r="AC14" s="132"/>
      <c r="AD14" s="132"/>
      <c r="AE14" s="132"/>
      <c r="AF14" s="132"/>
      <c r="AG14" s="132"/>
    </row>
    <row r="15" spans="1:33" s="133" customFormat="1" ht="15">
      <c r="A15" s="146" t="s">
        <v>191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33" customFormat="1" ht="15">
      <c r="A16" s="156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55"/>
      <c r="Z16" s="132"/>
      <c r="AA16" s="132"/>
      <c r="AB16" s="132"/>
      <c r="AC16" s="132"/>
      <c r="AD16" s="132"/>
      <c r="AE16" s="132"/>
      <c r="AF16" s="132"/>
      <c r="AG16" s="132"/>
    </row>
    <row r="17" spans="1:33" s="133" customFormat="1" ht="15">
      <c r="A17" s="156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55"/>
      <c r="Z17" s="132"/>
      <c r="AA17" s="132"/>
      <c r="AB17" s="132"/>
      <c r="AC17" s="132"/>
      <c r="AD17" s="132"/>
      <c r="AE17" s="132"/>
      <c r="AF17" s="132"/>
      <c r="AG17" s="132"/>
    </row>
    <row r="18" spans="1:33" s="133" customFormat="1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55"/>
      <c r="Z18" s="132"/>
      <c r="AA18" s="132"/>
      <c r="AB18" s="132"/>
      <c r="AC18" s="132"/>
      <c r="AD18" s="132"/>
      <c r="AE18" s="132"/>
      <c r="AF18" s="132"/>
      <c r="AG18" s="132"/>
    </row>
    <row r="19" spans="1:33" s="133" customFormat="1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55"/>
      <c r="Z19" s="132"/>
      <c r="AA19" s="132"/>
      <c r="AB19" s="132"/>
      <c r="AC19" s="132"/>
      <c r="AD19" s="132"/>
      <c r="AE19" s="132"/>
      <c r="AF19" s="132"/>
      <c r="AG19" s="132"/>
    </row>
    <row r="20" spans="1:33" s="133" customFormat="1" ht="1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55"/>
      <c r="Z20" s="132"/>
      <c r="AA20" s="132"/>
      <c r="AB20" s="132"/>
      <c r="AC20" s="132"/>
      <c r="AD20" s="132"/>
      <c r="AE20" s="132"/>
      <c r="AF20" s="132"/>
      <c r="AG20" s="132"/>
    </row>
    <row r="21" spans="1:33" s="133" customFormat="1" ht="1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55"/>
      <c r="Z21" s="132"/>
      <c r="AA21" s="132"/>
      <c r="AB21" s="132"/>
      <c r="AC21" s="132"/>
      <c r="AD21" s="132"/>
      <c r="AE21" s="132"/>
      <c r="AF21" s="132"/>
      <c r="AG21" s="132"/>
    </row>
    <row r="22" ht="15">
      <c r="Y22" s="155"/>
    </row>
    <row r="23" ht="15">
      <c r="Y23" s="155"/>
    </row>
    <row r="24" ht="15">
      <c r="Y24" s="155"/>
    </row>
    <row r="25" ht="15">
      <c r="Y25" s="155"/>
    </row>
    <row r="26" ht="15">
      <c r="Y26" s="155"/>
    </row>
    <row r="27" ht="15">
      <c r="Y27" s="155"/>
    </row>
    <row r="28" ht="15">
      <c r="Y28" s="155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25" customWidth="1"/>
    <col min="2" max="6" width="19.421875" style="125" customWidth="1"/>
    <col min="7" max="7" width="17.57421875" style="125" customWidth="1"/>
    <col min="8" max="8" width="12.140625" style="125" bestFit="1" customWidth="1"/>
    <col min="9" max="9" width="10.57421875" style="125" bestFit="1" customWidth="1"/>
    <col min="10" max="10" width="9.57421875" style="125" bestFit="1" customWidth="1"/>
    <col min="11" max="11" width="11.00390625" style="125" bestFit="1" customWidth="1"/>
    <col min="12" max="15" width="9.57421875" style="125" bestFit="1" customWidth="1"/>
    <col min="16" max="16" width="10.57421875" style="125" bestFit="1" customWidth="1"/>
    <col min="17" max="19" width="9.57421875" style="125" bestFit="1" customWidth="1"/>
    <col min="20" max="20" width="9.7109375" style="125" bestFit="1" customWidth="1"/>
    <col min="21" max="256" width="11.421875" style="125" customWidth="1"/>
    <col min="257" max="257" width="38.7109375" style="125" customWidth="1"/>
    <col min="258" max="262" width="19.421875" style="125" customWidth="1"/>
    <col min="263" max="263" width="17.57421875" style="125" customWidth="1"/>
    <col min="264" max="264" width="12.140625" style="125" bestFit="1" customWidth="1"/>
    <col min="265" max="265" width="10.57421875" style="125" bestFit="1" customWidth="1"/>
    <col min="266" max="266" width="9.57421875" style="125" bestFit="1" customWidth="1"/>
    <col min="267" max="267" width="11.00390625" style="125" bestFit="1" customWidth="1"/>
    <col min="268" max="271" width="9.57421875" style="125" bestFit="1" customWidth="1"/>
    <col min="272" max="272" width="10.57421875" style="125" bestFit="1" customWidth="1"/>
    <col min="273" max="275" width="9.57421875" style="125" bestFit="1" customWidth="1"/>
    <col min="276" max="276" width="9.7109375" style="125" bestFit="1" customWidth="1"/>
    <col min="277" max="512" width="11.421875" style="125" customWidth="1"/>
    <col min="513" max="513" width="38.7109375" style="125" customWidth="1"/>
    <col min="514" max="518" width="19.421875" style="125" customWidth="1"/>
    <col min="519" max="519" width="17.57421875" style="125" customWidth="1"/>
    <col min="520" max="520" width="12.140625" style="125" bestFit="1" customWidth="1"/>
    <col min="521" max="521" width="10.57421875" style="125" bestFit="1" customWidth="1"/>
    <col min="522" max="522" width="9.57421875" style="125" bestFit="1" customWidth="1"/>
    <col min="523" max="523" width="11.00390625" style="125" bestFit="1" customWidth="1"/>
    <col min="524" max="527" width="9.57421875" style="125" bestFit="1" customWidth="1"/>
    <col min="528" max="528" width="10.57421875" style="125" bestFit="1" customWidth="1"/>
    <col min="529" max="531" width="9.57421875" style="125" bestFit="1" customWidth="1"/>
    <col min="532" max="532" width="9.7109375" style="125" bestFit="1" customWidth="1"/>
    <col min="533" max="768" width="11.421875" style="125" customWidth="1"/>
    <col min="769" max="769" width="38.7109375" style="125" customWidth="1"/>
    <col min="770" max="774" width="19.421875" style="125" customWidth="1"/>
    <col min="775" max="775" width="17.57421875" style="125" customWidth="1"/>
    <col min="776" max="776" width="12.140625" style="125" bestFit="1" customWidth="1"/>
    <col min="777" max="777" width="10.57421875" style="125" bestFit="1" customWidth="1"/>
    <col min="778" max="778" width="9.57421875" style="125" bestFit="1" customWidth="1"/>
    <col min="779" max="779" width="11.00390625" style="125" bestFit="1" customWidth="1"/>
    <col min="780" max="783" width="9.57421875" style="125" bestFit="1" customWidth="1"/>
    <col min="784" max="784" width="10.57421875" style="125" bestFit="1" customWidth="1"/>
    <col min="785" max="787" width="9.57421875" style="125" bestFit="1" customWidth="1"/>
    <col min="788" max="788" width="9.7109375" style="125" bestFit="1" customWidth="1"/>
    <col min="789" max="1024" width="11.421875" style="125" customWidth="1"/>
    <col min="1025" max="1025" width="38.7109375" style="125" customWidth="1"/>
    <col min="1026" max="1030" width="19.421875" style="125" customWidth="1"/>
    <col min="1031" max="1031" width="17.57421875" style="125" customWidth="1"/>
    <col min="1032" max="1032" width="12.140625" style="125" bestFit="1" customWidth="1"/>
    <col min="1033" max="1033" width="10.57421875" style="125" bestFit="1" customWidth="1"/>
    <col min="1034" max="1034" width="9.57421875" style="125" bestFit="1" customWidth="1"/>
    <col min="1035" max="1035" width="11.00390625" style="125" bestFit="1" customWidth="1"/>
    <col min="1036" max="1039" width="9.57421875" style="125" bestFit="1" customWidth="1"/>
    <col min="1040" max="1040" width="10.57421875" style="125" bestFit="1" customWidth="1"/>
    <col min="1041" max="1043" width="9.57421875" style="125" bestFit="1" customWidth="1"/>
    <col min="1044" max="1044" width="9.7109375" style="125" bestFit="1" customWidth="1"/>
    <col min="1045" max="1280" width="11.421875" style="125" customWidth="1"/>
    <col min="1281" max="1281" width="38.7109375" style="125" customWidth="1"/>
    <col min="1282" max="1286" width="19.421875" style="125" customWidth="1"/>
    <col min="1287" max="1287" width="17.57421875" style="125" customWidth="1"/>
    <col min="1288" max="1288" width="12.140625" style="125" bestFit="1" customWidth="1"/>
    <col min="1289" max="1289" width="10.57421875" style="125" bestFit="1" customWidth="1"/>
    <col min="1290" max="1290" width="9.57421875" style="125" bestFit="1" customWidth="1"/>
    <col min="1291" max="1291" width="11.00390625" style="125" bestFit="1" customWidth="1"/>
    <col min="1292" max="1295" width="9.57421875" style="125" bestFit="1" customWidth="1"/>
    <col min="1296" max="1296" width="10.57421875" style="125" bestFit="1" customWidth="1"/>
    <col min="1297" max="1299" width="9.57421875" style="125" bestFit="1" customWidth="1"/>
    <col min="1300" max="1300" width="9.7109375" style="125" bestFit="1" customWidth="1"/>
    <col min="1301" max="1536" width="11.421875" style="125" customWidth="1"/>
    <col min="1537" max="1537" width="38.7109375" style="125" customWidth="1"/>
    <col min="1538" max="1542" width="19.421875" style="125" customWidth="1"/>
    <col min="1543" max="1543" width="17.57421875" style="125" customWidth="1"/>
    <col min="1544" max="1544" width="12.140625" style="125" bestFit="1" customWidth="1"/>
    <col min="1545" max="1545" width="10.57421875" style="125" bestFit="1" customWidth="1"/>
    <col min="1546" max="1546" width="9.57421875" style="125" bestFit="1" customWidth="1"/>
    <col min="1547" max="1547" width="11.00390625" style="125" bestFit="1" customWidth="1"/>
    <col min="1548" max="1551" width="9.57421875" style="125" bestFit="1" customWidth="1"/>
    <col min="1552" max="1552" width="10.57421875" style="125" bestFit="1" customWidth="1"/>
    <col min="1553" max="1555" width="9.57421875" style="125" bestFit="1" customWidth="1"/>
    <col min="1556" max="1556" width="9.7109375" style="125" bestFit="1" customWidth="1"/>
    <col min="1557" max="1792" width="11.421875" style="125" customWidth="1"/>
    <col min="1793" max="1793" width="38.7109375" style="125" customWidth="1"/>
    <col min="1794" max="1798" width="19.421875" style="125" customWidth="1"/>
    <col min="1799" max="1799" width="17.57421875" style="125" customWidth="1"/>
    <col min="1800" max="1800" width="12.140625" style="125" bestFit="1" customWidth="1"/>
    <col min="1801" max="1801" width="10.57421875" style="125" bestFit="1" customWidth="1"/>
    <col min="1802" max="1802" width="9.57421875" style="125" bestFit="1" customWidth="1"/>
    <col min="1803" max="1803" width="11.00390625" style="125" bestFit="1" customWidth="1"/>
    <col min="1804" max="1807" width="9.57421875" style="125" bestFit="1" customWidth="1"/>
    <col min="1808" max="1808" width="10.57421875" style="125" bestFit="1" customWidth="1"/>
    <col min="1809" max="1811" width="9.57421875" style="125" bestFit="1" customWidth="1"/>
    <col min="1812" max="1812" width="9.7109375" style="125" bestFit="1" customWidth="1"/>
    <col min="1813" max="2048" width="11.421875" style="125" customWidth="1"/>
    <col min="2049" max="2049" width="38.7109375" style="125" customWidth="1"/>
    <col min="2050" max="2054" width="19.421875" style="125" customWidth="1"/>
    <col min="2055" max="2055" width="17.57421875" style="125" customWidth="1"/>
    <col min="2056" max="2056" width="12.140625" style="125" bestFit="1" customWidth="1"/>
    <col min="2057" max="2057" width="10.57421875" style="125" bestFit="1" customWidth="1"/>
    <col min="2058" max="2058" width="9.57421875" style="125" bestFit="1" customWidth="1"/>
    <col min="2059" max="2059" width="11.00390625" style="125" bestFit="1" customWidth="1"/>
    <col min="2060" max="2063" width="9.57421875" style="125" bestFit="1" customWidth="1"/>
    <col min="2064" max="2064" width="10.57421875" style="125" bestFit="1" customWidth="1"/>
    <col min="2065" max="2067" width="9.57421875" style="125" bestFit="1" customWidth="1"/>
    <col min="2068" max="2068" width="9.7109375" style="125" bestFit="1" customWidth="1"/>
    <col min="2069" max="2304" width="11.421875" style="125" customWidth="1"/>
    <col min="2305" max="2305" width="38.7109375" style="125" customWidth="1"/>
    <col min="2306" max="2310" width="19.421875" style="125" customWidth="1"/>
    <col min="2311" max="2311" width="17.57421875" style="125" customWidth="1"/>
    <col min="2312" max="2312" width="12.140625" style="125" bestFit="1" customWidth="1"/>
    <col min="2313" max="2313" width="10.57421875" style="125" bestFit="1" customWidth="1"/>
    <col min="2314" max="2314" width="9.57421875" style="125" bestFit="1" customWidth="1"/>
    <col min="2315" max="2315" width="11.00390625" style="125" bestFit="1" customWidth="1"/>
    <col min="2316" max="2319" width="9.57421875" style="125" bestFit="1" customWidth="1"/>
    <col min="2320" max="2320" width="10.57421875" style="125" bestFit="1" customWidth="1"/>
    <col min="2321" max="2323" width="9.57421875" style="125" bestFit="1" customWidth="1"/>
    <col min="2324" max="2324" width="9.7109375" style="125" bestFit="1" customWidth="1"/>
    <col min="2325" max="2560" width="11.421875" style="125" customWidth="1"/>
    <col min="2561" max="2561" width="38.7109375" style="125" customWidth="1"/>
    <col min="2562" max="2566" width="19.421875" style="125" customWidth="1"/>
    <col min="2567" max="2567" width="17.57421875" style="125" customWidth="1"/>
    <col min="2568" max="2568" width="12.140625" style="125" bestFit="1" customWidth="1"/>
    <col min="2569" max="2569" width="10.57421875" style="125" bestFit="1" customWidth="1"/>
    <col min="2570" max="2570" width="9.57421875" style="125" bestFit="1" customWidth="1"/>
    <col min="2571" max="2571" width="11.00390625" style="125" bestFit="1" customWidth="1"/>
    <col min="2572" max="2575" width="9.57421875" style="125" bestFit="1" customWidth="1"/>
    <col min="2576" max="2576" width="10.57421875" style="125" bestFit="1" customWidth="1"/>
    <col min="2577" max="2579" width="9.57421875" style="125" bestFit="1" customWidth="1"/>
    <col min="2580" max="2580" width="9.7109375" style="125" bestFit="1" customWidth="1"/>
    <col min="2581" max="2816" width="11.421875" style="125" customWidth="1"/>
    <col min="2817" max="2817" width="38.7109375" style="125" customWidth="1"/>
    <col min="2818" max="2822" width="19.421875" style="125" customWidth="1"/>
    <col min="2823" max="2823" width="17.57421875" style="125" customWidth="1"/>
    <col min="2824" max="2824" width="12.140625" style="125" bestFit="1" customWidth="1"/>
    <col min="2825" max="2825" width="10.57421875" style="125" bestFit="1" customWidth="1"/>
    <col min="2826" max="2826" width="9.57421875" style="125" bestFit="1" customWidth="1"/>
    <col min="2827" max="2827" width="11.00390625" style="125" bestFit="1" customWidth="1"/>
    <col min="2828" max="2831" width="9.57421875" style="125" bestFit="1" customWidth="1"/>
    <col min="2832" max="2832" width="10.57421875" style="125" bestFit="1" customWidth="1"/>
    <col min="2833" max="2835" width="9.57421875" style="125" bestFit="1" customWidth="1"/>
    <col min="2836" max="2836" width="9.7109375" style="125" bestFit="1" customWidth="1"/>
    <col min="2837" max="3072" width="11.421875" style="125" customWidth="1"/>
    <col min="3073" max="3073" width="38.7109375" style="125" customWidth="1"/>
    <col min="3074" max="3078" width="19.421875" style="125" customWidth="1"/>
    <col min="3079" max="3079" width="17.57421875" style="125" customWidth="1"/>
    <col min="3080" max="3080" width="12.140625" style="125" bestFit="1" customWidth="1"/>
    <col min="3081" max="3081" width="10.57421875" style="125" bestFit="1" customWidth="1"/>
    <col min="3082" max="3082" width="9.57421875" style="125" bestFit="1" customWidth="1"/>
    <col min="3083" max="3083" width="11.00390625" style="125" bestFit="1" customWidth="1"/>
    <col min="3084" max="3087" width="9.57421875" style="125" bestFit="1" customWidth="1"/>
    <col min="3088" max="3088" width="10.57421875" style="125" bestFit="1" customWidth="1"/>
    <col min="3089" max="3091" width="9.57421875" style="125" bestFit="1" customWidth="1"/>
    <col min="3092" max="3092" width="9.7109375" style="125" bestFit="1" customWidth="1"/>
    <col min="3093" max="3328" width="11.421875" style="125" customWidth="1"/>
    <col min="3329" max="3329" width="38.7109375" style="125" customWidth="1"/>
    <col min="3330" max="3334" width="19.421875" style="125" customWidth="1"/>
    <col min="3335" max="3335" width="17.57421875" style="125" customWidth="1"/>
    <col min="3336" max="3336" width="12.140625" style="125" bestFit="1" customWidth="1"/>
    <col min="3337" max="3337" width="10.57421875" style="125" bestFit="1" customWidth="1"/>
    <col min="3338" max="3338" width="9.57421875" style="125" bestFit="1" customWidth="1"/>
    <col min="3339" max="3339" width="11.00390625" style="125" bestFit="1" customWidth="1"/>
    <col min="3340" max="3343" width="9.57421875" style="125" bestFit="1" customWidth="1"/>
    <col min="3344" max="3344" width="10.57421875" style="125" bestFit="1" customWidth="1"/>
    <col min="3345" max="3347" width="9.57421875" style="125" bestFit="1" customWidth="1"/>
    <col min="3348" max="3348" width="9.7109375" style="125" bestFit="1" customWidth="1"/>
    <col min="3349" max="3584" width="11.421875" style="125" customWidth="1"/>
    <col min="3585" max="3585" width="38.7109375" style="125" customWidth="1"/>
    <col min="3586" max="3590" width="19.421875" style="125" customWidth="1"/>
    <col min="3591" max="3591" width="17.57421875" style="125" customWidth="1"/>
    <col min="3592" max="3592" width="12.140625" style="125" bestFit="1" customWidth="1"/>
    <col min="3593" max="3593" width="10.57421875" style="125" bestFit="1" customWidth="1"/>
    <col min="3594" max="3594" width="9.57421875" style="125" bestFit="1" customWidth="1"/>
    <col min="3595" max="3595" width="11.00390625" style="125" bestFit="1" customWidth="1"/>
    <col min="3596" max="3599" width="9.57421875" style="125" bestFit="1" customWidth="1"/>
    <col min="3600" max="3600" width="10.57421875" style="125" bestFit="1" customWidth="1"/>
    <col min="3601" max="3603" width="9.57421875" style="125" bestFit="1" customWidth="1"/>
    <col min="3604" max="3604" width="9.7109375" style="125" bestFit="1" customWidth="1"/>
    <col min="3605" max="3840" width="11.421875" style="125" customWidth="1"/>
    <col min="3841" max="3841" width="38.7109375" style="125" customWidth="1"/>
    <col min="3842" max="3846" width="19.421875" style="125" customWidth="1"/>
    <col min="3847" max="3847" width="17.57421875" style="125" customWidth="1"/>
    <col min="3848" max="3848" width="12.140625" style="125" bestFit="1" customWidth="1"/>
    <col min="3849" max="3849" width="10.57421875" style="125" bestFit="1" customWidth="1"/>
    <col min="3850" max="3850" width="9.57421875" style="125" bestFit="1" customWidth="1"/>
    <col min="3851" max="3851" width="11.00390625" style="125" bestFit="1" customWidth="1"/>
    <col min="3852" max="3855" width="9.57421875" style="125" bestFit="1" customWidth="1"/>
    <col min="3856" max="3856" width="10.57421875" style="125" bestFit="1" customWidth="1"/>
    <col min="3857" max="3859" width="9.57421875" style="125" bestFit="1" customWidth="1"/>
    <col min="3860" max="3860" width="9.7109375" style="125" bestFit="1" customWidth="1"/>
    <col min="3861" max="4096" width="11.421875" style="125" customWidth="1"/>
    <col min="4097" max="4097" width="38.7109375" style="125" customWidth="1"/>
    <col min="4098" max="4102" width="19.421875" style="125" customWidth="1"/>
    <col min="4103" max="4103" width="17.57421875" style="125" customWidth="1"/>
    <col min="4104" max="4104" width="12.140625" style="125" bestFit="1" customWidth="1"/>
    <col min="4105" max="4105" width="10.57421875" style="125" bestFit="1" customWidth="1"/>
    <col min="4106" max="4106" width="9.57421875" style="125" bestFit="1" customWidth="1"/>
    <col min="4107" max="4107" width="11.00390625" style="125" bestFit="1" customWidth="1"/>
    <col min="4108" max="4111" width="9.57421875" style="125" bestFit="1" customWidth="1"/>
    <col min="4112" max="4112" width="10.57421875" style="125" bestFit="1" customWidth="1"/>
    <col min="4113" max="4115" width="9.57421875" style="125" bestFit="1" customWidth="1"/>
    <col min="4116" max="4116" width="9.7109375" style="125" bestFit="1" customWidth="1"/>
    <col min="4117" max="4352" width="11.421875" style="125" customWidth="1"/>
    <col min="4353" max="4353" width="38.7109375" style="125" customWidth="1"/>
    <col min="4354" max="4358" width="19.421875" style="125" customWidth="1"/>
    <col min="4359" max="4359" width="17.57421875" style="125" customWidth="1"/>
    <col min="4360" max="4360" width="12.140625" style="125" bestFit="1" customWidth="1"/>
    <col min="4361" max="4361" width="10.57421875" style="125" bestFit="1" customWidth="1"/>
    <col min="4362" max="4362" width="9.57421875" style="125" bestFit="1" customWidth="1"/>
    <col min="4363" max="4363" width="11.00390625" style="125" bestFit="1" customWidth="1"/>
    <col min="4364" max="4367" width="9.57421875" style="125" bestFit="1" customWidth="1"/>
    <col min="4368" max="4368" width="10.57421875" style="125" bestFit="1" customWidth="1"/>
    <col min="4369" max="4371" width="9.57421875" style="125" bestFit="1" customWidth="1"/>
    <col min="4372" max="4372" width="9.7109375" style="125" bestFit="1" customWidth="1"/>
    <col min="4373" max="4608" width="11.421875" style="125" customWidth="1"/>
    <col min="4609" max="4609" width="38.7109375" style="125" customWidth="1"/>
    <col min="4610" max="4614" width="19.421875" style="125" customWidth="1"/>
    <col min="4615" max="4615" width="17.57421875" style="125" customWidth="1"/>
    <col min="4616" max="4616" width="12.140625" style="125" bestFit="1" customWidth="1"/>
    <col min="4617" max="4617" width="10.57421875" style="125" bestFit="1" customWidth="1"/>
    <col min="4618" max="4618" width="9.57421875" style="125" bestFit="1" customWidth="1"/>
    <col min="4619" max="4619" width="11.00390625" style="125" bestFit="1" customWidth="1"/>
    <col min="4620" max="4623" width="9.57421875" style="125" bestFit="1" customWidth="1"/>
    <col min="4624" max="4624" width="10.57421875" style="125" bestFit="1" customWidth="1"/>
    <col min="4625" max="4627" width="9.57421875" style="125" bestFit="1" customWidth="1"/>
    <col min="4628" max="4628" width="9.7109375" style="125" bestFit="1" customWidth="1"/>
    <col min="4629" max="4864" width="11.421875" style="125" customWidth="1"/>
    <col min="4865" max="4865" width="38.7109375" style="125" customWidth="1"/>
    <col min="4866" max="4870" width="19.421875" style="125" customWidth="1"/>
    <col min="4871" max="4871" width="17.57421875" style="125" customWidth="1"/>
    <col min="4872" max="4872" width="12.140625" style="125" bestFit="1" customWidth="1"/>
    <col min="4873" max="4873" width="10.57421875" style="125" bestFit="1" customWidth="1"/>
    <col min="4874" max="4874" width="9.57421875" style="125" bestFit="1" customWidth="1"/>
    <col min="4875" max="4875" width="11.00390625" style="125" bestFit="1" customWidth="1"/>
    <col min="4876" max="4879" width="9.57421875" style="125" bestFit="1" customWidth="1"/>
    <col min="4880" max="4880" width="10.57421875" style="125" bestFit="1" customWidth="1"/>
    <col min="4881" max="4883" width="9.57421875" style="125" bestFit="1" customWidth="1"/>
    <col min="4884" max="4884" width="9.7109375" style="125" bestFit="1" customWidth="1"/>
    <col min="4885" max="5120" width="11.421875" style="125" customWidth="1"/>
    <col min="5121" max="5121" width="38.7109375" style="125" customWidth="1"/>
    <col min="5122" max="5126" width="19.421875" style="125" customWidth="1"/>
    <col min="5127" max="5127" width="17.57421875" style="125" customWidth="1"/>
    <col min="5128" max="5128" width="12.140625" style="125" bestFit="1" customWidth="1"/>
    <col min="5129" max="5129" width="10.57421875" style="125" bestFit="1" customWidth="1"/>
    <col min="5130" max="5130" width="9.57421875" style="125" bestFit="1" customWidth="1"/>
    <col min="5131" max="5131" width="11.00390625" style="125" bestFit="1" customWidth="1"/>
    <col min="5132" max="5135" width="9.57421875" style="125" bestFit="1" customWidth="1"/>
    <col min="5136" max="5136" width="10.57421875" style="125" bestFit="1" customWidth="1"/>
    <col min="5137" max="5139" width="9.57421875" style="125" bestFit="1" customWidth="1"/>
    <col min="5140" max="5140" width="9.7109375" style="125" bestFit="1" customWidth="1"/>
    <col min="5141" max="5376" width="11.421875" style="125" customWidth="1"/>
    <col min="5377" max="5377" width="38.7109375" style="125" customWidth="1"/>
    <col min="5378" max="5382" width="19.421875" style="125" customWidth="1"/>
    <col min="5383" max="5383" width="17.57421875" style="125" customWidth="1"/>
    <col min="5384" max="5384" width="12.140625" style="125" bestFit="1" customWidth="1"/>
    <col min="5385" max="5385" width="10.57421875" style="125" bestFit="1" customWidth="1"/>
    <col min="5386" max="5386" width="9.57421875" style="125" bestFit="1" customWidth="1"/>
    <col min="5387" max="5387" width="11.00390625" style="125" bestFit="1" customWidth="1"/>
    <col min="5388" max="5391" width="9.57421875" style="125" bestFit="1" customWidth="1"/>
    <col min="5392" max="5392" width="10.57421875" style="125" bestFit="1" customWidth="1"/>
    <col min="5393" max="5395" width="9.57421875" style="125" bestFit="1" customWidth="1"/>
    <col min="5396" max="5396" width="9.7109375" style="125" bestFit="1" customWidth="1"/>
    <col min="5397" max="5632" width="11.421875" style="125" customWidth="1"/>
    <col min="5633" max="5633" width="38.7109375" style="125" customWidth="1"/>
    <col min="5634" max="5638" width="19.421875" style="125" customWidth="1"/>
    <col min="5639" max="5639" width="17.57421875" style="125" customWidth="1"/>
    <col min="5640" max="5640" width="12.140625" style="125" bestFit="1" customWidth="1"/>
    <col min="5641" max="5641" width="10.57421875" style="125" bestFit="1" customWidth="1"/>
    <col min="5642" max="5642" width="9.57421875" style="125" bestFit="1" customWidth="1"/>
    <col min="5643" max="5643" width="11.00390625" style="125" bestFit="1" customWidth="1"/>
    <col min="5644" max="5647" width="9.57421875" style="125" bestFit="1" customWidth="1"/>
    <col min="5648" max="5648" width="10.57421875" style="125" bestFit="1" customWidth="1"/>
    <col min="5649" max="5651" width="9.57421875" style="125" bestFit="1" customWidth="1"/>
    <col min="5652" max="5652" width="9.7109375" style="125" bestFit="1" customWidth="1"/>
    <col min="5653" max="5888" width="11.421875" style="125" customWidth="1"/>
    <col min="5889" max="5889" width="38.7109375" style="125" customWidth="1"/>
    <col min="5890" max="5894" width="19.421875" style="125" customWidth="1"/>
    <col min="5895" max="5895" width="17.57421875" style="125" customWidth="1"/>
    <col min="5896" max="5896" width="12.140625" style="125" bestFit="1" customWidth="1"/>
    <col min="5897" max="5897" width="10.57421875" style="125" bestFit="1" customWidth="1"/>
    <col min="5898" max="5898" width="9.57421875" style="125" bestFit="1" customWidth="1"/>
    <col min="5899" max="5899" width="11.00390625" style="125" bestFit="1" customWidth="1"/>
    <col min="5900" max="5903" width="9.57421875" style="125" bestFit="1" customWidth="1"/>
    <col min="5904" max="5904" width="10.57421875" style="125" bestFit="1" customWidth="1"/>
    <col min="5905" max="5907" width="9.57421875" style="125" bestFit="1" customWidth="1"/>
    <col min="5908" max="5908" width="9.7109375" style="125" bestFit="1" customWidth="1"/>
    <col min="5909" max="6144" width="11.421875" style="125" customWidth="1"/>
    <col min="6145" max="6145" width="38.7109375" style="125" customWidth="1"/>
    <col min="6146" max="6150" width="19.421875" style="125" customWidth="1"/>
    <col min="6151" max="6151" width="17.57421875" style="125" customWidth="1"/>
    <col min="6152" max="6152" width="12.140625" style="125" bestFit="1" customWidth="1"/>
    <col min="6153" max="6153" width="10.57421875" style="125" bestFit="1" customWidth="1"/>
    <col min="6154" max="6154" width="9.57421875" style="125" bestFit="1" customWidth="1"/>
    <col min="6155" max="6155" width="11.00390625" style="125" bestFit="1" customWidth="1"/>
    <col min="6156" max="6159" width="9.57421875" style="125" bestFit="1" customWidth="1"/>
    <col min="6160" max="6160" width="10.57421875" style="125" bestFit="1" customWidth="1"/>
    <col min="6161" max="6163" width="9.57421875" style="125" bestFit="1" customWidth="1"/>
    <col min="6164" max="6164" width="9.7109375" style="125" bestFit="1" customWidth="1"/>
    <col min="6165" max="6400" width="11.421875" style="125" customWidth="1"/>
    <col min="6401" max="6401" width="38.7109375" style="125" customWidth="1"/>
    <col min="6402" max="6406" width="19.421875" style="125" customWidth="1"/>
    <col min="6407" max="6407" width="17.57421875" style="125" customWidth="1"/>
    <col min="6408" max="6408" width="12.140625" style="125" bestFit="1" customWidth="1"/>
    <col min="6409" max="6409" width="10.57421875" style="125" bestFit="1" customWidth="1"/>
    <col min="6410" max="6410" width="9.57421875" style="125" bestFit="1" customWidth="1"/>
    <col min="6411" max="6411" width="11.00390625" style="125" bestFit="1" customWidth="1"/>
    <col min="6412" max="6415" width="9.57421875" style="125" bestFit="1" customWidth="1"/>
    <col min="6416" max="6416" width="10.57421875" style="125" bestFit="1" customWidth="1"/>
    <col min="6417" max="6419" width="9.57421875" style="125" bestFit="1" customWidth="1"/>
    <col min="6420" max="6420" width="9.7109375" style="125" bestFit="1" customWidth="1"/>
    <col min="6421" max="6656" width="11.421875" style="125" customWidth="1"/>
    <col min="6657" max="6657" width="38.7109375" style="125" customWidth="1"/>
    <col min="6658" max="6662" width="19.421875" style="125" customWidth="1"/>
    <col min="6663" max="6663" width="17.57421875" style="125" customWidth="1"/>
    <col min="6664" max="6664" width="12.140625" style="125" bestFit="1" customWidth="1"/>
    <col min="6665" max="6665" width="10.57421875" style="125" bestFit="1" customWidth="1"/>
    <col min="6666" max="6666" width="9.57421875" style="125" bestFit="1" customWidth="1"/>
    <col min="6667" max="6667" width="11.00390625" style="125" bestFit="1" customWidth="1"/>
    <col min="6668" max="6671" width="9.57421875" style="125" bestFit="1" customWidth="1"/>
    <col min="6672" max="6672" width="10.57421875" style="125" bestFit="1" customWidth="1"/>
    <col min="6673" max="6675" width="9.57421875" style="125" bestFit="1" customWidth="1"/>
    <col min="6676" max="6676" width="9.7109375" style="125" bestFit="1" customWidth="1"/>
    <col min="6677" max="6912" width="11.421875" style="125" customWidth="1"/>
    <col min="6913" max="6913" width="38.7109375" style="125" customWidth="1"/>
    <col min="6914" max="6918" width="19.421875" style="125" customWidth="1"/>
    <col min="6919" max="6919" width="17.57421875" style="125" customWidth="1"/>
    <col min="6920" max="6920" width="12.140625" style="125" bestFit="1" customWidth="1"/>
    <col min="6921" max="6921" width="10.57421875" style="125" bestFit="1" customWidth="1"/>
    <col min="6922" max="6922" width="9.57421875" style="125" bestFit="1" customWidth="1"/>
    <col min="6923" max="6923" width="11.00390625" style="125" bestFit="1" customWidth="1"/>
    <col min="6924" max="6927" width="9.57421875" style="125" bestFit="1" customWidth="1"/>
    <col min="6928" max="6928" width="10.57421875" style="125" bestFit="1" customWidth="1"/>
    <col min="6929" max="6931" width="9.57421875" style="125" bestFit="1" customWidth="1"/>
    <col min="6932" max="6932" width="9.7109375" style="125" bestFit="1" customWidth="1"/>
    <col min="6933" max="7168" width="11.421875" style="125" customWidth="1"/>
    <col min="7169" max="7169" width="38.7109375" style="125" customWidth="1"/>
    <col min="7170" max="7174" width="19.421875" style="125" customWidth="1"/>
    <col min="7175" max="7175" width="17.57421875" style="125" customWidth="1"/>
    <col min="7176" max="7176" width="12.140625" style="125" bestFit="1" customWidth="1"/>
    <col min="7177" max="7177" width="10.57421875" style="125" bestFit="1" customWidth="1"/>
    <col min="7178" max="7178" width="9.57421875" style="125" bestFit="1" customWidth="1"/>
    <col min="7179" max="7179" width="11.00390625" style="125" bestFit="1" customWidth="1"/>
    <col min="7180" max="7183" width="9.57421875" style="125" bestFit="1" customWidth="1"/>
    <col min="7184" max="7184" width="10.57421875" style="125" bestFit="1" customWidth="1"/>
    <col min="7185" max="7187" width="9.57421875" style="125" bestFit="1" customWidth="1"/>
    <col min="7188" max="7188" width="9.7109375" style="125" bestFit="1" customWidth="1"/>
    <col min="7189" max="7424" width="11.421875" style="125" customWidth="1"/>
    <col min="7425" max="7425" width="38.7109375" style="125" customWidth="1"/>
    <col min="7426" max="7430" width="19.421875" style="125" customWidth="1"/>
    <col min="7431" max="7431" width="17.57421875" style="125" customWidth="1"/>
    <col min="7432" max="7432" width="12.140625" style="125" bestFit="1" customWidth="1"/>
    <col min="7433" max="7433" width="10.57421875" style="125" bestFit="1" customWidth="1"/>
    <col min="7434" max="7434" width="9.57421875" style="125" bestFit="1" customWidth="1"/>
    <col min="7435" max="7435" width="11.00390625" style="125" bestFit="1" customWidth="1"/>
    <col min="7436" max="7439" width="9.57421875" style="125" bestFit="1" customWidth="1"/>
    <col min="7440" max="7440" width="10.57421875" style="125" bestFit="1" customWidth="1"/>
    <col min="7441" max="7443" width="9.57421875" style="125" bestFit="1" customWidth="1"/>
    <col min="7444" max="7444" width="9.7109375" style="125" bestFit="1" customWidth="1"/>
    <col min="7445" max="7680" width="11.421875" style="125" customWidth="1"/>
    <col min="7681" max="7681" width="38.7109375" style="125" customWidth="1"/>
    <col min="7682" max="7686" width="19.421875" style="125" customWidth="1"/>
    <col min="7687" max="7687" width="17.57421875" style="125" customWidth="1"/>
    <col min="7688" max="7688" width="12.140625" style="125" bestFit="1" customWidth="1"/>
    <col min="7689" max="7689" width="10.57421875" style="125" bestFit="1" customWidth="1"/>
    <col min="7690" max="7690" width="9.57421875" style="125" bestFit="1" customWidth="1"/>
    <col min="7691" max="7691" width="11.00390625" style="125" bestFit="1" customWidth="1"/>
    <col min="7692" max="7695" width="9.57421875" style="125" bestFit="1" customWidth="1"/>
    <col min="7696" max="7696" width="10.57421875" style="125" bestFit="1" customWidth="1"/>
    <col min="7697" max="7699" width="9.57421875" style="125" bestFit="1" customWidth="1"/>
    <col min="7700" max="7700" width="9.7109375" style="125" bestFit="1" customWidth="1"/>
    <col min="7701" max="7936" width="11.421875" style="125" customWidth="1"/>
    <col min="7937" max="7937" width="38.7109375" style="125" customWidth="1"/>
    <col min="7938" max="7942" width="19.421875" style="125" customWidth="1"/>
    <col min="7943" max="7943" width="17.57421875" style="125" customWidth="1"/>
    <col min="7944" max="7944" width="12.140625" style="125" bestFit="1" customWidth="1"/>
    <col min="7945" max="7945" width="10.57421875" style="125" bestFit="1" customWidth="1"/>
    <col min="7946" max="7946" width="9.57421875" style="125" bestFit="1" customWidth="1"/>
    <col min="7947" max="7947" width="11.00390625" style="125" bestFit="1" customWidth="1"/>
    <col min="7948" max="7951" width="9.57421875" style="125" bestFit="1" customWidth="1"/>
    <col min="7952" max="7952" width="10.57421875" style="125" bestFit="1" customWidth="1"/>
    <col min="7953" max="7955" width="9.57421875" style="125" bestFit="1" customWidth="1"/>
    <col min="7956" max="7956" width="9.7109375" style="125" bestFit="1" customWidth="1"/>
    <col min="7957" max="8192" width="11.421875" style="125" customWidth="1"/>
    <col min="8193" max="8193" width="38.7109375" style="125" customWidth="1"/>
    <col min="8194" max="8198" width="19.421875" style="125" customWidth="1"/>
    <col min="8199" max="8199" width="17.57421875" style="125" customWidth="1"/>
    <col min="8200" max="8200" width="12.140625" style="125" bestFit="1" customWidth="1"/>
    <col min="8201" max="8201" width="10.57421875" style="125" bestFit="1" customWidth="1"/>
    <col min="8202" max="8202" width="9.57421875" style="125" bestFit="1" customWidth="1"/>
    <col min="8203" max="8203" width="11.00390625" style="125" bestFit="1" customWidth="1"/>
    <col min="8204" max="8207" width="9.57421875" style="125" bestFit="1" customWidth="1"/>
    <col min="8208" max="8208" width="10.57421875" style="125" bestFit="1" customWidth="1"/>
    <col min="8209" max="8211" width="9.57421875" style="125" bestFit="1" customWidth="1"/>
    <col min="8212" max="8212" width="9.7109375" style="125" bestFit="1" customWidth="1"/>
    <col min="8213" max="8448" width="11.421875" style="125" customWidth="1"/>
    <col min="8449" max="8449" width="38.7109375" style="125" customWidth="1"/>
    <col min="8450" max="8454" width="19.421875" style="125" customWidth="1"/>
    <col min="8455" max="8455" width="17.57421875" style="125" customWidth="1"/>
    <col min="8456" max="8456" width="12.140625" style="125" bestFit="1" customWidth="1"/>
    <col min="8457" max="8457" width="10.57421875" style="125" bestFit="1" customWidth="1"/>
    <col min="8458" max="8458" width="9.57421875" style="125" bestFit="1" customWidth="1"/>
    <col min="8459" max="8459" width="11.00390625" style="125" bestFit="1" customWidth="1"/>
    <col min="8460" max="8463" width="9.57421875" style="125" bestFit="1" customWidth="1"/>
    <col min="8464" max="8464" width="10.57421875" style="125" bestFit="1" customWidth="1"/>
    <col min="8465" max="8467" width="9.57421875" style="125" bestFit="1" customWidth="1"/>
    <col min="8468" max="8468" width="9.7109375" style="125" bestFit="1" customWidth="1"/>
    <col min="8469" max="8704" width="11.421875" style="125" customWidth="1"/>
    <col min="8705" max="8705" width="38.7109375" style="125" customWidth="1"/>
    <col min="8706" max="8710" width="19.421875" style="125" customWidth="1"/>
    <col min="8711" max="8711" width="17.57421875" style="125" customWidth="1"/>
    <col min="8712" max="8712" width="12.140625" style="125" bestFit="1" customWidth="1"/>
    <col min="8713" max="8713" width="10.57421875" style="125" bestFit="1" customWidth="1"/>
    <col min="8714" max="8714" width="9.57421875" style="125" bestFit="1" customWidth="1"/>
    <col min="8715" max="8715" width="11.00390625" style="125" bestFit="1" customWidth="1"/>
    <col min="8716" max="8719" width="9.57421875" style="125" bestFit="1" customWidth="1"/>
    <col min="8720" max="8720" width="10.57421875" style="125" bestFit="1" customWidth="1"/>
    <col min="8721" max="8723" width="9.57421875" style="125" bestFit="1" customWidth="1"/>
    <col min="8724" max="8724" width="9.7109375" style="125" bestFit="1" customWidth="1"/>
    <col min="8725" max="8960" width="11.421875" style="125" customWidth="1"/>
    <col min="8961" max="8961" width="38.7109375" style="125" customWidth="1"/>
    <col min="8962" max="8966" width="19.421875" style="125" customWidth="1"/>
    <col min="8967" max="8967" width="17.57421875" style="125" customWidth="1"/>
    <col min="8968" max="8968" width="12.140625" style="125" bestFit="1" customWidth="1"/>
    <col min="8969" max="8969" width="10.57421875" style="125" bestFit="1" customWidth="1"/>
    <col min="8970" max="8970" width="9.57421875" style="125" bestFit="1" customWidth="1"/>
    <col min="8971" max="8971" width="11.00390625" style="125" bestFit="1" customWidth="1"/>
    <col min="8972" max="8975" width="9.57421875" style="125" bestFit="1" customWidth="1"/>
    <col min="8976" max="8976" width="10.57421875" style="125" bestFit="1" customWidth="1"/>
    <col min="8977" max="8979" width="9.57421875" style="125" bestFit="1" customWidth="1"/>
    <col min="8980" max="8980" width="9.7109375" style="125" bestFit="1" customWidth="1"/>
    <col min="8981" max="9216" width="11.421875" style="125" customWidth="1"/>
    <col min="9217" max="9217" width="38.7109375" style="125" customWidth="1"/>
    <col min="9218" max="9222" width="19.421875" style="125" customWidth="1"/>
    <col min="9223" max="9223" width="17.57421875" style="125" customWidth="1"/>
    <col min="9224" max="9224" width="12.140625" style="125" bestFit="1" customWidth="1"/>
    <col min="9225" max="9225" width="10.57421875" style="125" bestFit="1" customWidth="1"/>
    <col min="9226" max="9226" width="9.57421875" style="125" bestFit="1" customWidth="1"/>
    <col min="9227" max="9227" width="11.00390625" style="125" bestFit="1" customWidth="1"/>
    <col min="9228" max="9231" width="9.57421875" style="125" bestFit="1" customWidth="1"/>
    <col min="9232" max="9232" width="10.57421875" style="125" bestFit="1" customWidth="1"/>
    <col min="9233" max="9235" width="9.57421875" style="125" bestFit="1" customWidth="1"/>
    <col min="9236" max="9236" width="9.7109375" style="125" bestFit="1" customWidth="1"/>
    <col min="9237" max="9472" width="11.421875" style="125" customWidth="1"/>
    <col min="9473" max="9473" width="38.7109375" style="125" customWidth="1"/>
    <col min="9474" max="9478" width="19.421875" style="125" customWidth="1"/>
    <col min="9479" max="9479" width="17.57421875" style="125" customWidth="1"/>
    <col min="9480" max="9480" width="12.140625" style="125" bestFit="1" customWidth="1"/>
    <col min="9481" max="9481" width="10.57421875" style="125" bestFit="1" customWidth="1"/>
    <col min="9482" max="9482" width="9.57421875" style="125" bestFit="1" customWidth="1"/>
    <col min="9483" max="9483" width="11.00390625" style="125" bestFit="1" customWidth="1"/>
    <col min="9484" max="9487" width="9.57421875" style="125" bestFit="1" customWidth="1"/>
    <col min="9488" max="9488" width="10.57421875" style="125" bestFit="1" customWidth="1"/>
    <col min="9489" max="9491" width="9.57421875" style="125" bestFit="1" customWidth="1"/>
    <col min="9492" max="9492" width="9.7109375" style="125" bestFit="1" customWidth="1"/>
    <col min="9493" max="9728" width="11.421875" style="125" customWidth="1"/>
    <col min="9729" max="9729" width="38.7109375" style="125" customWidth="1"/>
    <col min="9730" max="9734" width="19.421875" style="125" customWidth="1"/>
    <col min="9735" max="9735" width="17.57421875" style="125" customWidth="1"/>
    <col min="9736" max="9736" width="12.140625" style="125" bestFit="1" customWidth="1"/>
    <col min="9737" max="9737" width="10.57421875" style="125" bestFit="1" customWidth="1"/>
    <col min="9738" max="9738" width="9.57421875" style="125" bestFit="1" customWidth="1"/>
    <col min="9739" max="9739" width="11.00390625" style="125" bestFit="1" customWidth="1"/>
    <col min="9740" max="9743" width="9.57421875" style="125" bestFit="1" customWidth="1"/>
    <col min="9744" max="9744" width="10.57421875" style="125" bestFit="1" customWidth="1"/>
    <col min="9745" max="9747" width="9.57421875" style="125" bestFit="1" customWidth="1"/>
    <col min="9748" max="9748" width="9.7109375" style="125" bestFit="1" customWidth="1"/>
    <col min="9749" max="9984" width="11.421875" style="125" customWidth="1"/>
    <col min="9985" max="9985" width="38.7109375" style="125" customWidth="1"/>
    <col min="9986" max="9990" width="19.421875" style="125" customWidth="1"/>
    <col min="9991" max="9991" width="17.57421875" style="125" customWidth="1"/>
    <col min="9992" max="9992" width="12.140625" style="125" bestFit="1" customWidth="1"/>
    <col min="9993" max="9993" width="10.57421875" style="125" bestFit="1" customWidth="1"/>
    <col min="9994" max="9994" width="9.57421875" style="125" bestFit="1" customWidth="1"/>
    <col min="9995" max="9995" width="11.00390625" style="125" bestFit="1" customWidth="1"/>
    <col min="9996" max="9999" width="9.57421875" style="125" bestFit="1" customWidth="1"/>
    <col min="10000" max="10000" width="10.57421875" style="125" bestFit="1" customWidth="1"/>
    <col min="10001" max="10003" width="9.57421875" style="125" bestFit="1" customWidth="1"/>
    <col min="10004" max="10004" width="9.7109375" style="125" bestFit="1" customWidth="1"/>
    <col min="10005" max="10240" width="11.421875" style="125" customWidth="1"/>
    <col min="10241" max="10241" width="38.7109375" style="125" customWidth="1"/>
    <col min="10242" max="10246" width="19.421875" style="125" customWidth="1"/>
    <col min="10247" max="10247" width="17.57421875" style="125" customWidth="1"/>
    <col min="10248" max="10248" width="12.140625" style="125" bestFit="1" customWidth="1"/>
    <col min="10249" max="10249" width="10.57421875" style="125" bestFit="1" customWidth="1"/>
    <col min="10250" max="10250" width="9.57421875" style="125" bestFit="1" customWidth="1"/>
    <col min="10251" max="10251" width="11.00390625" style="125" bestFit="1" customWidth="1"/>
    <col min="10252" max="10255" width="9.57421875" style="125" bestFit="1" customWidth="1"/>
    <col min="10256" max="10256" width="10.57421875" style="125" bestFit="1" customWidth="1"/>
    <col min="10257" max="10259" width="9.57421875" style="125" bestFit="1" customWidth="1"/>
    <col min="10260" max="10260" width="9.7109375" style="125" bestFit="1" customWidth="1"/>
    <col min="10261" max="10496" width="11.421875" style="125" customWidth="1"/>
    <col min="10497" max="10497" width="38.7109375" style="125" customWidth="1"/>
    <col min="10498" max="10502" width="19.421875" style="125" customWidth="1"/>
    <col min="10503" max="10503" width="17.57421875" style="125" customWidth="1"/>
    <col min="10504" max="10504" width="12.140625" style="125" bestFit="1" customWidth="1"/>
    <col min="10505" max="10505" width="10.57421875" style="125" bestFit="1" customWidth="1"/>
    <col min="10506" max="10506" width="9.57421875" style="125" bestFit="1" customWidth="1"/>
    <col min="10507" max="10507" width="11.00390625" style="125" bestFit="1" customWidth="1"/>
    <col min="10508" max="10511" width="9.57421875" style="125" bestFit="1" customWidth="1"/>
    <col min="10512" max="10512" width="10.57421875" style="125" bestFit="1" customWidth="1"/>
    <col min="10513" max="10515" width="9.57421875" style="125" bestFit="1" customWidth="1"/>
    <col min="10516" max="10516" width="9.7109375" style="125" bestFit="1" customWidth="1"/>
    <col min="10517" max="10752" width="11.421875" style="125" customWidth="1"/>
    <col min="10753" max="10753" width="38.7109375" style="125" customWidth="1"/>
    <col min="10754" max="10758" width="19.421875" style="125" customWidth="1"/>
    <col min="10759" max="10759" width="17.57421875" style="125" customWidth="1"/>
    <col min="10760" max="10760" width="12.140625" style="125" bestFit="1" customWidth="1"/>
    <col min="10761" max="10761" width="10.57421875" style="125" bestFit="1" customWidth="1"/>
    <col min="10762" max="10762" width="9.57421875" style="125" bestFit="1" customWidth="1"/>
    <col min="10763" max="10763" width="11.00390625" style="125" bestFit="1" customWidth="1"/>
    <col min="10764" max="10767" width="9.57421875" style="125" bestFit="1" customWidth="1"/>
    <col min="10768" max="10768" width="10.57421875" style="125" bestFit="1" customWidth="1"/>
    <col min="10769" max="10771" width="9.57421875" style="125" bestFit="1" customWidth="1"/>
    <col min="10772" max="10772" width="9.7109375" style="125" bestFit="1" customWidth="1"/>
    <col min="10773" max="11008" width="11.421875" style="125" customWidth="1"/>
    <col min="11009" max="11009" width="38.7109375" style="125" customWidth="1"/>
    <col min="11010" max="11014" width="19.421875" style="125" customWidth="1"/>
    <col min="11015" max="11015" width="17.57421875" style="125" customWidth="1"/>
    <col min="11016" max="11016" width="12.140625" style="125" bestFit="1" customWidth="1"/>
    <col min="11017" max="11017" width="10.57421875" style="125" bestFit="1" customWidth="1"/>
    <col min="11018" max="11018" width="9.57421875" style="125" bestFit="1" customWidth="1"/>
    <col min="11019" max="11019" width="11.00390625" style="125" bestFit="1" customWidth="1"/>
    <col min="11020" max="11023" width="9.57421875" style="125" bestFit="1" customWidth="1"/>
    <col min="11024" max="11024" width="10.57421875" style="125" bestFit="1" customWidth="1"/>
    <col min="11025" max="11027" width="9.57421875" style="125" bestFit="1" customWidth="1"/>
    <col min="11028" max="11028" width="9.7109375" style="125" bestFit="1" customWidth="1"/>
    <col min="11029" max="11264" width="11.421875" style="125" customWidth="1"/>
    <col min="11265" max="11265" width="38.7109375" style="125" customWidth="1"/>
    <col min="11266" max="11270" width="19.421875" style="125" customWidth="1"/>
    <col min="11271" max="11271" width="17.57421875" style="125" customWidth="1"/>
    <col min="11272" max="11272" width="12.140625" style="125" bestFit="1" customWidth="1"/>
    <col min="11273" max="11273" width="10.57421875" style="125" bestFit="1" customWidth="1"/>
    <col min="11274" max="11274" width="9.57421875" style="125" bestFit="1" customWidth="1"/>
    <col min="11275" max="11275" width="11.00390625" style="125" bestFit="1" customWidth="1"/>
    <col min="11276" max="11279" width="9.57421875" style="125" bestFit="1" customWidth="1"/>
    <col min="11280" max="11280" width="10.57421875" style="125" bestFit="1" customWidth="1"/>
    <col min="11281" max="11283" width="9.57421875" style="125" bestFit="1" customWidth="1"/>
    <col min="11284" max="11284" width="9.7109375" style="125" bestFit="1" customWidth="1"/>
    <col min="11285" max="11520" width="11.421875" style="125" customWidth="1"/>
    <col min="11521" max="11521" width="38.7109375" style="125" customWidth="1"/>
    <col min="11522" max="11526" width="19.421875" style="125" customWidth="1"/>
    <col min="11527" max="11527" width="17.57421875" style="125" customWidth="1"/>
    <col min="11528" max="11528" width="12.140625" style="125" bestFit="1" customWidth="1"/>
    <col min="11529" max="11529" width="10.57421875" style="125" bestFit="1" customWidth="1"/>
    <col min="11530" max="11530" width="9.57421875" style="125" bestFit="1" customWidth="1"/>
    <col min="11531" max="11531" width="11.00390625" style="125" bestFit="1" customWidth="1"/>
    <col min="11532" max="11535" width="9.57421875" style="125" bestFit="1" customWidth="1"/>
    <col min="11536" max="11536" width="10.57421875" style="125" bestFit="1" customWidth="1"/>
    <col min="11537" max="11539" width="9.57421875" style="125" bestFit="1" customWidth="1"/>
    <col min="11540" max="11540" width="9.7109375" style="125" bestFit="1" customWidth="1"/>
    <col min="11541" max="11776" width="11.421875" style="125" customWidth="1"/>
    <col min="11777" max="11777" width="38.7109375" style="125" customWidth="1"/>
    <col min="11778" max="11782" width="19.421875" style="125" customWidth="1"/>
    <col min="11783" max="11783" width="17.57421875" style="125" customWidth="1"/>
    <col min="11784" max="11784" width="12.140625" style="125" bestFit="1" customWidth="1"/>
    <col min="11785" max="11785" width="10.57421875" style="125" bestFit="1" customWidth="1"/>
    <col min="11786" max="11786" width="9.57421875" style="125" bestFit="1" customWidth="1"/>
    <col min="11787" max="11787" width="11.00390625" style="125" bestFit="1" customWidth="1"/>
    <col min="11788" max="11791" width="9.57421875" style="125" bestFit="1" customWidth="1"/>
    <col min="11792" max="11792" width="10.57421875" style="125" bestFit="1" customWidth="1"/>
    <col min="11793" max="11795" width="9.57421875" style="125" bestFit="1" customWidth="1"/>
    <col min="11796" max="11796" width="9.7109375" style="125" bestFit="1" customWidth="1"/>
    <col min="11797" max="12032" width="11.421875" style="125" customWidth="1"/>
    <col min="12033" max="12033" width="38.7109375" style="125" customWidth="1"/>
    <col min="12034" max="12038" width="19.421875" style="125" customWidth="1"/>
    <col min="12039" max="12039" width="17.57421875" style="125" customWidth="1"/>
    <col min="12040" max="12040" width="12.140625" style="125" bestFit="1" customWidth="1"/>
    <col min="12041" max="12041" width="10.57421875" style="125" bestFit="1" customWidth="1"/>
    <col min="12042" max="12042" width="9.57421875" style="125" bestFit="1" customWidth="1"/>
    <col min="12043" max="12043" width="11.00390625" style="125" bestFit="1" customWidth="1"/>
    <col min="12044" max="12047" width="9.57421875" style="125" bestFit="1" customWidth="1"/>
    <col min="12048" max="12048" width="10.57421875" style="125" bestFit="1" customWidth="1"/>
    <col min="12049" max="12051" width="9.57421875" style="125" bestFit="1" customWidth="1"/>
    <col min="12052" max="12052" width="9.7109375" style="125" bestFit="1" customWidth="1"/>
    <col min="12053" max="12288" width="11.421875" style="125" customWidth="1"/>
    <col min="12289" max="12289" width="38.7109375" style="125" customWidth="1"/>
    <col min="12290" max="12294" width="19.421875" style="125" customWidth="1"/>
    <col min="12295" max="12295" width="17.57421875" style="125" customWidth="1"/>
    <col min="12296" max="12296" width="12.140625" style="125" bestFit="1" customWidth="1"/>
    <col min="12297" max="12297" width="10.57421875" style="125" bestFit="1" customWidth="1"/>
    <col min="12298" max="12298" width="9.57421875" style="125" bestFit="1" customWidth="1"/>
    <col min="12299" max="12299" width="11.00390625" style="125" bestFit="1" customWidth="1"/>
    <col min="12300" max="12303" width="9.57421875" style="125" bestFit="1" customWidth="1"/>
    <col min="12304" max="12304" width="10.57421875" style="125" bestFit="1" customWidth="1"/>
    <col min="12305" max="12307" width="9.57421875" style="125" bestFit="1" customWidth="1"/>
    <col min="12308" max="12308" width="9.7109375" style="125" bestFit="1" customWidth="1"/>
    <col min="12309" max="12544" width="11.421875" style="125" customWidth="1"/>
    <col min="12545" max="12545" width="38.7109375" style="125" customWidth="1"/>
    <col min="12546" max="12550" width="19.421875" style="125" customWidth="1"/>
    <col min="12551" max="12551" width="17.57421875" style="125" customWidth="1"/>
    <col min="12552" max="12552" width="12.140625" style="125" bestFit="1" customWidth="1"/>
    <col min="12553" max="12553" width="10.57421875" style="125" bestFit="1" customWidth="1"/>
    <col min="12554" max="12554" width="9.57421875" style="125" bestFit="1" customWidth="1"/>
    <col min="12555" max="12555" width="11.00390625" style="125" bestFit="1" customWidth="1"/>
    <col min="12556" max="12559" width="9.57421875" style="125" bestFit="1" customWidth="1"/>
    <col min="12560" max="12560" width="10.57421875" style="125" bestFit="1" customWidth="1"/>
    <col min="12561" max="12563" width="9.57421875" style="125" bestFit="1" customWidth="1"/>
    <col min="12564" max="12564" width="9.7109375" style="125" bestFit="1" customWidth="1"/>
    <col min="12565" max="12800" width="11.421875" style="125" customWidth="1"/>
    <col min="12801" max="12801" width="38.7109375" style="125" customWidth="1"/>
    <col min="12802" max="12806" width="19.421875" style="125" customWidth="1"/>
    <col min="12807" max="12807" width="17.57421875" style="125" customWidth="1"/>
    <col min="12808" max="12808" width="12.140625" style="125" bestFit="1" customWidth="1"/>
    <col min="12809" max="12809" width="10.57421875" style="125" bestFit="1" customWidth="1"/>
    <col min="12810" max="12810" width="9.57421875" style="125" bestFit="1" customWidth="1"/>
    <col min="12811" max="12811" width="11.00390625" style="125" bestFit="1" customWidth="1"/>
    <col min="12812" max="12815" width="9.57421875" style="125" bestFit="1" customWidth="1"/>
    <col min="12816" max="12816" width="10.57421875" style="125" bestFit="1" customWidth="1"/>
    <col min="12817" max="12819" width="9.57421875" style="125" bestFit="1" customWidth="1"/>
    <col min="12820" max="12820" width="9.7109375" style="125" bestFit="1" customWidth="1"/>
    <col min="12821" max="13056" width="11.421875" style="125" customWidth="1"/>
    <col min="13057" max="13057" width="38.7109375" style="125" customWidth="1"/>
    <col min="13058" max="13062" width="19.421875" style="125" customWidth="1"/>
    <col min="13063" max="13063" width="17.57421875" style="125" customWidth="1"/>
    <col min="13064" max="13064" width="12.140625" style="125" bestFit="1" customWidth="1"/>
    <col min="13065" max="13065" width="10.57421875" style="125" bestFit="1" customWidth="1"/>
    <col min="13066" max="13066" width="9.57421875" style="125" bestFit="1" customWidth="1"/>
    <col min="13067" max="13067" width="11.00390625" style="125" bestFit="1" customWidth="1"/>
    <col min="13068" max="13071" width="9.57421875" style="125" bestFit="1" customWidth="1"/>
    <col min="13072" max="13072" width="10.57421875" style="125" bestFit="1" customWidth="1"/>
    <col min="13073" max="13075" width="9.57421875" style="125" bestFit="1" customWidth="1"/>
    <col min="13076" max="13076" width="9.7109375" style="125" bestFit="1" customWidth="1"/>
    <col min="13077" max="13312" width="11.421875" style="125" customWidth="1"/>
    <col min="13313" max="13313" width="38.7109375" style="125" customWidth="1"/>
    <col min="13314" max="13318" width="19.421875" style="125" customWidth="1"/>
    <col min="13319" max="13319" width="17.57421875" style="125" customWidth="1"/>
    <col min="13320" max="13320" width="12.140625" style="125" bestFit="1" customWidth="1"/>
    <col min="13321" max="13321" width="10.57421875" style="125" bestFit="1" customWidth="1"/>
    <col min="13322" max="13322" width="9.57421875" style="125" bestFit="1" customWidth="1"/>
    <col min="13323" max="13323" width="11.00390625" style="125" bestFit="1" customWidth="1"/>
    <col min="13324" max="13327" width="9.57421875" style="125" bestFit="1" customWidth="1"/>
    <col min="13328" max="13328" width="10.57421875" style="125" bestFit="1" customWidth="1"/>
    <col min="13329" max="13331" width="9.57421875" style="125" bestFit="1" customWidth="1"/>
    <col min="13332" max="13332" width="9.7109375" style="125" bestFit="1" customWidth="1"/>
    <col min="13333" max="13568" width="11.421875" style="125" customWidth="1"/>
    <col min="13569" max="13569" width="38.7109375" style="125" customWidth="1"/>
    <col min="13570" max="13574" width="19.421875" style="125" customWidth="1"/>
    <col min="13575" max="13575" width="17.57421875" style="125" customWidth="1"/>
    <col min="13576" max="13576" width="12.140625" style="125" bestFit="1" customWidth="1"/>
    <col min="13577" max="13577" width="10.57421875" style="125" bestFit="1" customWidth="1"/>
    <col min="13578" max="13578" width="9.57421875" style="125" bestFit="1" customWidth="1"/>
    <col min="13579" max="13579" width="11.00390625" style="125" bestFit="1" customWidth="1"/>
    <col min="13580" max="13583" width="9.57421875" style="125" bestFit="1" customWidth="1"/>
    <col min="13584" max="13584" width="10.57421875" style="125" bestFit="1" customWidth="1"/>
    <col min="13585" max="13587" width="9.57421875" style="125" bestFit="1" customWidth="1"/>
    <col min="13588" max="13588" width="9.7109375" style="125" bestFit="1" customWidth="1"/>
    <col min="13589" max="13824" width="11.421875" style="125" customWidth="1"/>
    <col min="13825" max="13825" width="38.7109375" style="125" customWidth="1"/>
    <col min="13826" max="13830" width="19.421875" style="125" customWidth="1"/>
    <col min="13831" max="13831" width="17.57421875" style="125" customWidth="1"/>
    <col min="13832" max="13832" width="12.140625" style="125" bestFit="1" customWidth="1"/>
    <col min="13833" max="13833" width="10.57421875" style="125" bestFit="1" customWidth="1"/>
    <col min="13834" max="13834" width="9.57421875" style="125" bestFit="1" customWidth="1"/>
    <col min="13835" max="13835" width="11.00390625" style="125" bestFit="1" customWidth="1"/>
    <col min="13836" max="13839" width="9.57421875" style="125" bestFit="1" customWidth="1"/>
    <col min="13840" max="13840" width="10.57421875" style="125" bestFit="1" customWidth="1"/>
    <col min="13841" max="13843" width="9.57421875" style="125" bestFit="1" customWidth="1"/>
    <col min="13844" max="13844" width="9.7109375" style="125" bestFit="1" customWidth="1"/>
    <col min="13845" max="14080" width="11.421875" style="125" customWidth="1"/>
    <col min="14081" max="14081" width="38.7109375" style="125" customWidth="1"/>
    <col min="14082" max="14086" width="19.421875" style="125" customWidth="1"/>
    <col min="14087" max="14087" width="17.57421875" style="125" customWidth="1"/>
    <col min="14088" max="14088" width="12.140625" style="125" bestFit="1" customWidth="1"/>
    <col min="14089" max="14089" width="10.57421875" style="125" bestFit="1" customWidth="1"/>
    <col min="14090" max="14090" width="9.57421875" style="125" bestFit="1" customWidth="1"/>
    <col min="14091" max="14091" width="11.00390625" style="125" bestFit="1" customWidth="1"/>
    <col min="14092" max="14095" width="9.57421875" style="125" bestFit="1" customWidth="1"/>
    <col min="14096" max="14096" width="10.57421875" style="125" bestFit="1" customWidth="1"/>
    <col min="14097" max="14099" width="9.57421875" style="125" bestFit="1" customWidth="1"/>
    <col min="14100" max="14100" width="9.7109375" style="125" bestFit="1" customWidth="1"/>
    <col min="14101" max="14336" width="11.421875" style="125" customWidth="1"/>
    <col min="14337" max="14337" width="38.7109375" style="125" customWidth="1"/>
    <col min="14338" max="14342" width="19.421875" style="125" customWidth="1"/>
    <col min="14343" max="14343" width="17.57421875" style="125" customWidth="1"/>
    <col min="14344" max="14344" width="12.140625" style="125" bestFit="1" customWidth="1"/>
    <col min="14345" max="14345" width="10.57421875" style="125" bestFit="1" customWidth="1"/>
    <col min="14346" max="14346" width="9.57421875" style="125" bestFit="1" customWidth="1"/>
    <col min="14347" max="14347" width="11.00390625" style="125" bestFit="1" customWidth="1"/>
    <col min="14348" max="14351" width="9.57421875" style="125" bestFit="1" customWidth="1"/>
    <col min="14352" max="14352" width="10.57421875" style="125" bestFit="1" customWidth="1"/>
    <col min="14353" max="14355" width="9.57421875" style="125" bestFit="1" customWidth="1"/>
    <col min="14356" max="14356" width="9.7109375" style="125" bestFit="1" customWidth="1"/>
    <col min="14357" max="14592" width="11.421875" style="125" customWidth="1"/>
    <col min="14593" max="14593" width="38.7109375" style="125" customWidth="1"/>
    <col min="14594" max="14598" width="19.421875" style="125" customWidth="1"/>
    <col min="14599" max="14599" width="17.57421875" style="125" customWidth="1"/>
    <col min="14600" max="14600" width="12.140625" style="125" bestFit="1" customWidth="1"/>
    <col min="14601" max="14601" width="10.57421875" style="125" bestFit="1" customWidth="1"/>
    <col min="14602" max="14602" width="9.57421875" style="125" bestFit="1" customWidth="1"/>
    <col min="14603" max="14603" width="11.00390625" style="125" bestFit="1" customWidth="1"/>
    <col min="14604" max="14607" width="9.57421875" style="125" bestFit="1" customWidth="1"/>
    <col min="14608" max="14608" width="10.57421875" style="125" bestFit="1" customWidth="1"/>
    <col min="14609" max="14611" width="9.57421875" style="125" bestFit="1" customWidth="1"/>
    <col min="14612" max="14612" width="9.7109375" style="125" bestFit="1" customWidth="1"/>
    <col min="14613" max="14848" width="11.421875" style="125" customWidth="1"/>
    <col min="14849" max="14849" width="38.7109375" style="125" customWidth="1"/>
    <col min="14850" max="14854" width="19.421875" style="125" customWidth="1"/>
    <col min="14855" max="14855" width="17.57421875" style="125" customWidth="1"/>
    <col min="14856" max="14856" width="12.140625" style="125" bestFit="1" customWidth="1"/>
    <col min="14857" max="14857" width="10.57421875" style="125" bestFit="1" customWidth="1"/>
    <col min="14858" max="14858" width="9.57421875" style="125" bestFit="1" customWidth="1"/>
    <col min="14859" max="14859" width="11.00390625" style="125" bestFit="1" customWidth="1"/>
    <col min="14860" max="14863" width="9.57421875" style="125" bestFit="1" customWidth="1"/>
    <col min="14864" max="14864" width="10.57421875" style="125" bestFit="1" customWidth="1"/>
    <col min="14865" max="14867" width="9.57421875" style="125" bestFit="1" customWidth="1"/>
    <col min="14868" max="14868" width="9.7109375" style="125" bestFit="1" customWidth="1"/>
    <col min="14869" max="15104" width="11.421875" style="125" customWidth="1"/>
    <col min="15105" max="15105" width="38.7109375" style="125" customWidth="1"/>
    <col min="15106" max="15110" width="19.421875" style="125" customWidth="1"/>
    <col min="15111" max="15111" width="17.57421875" style="125" customWidth="1"/>
    <col min="15112" max="15112" width="12.140625" style="125" bestFit="1" customWidth="1"/>
    <col min="15113" max="15113" width="10.57421875" style="125" bestFit="1" customWidth="1"/>
    <col min="15114" max="15114" width="9.57421875" style="125" bestFit="1" customWidth="1"/>
    <col min="15115" max="15115" width="11.00390625" style="125" bestFit="1" customWidth="1"/>
    <col min="15116" max="15119" width="9.57421875" style="125" bestFit="1" customWidth="1"/>
    <col min="15120" max="15120" width="10.57421875" style="125" bestFit="1" customWidth="1"/>
    <col min="15121" max="15123" width="9.57421875" style="125" bestFit="1" customWidth="1"/>
    <col min="15124" max="15124" width="9.7109375" style="125" bestFit="1" customWidth="1"/>
    <col min="15125" max="15360" width="11.421875" style="125" customWidth="1"/>
    <col min="15361" max="15361" width="38.7109375" style="125" customWidth="1"/>
    <col min="15362" max="15366" width="19.421875" style="125" customWidth="1"/>
    <col min="15367" max="15367" width="17.57421875" style="125" customWidth="1"/>
    <col min="15368" max="15368" width="12.140625" style="125" bestFit="1" customWidth="1"/>
    <col min="15369" max="15369" width="10.57421875" style="125" bestFit="1" customWidth="1"/>
    <col min="15370" max="15370" width="9.57421875" style="125" bestFit="1" customWidth="1"/>
    <col min="15371" max="15371" width="11.00390625" style="125" bestFit="1" customWidth="1"/>
    <col min="15372" max="15375" width="9.57421875" style="125" bestFit="1" customWidth="1"/>
    <col min="15376" max="15376" width="10.57421875" style="125" bestFit="1" customWidth="1"/>
    <col min="15377" max="15379" width="9.57421875" style="125" bestFit="1" customWidth="1"/>
    <col min="15380" max="15380" width="9.7109375" style="125" bestFit="1" customWidth="1"/>
    <col min="15381" max="15616" width="11.421875" style="125" customWidth="1"/>
    <col min="15617" max="15617" width="38.7109375" style="125" customWidth="1"/>
    <col min="15618" max="15622" width="19.421875" style="125" customWidth="1"/>
    <col min="15623" max="15623" width="17.57421875" style="125" customWidth="1"/>
    <col min="15624" max="15624" width="12.140625" style="125" bestFit="1" customWidth="1"/>
    <col min="15625" max="15625" width="10.57421875" style="125" bestFit="1" customWidth="1"/>
    <col min="15626" max="15626" width="9.57421875" style="125" bestFit="1" customWidth="1"/>
    <col min="15627" max="15627" width="11.00390625" style="125" bestFit="1" customWidth="1"/>
    <col min="15628" max="15631" width="9.57421875" style="125" bestFit="1" customWidth="1"/>
    <col min="15632" max="15632" width="10.57421875" style="125" bestFit="1" customWidth="1"/>
    <col min="15633" max="15635" width="9.57421875" style="125" bestFit="1" customWidth="1"/>
    <col min="15636" max="15636" width="9.7109375" style="125" bestFit="1" customWidth="1"/>
    <col min="15637" max="15872" width="11.421875" style="125" customWidth="1"/>
    <col min="15873" max="15873" width="38.7109375" style="125" customWidth="1"/>
    <col min="15874" max="15878" width="19.421875" style="125" customWidth="1"/>
    <col min="15879" max="15879" width="17.57421875" style="125" customWidth="1"/>
    <col min="15880" max="15880" width="12.140625" style="125" bestFit="1" customWidth="1"/>
    <col min="15881" max="15881" width="10.57421875" style="125" bestFit="1" customWidth="1"/>
    <col min="15882" max="15882" width="9.57421875" style="125" bestFit="1" customWidth="1"/>
    <col min="15883" max="15883" width="11.00390625" style="125" bestFit="1" customWidth="1"/>
    <col min="15884" max="15887" width="9.57421875" style="125" bestFit="1" customWidth="1"/>
    <col min="15888" max="15888" width="10.57421875" style="125" bestFit="1" customWidth="1"/>
    <col min="15889" max="15891" width="9.57421875" style="125" bestFit="1" customWidth="1"/>
    <col min="15892" max="15892" width="9.7109375" style="125" bestFit="1" customWidth="1"/>
    <col min="15893" max="16128" width="11.421875" style="125" customWidth="1"/>
    <col min="16129" max="16129" width="38.7109375" style="125" customWidth="1"/>
    <col min="16130" max="16134" width="19.421875" style="125" customWidth="1"/>
    <col min="16135" max="16135" width="17.57421875" style="125" customWidth="1"/>
    <col min="16136" max="16136" width="12.140625" style="125" bestFit="1" customWidth="1"/>
    <col min="16137" max="16137" width="10.57421875" style="125" bestFit="1" customWidth="1"/>
    <col min="16138" max="16138" width="9.57421875" style="125" bestFit="1" customWidth="1"/>
    <col min="16139" max="16139" width="11.00390625" style="125" bestFit="1" customWidth="1"/>
    <col min="16140" max="16143" width="9.57421875" style="125" bestFit="1" customWidth="1"/>
    <col min="16144" max="16144" width="10.57421875" style="125" bestFit="1" customWidth="1"/>
    <col min="16145" max="16147" width="9.57421875" style="125" bestFit="1" customWidth="1"/>
    <col min="16148" max="16148" width="9.7109375" style="125" bestFit="1" customWidth="1"/>
    <col min="16149" max="16384" width="11.421875" style="125" customWidth="1"/>
  </cols>
  <sheetData>
    <row r="1" spans="1:7" s="100" customFormat="1" ht="18" customHeight="1">
      <c r="A1" s="99"/>
      <c r="B1" s="99"/>
      <c r="C1" s="99"/>
      <c r="D1" s="99"/>
      <c r="E1" s="99"/>
      <c r="F1" s="99"/>
      <c r="G1" s="99"/>
    </row>
    <row r="2" spans="1:7" s="101" customFormat="1" ht="24" customHeight="1">
      <c r="A2" s="444" t="s">
        <v>161</v>
      </c>
      <c r="B2" s="444"/>
      <c r="C2" s="444"/>
      <c r="D2" s="444"/>
      <c r="E2" s="444"/>
      <c r="F2" s="444"/>
      <c r="G2" s="444"/>
    </row>
    <row r="3" spans="1:7" s="102" customFormat="1" ht="24" customHeight="1">
      <c r="A3" s="444" t="s">
        <v>162</v>
      </c>
      <c r="B3" s="444"/>
      <c r="C3" s="444"/>
      <c r="D3" s="444"/>
      <c r="E3" s="444"/>
      <c r="F3" s="444"/>
      <c r="G3" s="444"/>
    </row>
    <row r="4" spans="1:7" s="103" customFormat="1" ht="17.25" customHeight="1">
      <c r="A4" s="401">
        <v>44500</v>
      </c>
      <c r="B4" s="401"/>
      <c r="C4" s="401"/>
      <c r="D4" s="401"/>
      <c r="E4" s="401"/>
      <c r="F4" s="401"/>
      <c r="G4" s="401"/>
    </row>
    <row r="5" spans="1:7" s="104" customFormat="1" ht="15.95" customHeight="1">
      <c r="A5" s="402" t="s">
        <v>163</v>
      </c>
      <c r="B5" s="402"/>
      <c r="C5" s="402"/>
      <c r="D5" s="402"/>
      <c r="E5" s="402"/>
      <c r="F5" s="402"/>
      <c r="G5" s="402"/>
    </row>
    <row r="6" spans="1:7" s="106" customFormat="1" ht="9.75" customHeight="1" thickBot="1">
      <c r="A6" s="105"/>
      <c r="B6" s="105"/>
      <c r="C6" s="105"/>
      <c r="D6" s="105"/>
      <c r="E6" s="105"/>
      <c r="F6" s="105"/>
      <c r="G6" s="105"/>
    </row>
    <row r="7" spans="1:7" s="107" customFormat="1" ht="20.1" customHeight="1">
      <c r="A7" s="445" t="s">
        <v>164</v>
      </c>
      <c r="B7" s="447" t="s">
        <v>165</v>
      </c>
      <c r="C7" s="447" t="s">
        <v>166</v>
      </c>
      <c r="D7" s="447" t="s">
        <v>167</v>
      </c>
      <c r="E7" s="447" t="s">
        <v>168</v>
      </c>
      <c r="F7" s="447" t="s">
        <v>169</v>
      </c>
      <c r="G7" s="442" t="s">
        <v>170</v>
      </c>
    </row>
    <row r="8" spans="1:7" s="107" customFormat="1" ht="43.5" customHeight="1">
      <c r="A8" s="446"/>
      <c r="B8" s="448"/>
      <c r="C8" s="448"/>
      <c r="D8" s="443"/>
      <c r="E8" s="448"/>
      <c r="F8" s="448"/>
      <c r="G8" s="443"/>
    </row>
    <row r="9" spans="1:7" s="107" customFormat="1" ht="9" customHeight="1">
      <c r="A9" s="108"/>
      <c r="B9" s="109"/>
      <c r="C9" s="109"/>
      <c r="D9" s="109"/>
      <c r="E9" s="109"/>
      <c r="F9" s="109"/>
      <c r="G9" s="110"/>
    </row>
    <row r="10" spans="1:8" s="115" customFormat="1" ht="20.1" customHeight="1">
      <c r="A10" s="111" t="s">
        <v>171</v>
      </c>
      <c r="B10" s="112">
        <v>94.34</v>
      </c>
      <c r="C10" s="112">
        <v>1.03</v>
      </c>
      <c r="D10" s="112">
        <v>0.5</v>
      </c>
      <c r="E10" s="112">
        <v>1.87</v>
      </c>
      <c r="F10" s="112">
        <v>2.26</v>
      </c>
      <c r="G10" s="113">
        <v>8208932.928</v>
      </c>
      <c r="H10" s="114"/>
    </row>
    <row r="11" spans="1:8" s="115" customFormat="1" ht="20.1" customHeight="1" thickBot="1">
      <c r="A11" s="116" t="s">
        <v>3</v>
      </c>
      <c r="B11" s="117">
        <v>20.12</v>
      </c>
      <c r="C11" s="117">
        <v>0.22</v>
      </c>
      <c r="D11" s="117">
        <v>0.21</v>
      </c>
      <c r="E11" s="117">
        <v>1.36</v>
      </c>
      <c r="F11" s="117">
        <v>78.09</v>
      </c>
      <c r="G11" s="118">
        <v>854658.9169999999</v>
      </c>
      <c r="H11" s="114"/>
    </row>
    <row r="12" spans="1:7" s="122" customFormat="1" ht="15.75" customHeight="1" thickTop="1">
      <c r="A12" s="119" t="s">
        <v>172</v>
      </c>
      <c r="B12" s="120"/>
      <c r="C12" s="121"/>
      <c r="D12" s="121"/>
      <c r="E12" s="121"/>
      <c r="F12" s="121"/>
      <c r="G12" s="121"/>
    </row>
    <row r="13" spans="1:7" s="122" customFormat="1" ht="12.75" customHeight="1">
      <c r="A13" s="119"/>
      <c r="B13" s="121"/>
      <c r="C13" s="121"/>
      <c r="D13" s="121"/>
      <c r="E13" s="121"/>
      <c r="F13" s="121"/>
      <c r="G13" s="121"/>
    </row>
    <row r="14" spans="1:7" s="106" customFormat="1" ht="15">
      <c r="A14" s="119"/>
      <c r="B14" s="112"/>
      <c r="C14" s="112"/>
      <c r="D14" s="112"/>
      <c r="E14" s="112"/>
      <c r="F14" s="112"/>
      <c r="G14" s="123"/>
    </row>
    <row r="15" s="106" customFormat="1" ht="15"/>
    <row r="16" s="106" customFormat="1" ht="15"/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9" spans="2:7" ht="15">
      <c r="B39" s="124"/>
      <c r="C39" s="124"/>
      <c r="D39" s="124"/>
      <c r="E39" s="124"/>
      <c r="F39" s="124"/>
      <c r="G39" s="124"/>
    </row>
    <row r="40" spans="2:7" ht="15">
      <c r="B40" s="124"/>
      <c r="C40" s="124"/>
      <c r="D40" s="124"/>
      <c r="E40" s="124"/>
      <c r="F40" s="124"/>
      <c r="G40" s="124"/>
    </row>
    <row r="41" spans="2:7" ht="15">
      <c r="B41" s="124"/>
      <c r="C41" s="124"/>
      <c r="D41" s="124"/>
      <c r="E41" s="124"/>
      <c r="F41" s="124"/>
      <c r="G41" s="124"/>
    </row>
    <row r="42" spans="2:7" ht="15">
      <c r="B42" s="124"/>
      <c r="C42" s="124"/>
      <c r="D42" s="124"/>
      <c r="E42" s="124"/>
      <c r="F42" s="124"/>
      <c r="G42" s="124"/>
    </row>
    <row r="43" spans="2:7" ht="15">
      <c r="B43" s="124"/>
      <c r="C43" s="124"/>
      <c r="D43" s="124"/>
      <c r="E43" s="124"/>
      <c r="F43" s="124"/>
      <c r="G43" s="124"/>
    </row>
    <row r="44" spans="2:7" ht="15">
      <c r="B44" s="124"/>
      <c r="C44" s="124"/>
      <c r="D44" s="124"/>
      <c r="E44" s="124"/>
      <c r="F44" s="124"/>
      <c r="G44" s="124"/>
    </row>
    <row r="45" spans="2:7" ht="15">
      <c r="B45" s="124"/>
      <c r="C45" s="124"/>
      <c r="D45" s="124"/>
      <c r="E45" s="124"/>
      <c r="F45" s="124"/>
      <c r="G45" s="124"/>
    </row>
    <row r="46" spans="2:7" ht="15">
      <c r="B46" s="124"/>
      <c r="C46" s="124"/>
      <c r="D46" s="124"/>
      <c r="E46" s="124"/>
      <c r="F46" s="124"/>
      <c r="G46" s="124"/>
    </row>
    <row r="47" spans="2:7" ht="15">
      <c r="B47" s="124"/>
      <c r="C47" s="124"/>
      <c r="D47" s="124"/>
      <c r="E47" s="124"/>
      <c r="F47" s="124"/>
      <c r="G47" s="124"/>
    </row>
    <row r="48" spans="2:7" ht="15">
      <c r="B48" s="124"/>
      <c r="C48" s="124"/>
      <c r="D48" s="124"/>
      <c r="E48" s="124"/>
      <c r="F48" s="124"/>
      <c r="G48" s="124"/>
    </row>
    <row r="49" spans="2:7" ht="15">
      <c r="B49" s="124"/>
      <c r="C49" s="124"/>
      <c r="D49" s="124"/>
      <c r="E49" s="124"/>
      <c r="F49" s="124"/>
      <c r="G49" s="124"/>
    </row>
    <row r="50" spans="2:7" ht="15">
      <c r="B50" s="124"/>
      <c r="C50" s="124"/>
      <c r="D50" s="124"/>
      <c r="E50" s="124"/>
      <c r="F50" s="124"/>
      <c r="G50" s="124"/>
    </row>
    <row r="51" spans="2:7" ht="15">
      <c r="B51" s="124"/>
      <c r="C51" s="124"/>
      <c r="D51" s="124"/>
      <c r="E51" s="124"/>
      <c r="F51" s="124"/>
      <c r="G51" s="124"/>
    </row>
    <row r="52" spans="2:7" ht="15">
      <c r="B52" s="124"/>
      <c r="C52" s="124"/>
      <c r="D52" s="124"/>
      <c r="E52" s="124"/>
      <c r="F52" s="124"/>
      <c r="G52" s="124"/>
    </row>
    <row r="53" spans="2:7" ht="15">
      <c r="B53" s="124"/>
      <c r="C53" s="124"/>
      <c r="D53" s="124"/>
      <c r="E53" s="124"/>
      <c r="F53" s="124"/>
      <c r="G53" s="124"/>
    </row>
    <row r="54" spans="2:7" ht="15">
      <c r="B54" s="124"/>
      <c r="C54" s="124"/>
      <c r="D54" s="124"/>
      <c r="E54" s="124"/>
      <c r="F54" s="124"/>
      <c r="G54" s="124"/>
    </row>
    <row r="55" spans="2:7" ht="15">
      <c r="B55" s="124"/>
      <c r="C55" s="124"/>
      <c r="D55" s="124"/>
      <c r="E55" s="124"/>
      <c r="F55" s="124"/>
      <c r="G55" s="124"/>
    </row>
    <row r="56" spans="2:7" ht="15">
      <c r="B56" s="124"/>
      <c r="C56" s="124"/>
      <c r="D56" s="124"/>
      <c r="E56" s="124"/>
      <c r="F56" s="124"/>
      <c r="G56" s="124"/>
    </row>
    <row r="57" spans="2:7" ht="15">
      <c r="B57" s="124"/>
      <c r="C57" s="124"/>
      <c r="D57" s="124"/>
      <c r="E57" s="124"/>
      <c r="F57" s="124"/>
      <c r="G57" s="124"/>
    </row>
    <row r="200" ht="15">
      <c r="C200" s="125" t="s">
        <v>159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284" customWidth="1"/>
    <col min="2" max="2" width="88.8515625" style="284" customWidth="1"/>
    <col min="3" max="3" width="12.421875" style="284" customWidth="1"/>
    <col min="4" max="16384" width="10.8515625" style="284" customWidth="1"/>
  </cols>
  <sheetData>
    <row r="1" ht="15">
      <c r="A1" s="286" t="s">
        <v>796</v>
      </c>
    </row>
    <row r="4" spans="1:3" ht="18.75">
      <c r="A4" s="361" t="s">
        <v>795</v>
      </c>
      <c r="B4" s="361"/>
      <c r="C4" s="361"/>
    </row>
    <row r="6" ht="15">
      <c r="B6" s="285" t="s">
        <v>1134</v>
      </c>
    </row>
    <row r="7" spans="2:3" ht="15">
      <c r="B7" s="285" t="s">
        <v>157</v>
      </c>
      <c r="C7" s="284">
        <v>1</v>
      </c>
    </row>
    <row r="8" spans="2:3" ht="15">
      <c r="B8" s="285" t="s">
        <v>160</v>
      </c>
      <c r="C8" s="284">
        <v>2</v>
      </c>
    </row>
    <row r="9" spans="2:3" ht="15">
      <c r="B9" s="285" t="s">
        <v>797</v>
      </c>
      <c r="C9" s="284">
        <v>3</v>
      </c>
    </row>
    <row r="10" spans="2:3" ht="15">
      <c r="B10" s="285" t="s">
        <v>798</v>
      </c>
      <c r="C10" s="284">
        <v>4</v>
      </c>
    </row>
    <row r="11" spans="2:3" ht="15">
      <c r="B11" s="285" t="s">
        <v>799</v>
      </c>
      <c r="C11" s="284">
        <v>5</v>
      </c>
    </row>
    <row r="12" spans="2:3" ht="15">
      <c r="B12" s="285" t="s">
        <v>800</v>
      </c>
      <c r="C12" s="284">
        <v>6</v>
      </c>
    </row>
    <row r="13" spans="2:3" ht="15">
      <c r="B13" s="285" t="s">
        <v>801</v>
      </c>
      <c r="C13" s="284">
        <v>7</v>
      </c>
    </row>
    <row r="14" spans="2:3" ht="15">
      <c r="B14" s="285" t="s">
        <v>802</v>
      </c>
      <c r="C14" s="284">
        <v>8</v>
      </c>
    </row>
    <row r="15" spans="2:3" ht="15">
      <c r="B15" s="285" t="s">
        <v>803</v>
      </c>
      <c r="C15" s="284">
        <v>9</v>
      </c>
    </row>
    <row r="16" spans="2:3" ht="15">
      <c r="B16" s="285" t="s">
        <v>804</v>
      </c>
      <c r="C16" s="284">
        <v>10</v>
      </c>
    </row>
    <row r="17" spans="2:3" ht="15">
      <c r="B17" s="285" t="s">
        <v>805</v>
      </c>
      <c r="C17" s="284">
        <v>11</v>
      </c>
    </row>
    <row r="18" spans="2:3" ht="15">
      <c r="B18" s="285" t="s">
        <v>806</v>
      </c>
      <c r="C18" s="284">
        <v>12</v>
      </c>
    </row>
    <row r="19" spans="2:3" ht="15">
      <c r="B19" s="285" t="s">
        <v>758</v>
      </c>
      <c r="C19" s="284">
        <v>13</v>
      </c>
    </row>
    <row r="20" spans="2:3" ht="15">
      <c r="B20" s="285" t="s">
        <v>173</v>
      </c>
      <c r="C20" s="284">
        <v>14</v>
      </c>
    </row>
    <row r="21" spans="2:3" ht="15">
      <c r="B21" s="285" t="s">
        <v>161</v>
      </c>
      <c r="C21" s="284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303" bestFit="1" customWidth="1"/>
    <col min="2" max="2" width="69.421875" style="303" bestFit="1" customWidth="1"/>
    <col min="3" max="3" width="99.7109375" style="303" customWidth="1"/>
    <col min="4" max="16384" width="12.7109375" style="303" customWidth="1"/>
  </cols>
  <sheetData>
    <row r="1" ht="15">
      <c r="B1" s="304" t="s">
        <v>808</v>
      </c>
    </row>
    <row r="2" ht="6.6" customHeight="1"/>
    <row r="3" spans="2:3" ht="12.75" customHeight="1">
      <c r="B3" s="362" t="s">
        <v>809</v>
      </c>
      <c r="C3" s="363"/>
    </row>
    <row r="4" spans="2:3" ht="15">
      <c r="B4" s="364"/>
      <c r="C4" s="365"/>
    </row>
    <row r="5" spans="2:3" ht="15">
      <c r="B5" s="364"/>
      <c r="C5" s="365"/>
    </row>
    <row r="6" spans="2:3" ht="30.75" customHeight="1">
      <c r="B6" s="366"/>
      <c r="C6" s="367"/>
    </row>
    <row r="7" spans="2:3" ht="15">
      <c r="B7" s="305"/>
      <c r="C7" s="305"/>
    </row>
    <row r="8" spans="1:3" ht="15">
      <c r="A8" s="306"/>
      <c r="B8" s="306"/>
      <c r="C8" s="306"/>
    </row>
    <row r="9" spans="1:3" ht="15">
      <c r="A9" s="307"/>
      <c r="B9" s="307" t="s">
        <v>810</v>
      </c>
      <c r="C9" s="307"/>
    </row>
    <row r="10" spans="1:3" ht="13.5" thickBot="1">
      <c r="A10" s="308"/>
      <c r="B10" s="308"/>
      <c r="C10" s="308"/>
    </row>
    <row r="11" spans="2:3" ht="24" customHeight="1">
      <c r="B11" s="233" t="s">
        <v>811</v>
      </c>
      <c r="C11" s="309"/>
    </row>
    <row r="12" spans="2:3" ht="11.45" customHeight="1">
      <c r="B12" s="233"/>
      <c r="C12" s="309"/>
    </row>
    <row r="13" spans="1:3" ht="15">
      <c r="A13" s="310" t="s">
        <v>812</v>
      </c>
      <c r="B13" s="233" t="s">
        <v>7</v>
      </c>
      <c r="C13" s="311" t="str">
        <f>A14&amp;"+"&amp;A15&amp;"+"&amp;A16&amp;"+"&amp;A17</f>
        <v>(A.1)+(A.2)+(A.3)+(A.4)</v>
      </c>
    </row>
    <row r="14" spans="1:3" ht="15">
      <c r="A14" s="312" t="s">
        <v>813</v>
      </c>
      <c r="B14" s="313" t="s">
        <v>814</v>
      </c>
      <c r="C14" s="314">
        <v>1101</v>
      </c>
    </row>
    <row r="15" spans="1:3" ht="15">
      <c r="A15" s="312" t="s">
        <v>815</v>
      </c>
      <c r="B15" s="313" t="s">
        <v>816</v>
      </c>
      <c r="C15" s="227" t="s">
        <v>817</v>
      </c>
    </row>
    <row r="16" spans="1:3" ht="15">
      <c r="A16" s="312" t="s">
        <v>818</v>
      </c>
      <c r="B16" s="313" t="s">
        <v>819</v>
      </c>
      <c r="C16" s="227" t="s">
        <v>820</v>
      </c>
    </row>
    <row r="17" spans="1:3" ht="15">
      <c r="A17" s="312" t="s">
        <v>821</v>
      </c>
      <c r="B17" s="313" t="s">
        <v>822</v>
      </c>
      <c r="C17" s="314">
        <v>1105</v>
      </c>
    </row>
    <row r="18" spans="1:3" ht="15">
      <c r="A18" s="310" t="s">
        <v>823</v>
      </c>
      <c r="B18" s="233" t="s">
        <v>12</v>
      </c>
      <c r="C18" s="315">
        <v>1201</v>
      </c>
    </row>
    <row r="19" spans="1:3" ht="18.75" customHeight="1">
      <c r="A19" s="310" t="s">
        <v>824</v>
      </c>
      <c r="B19" s="233" t="s">
        <v>825</v>
      </c>
      <c r="C19" s="311" t="str">
        <f>A20&amp;"+"&amp;A21&amp;"+"&amp;A22&amp;"+"&amp;A23&amp;"+"&amp;A24&amp;"+"&amp;A25</f>
        <v>(C.1)+(C.2)+(C.3)+(C.4)+(C.5)+(C.6)</v>
      </c>
    </row>
    <row r="20" spans="1:3" ht="15">
      <c r="A20" s="312" t="s">
        <v>826</v>
      </c>
      <c r="B20" s="313" t="s">
        <v>827</v>
      </c>
      <c r="C20" s="227" t="s">
        <v>828</v>
      </c>
    </row>
    <row r="21" spans="1:3" ht="15">
      <c r="A21" s="312" t="s">
        <v>829</v>
      </c>
      <c r="B21" s="313" t="s">
        <v>830</v>
      </c>
      <c r="C21" s="227" t="s">
        <v>831</v>
      </c>
    </row>
    <row r="22" spans="1:3" ht="15">
      <c r="A22" s="312" t="s">
        <v>832</v>
      </c>
      <c r="B22" s="313" t="s">
        <v>833</v>
      </c>
      <c r="C22" s="314">
        <v>1305</v>
      </c>
    </row>
    <row r="23" spans="1:3" ht="15">
      <c r="A23" s="312" t="s">
        <v>834</v>
      </c>
      <c r="B23" s="313" t="s">
        <v>835</v>
      </c>
      <c r="C23" s="314">
        <v>1306</v>
      </c>
    </row>
    <row r="24" spans="1:3" ht="15">
      <c r="A24" s="312" t="s">
        <v>836</v>
      </c>
      <c r="B24" s="313" t="s">
        <v>837</v>
      </c>
      <c r="C24" s="314" t="s">
        <v>838</v>
      </c>
    </row>
    <row r="25" spans="1:3" ht="15">
      <c r="A25" s="312" t="s">
        <v>839</v>
      </c>
      <c r="B25" s="313" t="s">
        <v>840</v>
      </c>
      <c r="C25" s="316" t="s">
        <v>841</v>
      </c>
    </row>
    <row r="26" spans="1:3" ht="19.15" customHeight="1">
      <c r="A26" s="310" t="s">
        <v>842</v>
      </c>
      <c r="B26" s="233" t="s">
        <v>843</v>
      </c>
      <c r="C26" s="311" t="str">
        <f>A27&amp;"+"&amp;A38&amp;"+"&amp;A39&amp;"+"&amp;A42&amp;"+"&amp;A43</f>
        <v>(D.1)+(D.12)+(D.13)+(D.16)+(D.17)</v>
      </c>
    </row>
    <row r="27" spans="1:3" ht="15">
      <c r="A27" s="312" t="s">
        <v>844</v>
      </c>
      <c r="B27" s="317" t="s">
        <v>185</v>
      </c>
      <c r="C27" s="311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12" t="s">
        <v>845</v>
      </c>
      <c r="B28" s="318" t="s">
        <v>846</v>
      </c>
      <c r="C28" s="319" t="s">
        <v>847</v>
      </c>
    </row>
    <row r="29" spans="1:3" ht="25.5">
      <c r="A29" s="312" t="s">
        <v>848</v>
      </c>
      <c r="B29" s="318" t="s">
        <v>849</v>
      </c>
      <c r="C29" s="320" t="s">
        <v>850</v>
      </c>
    </row>
    <row r="30" spans="1:3" ht="15">
      <c r="A30" s="312" t="s">
        <v>851</v>
      </c>
      <c r="B30" s="318" t="s">
        <v>852</v>
      </c>
      <c r="C30" s="321" t="s">
        <v>853</v>
      </c>
    </row>
    <row r="31" spans="1:3" ht="15">
      <c r="A31" s="312" t="s">
        <v>854</v>
      </c>
      <c r="B31" s="318" t="s">
        <v>855</v>
      </c>
      <c r="C31" s="321" t="s">
        <v>856</v>
      </c>
    </row>
    <row r="32" spans="1:3" ht="25.5">
      <c r="A32" s="312" t="s">
        <v>857</v>
      </c>
      <c r="B32" s="318" t="s">
        <v>858</v>
      </c>
      <c r="C32" s="320" t="s">
        <v>859</v>
      </c>
    </row>
    <row r="33" spans="1:3" ht="25.5">
      <c r="A33" s="312" t="s">
        <v>860</v>
      </c>
      <c r="B33" s="318" t="s">
        <v>861</v>
      </c>
      <c r="C33" s="320" t="s">
        <v>862</v>
      </c>
    </row>
    <row r="34" spans="1:3" ht="15">
      <c r="A34" s="312" t="s">
        <v>863</v>
      </c>
      <c r="B34" s="318" t="s">
        <v>181</v>
      </c>
      <c r="C34" s="322">
        <v>1401.04</v>
      </c>
    </row>
    <row r="35" spans="1:3" ht="15">
      <c r="A35" s="312" t="s">
        <v>864</v>
      </c>
      <c r="B35" s="318" t="s">
        <v>865</v>
      </c>
      <c r="C35" s="323" t="s">
        <v>866</v>
      </c>
    </row>
    <row r="36" spans="1:3" ht="15">
      <c r="A36" s="324" t="s">
        <v>867</v>
      </c>
      <c r="B36" s="318" t="s">
        <v>868</v>
      </c>
      <c r="C36" s="320" t="s">
        <v>869</v>
      </c>
    </row>
    <row r="37" spans="1:3" ht="63.75">
      <c r="A37" s="324" t="s">
        <v>870</v>
      </c>
      <c r="B37" s="318" t="s">
        <v>819</v>
      </c>
      <c r="C37" s="325" t="s">
        <v>871</v>
      </c>
    </row>
    <row r="38" spans="1:3" ht="15">
      <c r="A38" s="324" t="s">
        <v>872</v>
      </c>
      <c r="B38" s="317" t="s">
        <v>873</v>
      </c>
      <c r="C38" s="326" t="s">
        <v>874</v>
      </c>
    </row>
    <row r="39" spans="1:3" ht="15">
      <c r="A39" s="312" t="s">
        <v>875</v>
      </c>
      <c r="B39" s="317" t="s">
        <v>187</v>
      </c>
      <c r="C39" s="233" t="str">
        <f>A40&amp;"+"&amp;A41</f>
        <v>(D.14)+(D.15)</v>
      </c>
    </row>
    <row r="40" spans="1:3" ht="15">
      <c r="A40" s="312" t="s">
        <v>876</v>
      </c>
      <c r="B40" s="327" t="s">
        <v>788</v>
      </c>
      <c r="C40" s="316">
        <v>1405</v>
      </c>
    </row>
    <row r="41" spans="1:3" ht="15">
      <c r="A41" s="312" t="s">
        <v>877</v>
      </c>
      <c r="B41" s="327" t="s">
        <v>789</v>
      </c>
      <c r="C41" s="316">
        <v>1406</v>
      </c>
    </row>
    <row r="42" spans="1:3" ht="15">
      <c r="A42" s="312" t="s">
        <v>878</v>
      </c>
      <c r="B42" s="317" t="s">
        <v>840</v>
      </c>
      <c r="C42" s="328" t="s">
        <v>879</v>
      </c>
    </row>
    <row r="43" spans="1:3" ht="24" customHeight="1">
      <c r="A43" s="312" t="s">
        <v>880</v>
      </c>
      <c r="B43" s="317" t="s">
        <v>881</v>
      </c>
      <c r="C43" s="329" t="s">
        <v>882</v>
      </c>
    </row>
    <row r="44" spans="1:3" ht="19.5" customHeight="1">
      <c r="A44" s="310" t="s">
        <v>883</v>
      </c>
      <c r="B44" s="233" t="s">
        <v>36</v>
      </c>
      <c r="C44" s="329" t="s">
        <v>884</v>
      </c>
    </row>
    <row r="45" spans="1:3" ht="15">
      <c r="A45" s="310" t="s">
        <v>885</v>
      </c>
      <c r="B45" s="233" t="s">
        <v>886</v>
      </c>
      <c r="C45" s="233" t="str">
        <f>A46&amp;"+"&amp;A47&amp;"+"&amp;A48&amp;"+"&amp;A49&amp;"+"&amp;A50</f>
        <v>(F.1)+(F.2)+(F.3)+(F.4)+(F.5)</v>
      </c>
    </row>
    <row r="46" spans="1:3" ht="15">
      <c r="A46" s="312" t="s">
        <v>887</v>
      </c>
      <c r="B46" s="313" t="s">
        <v>38</v>
      </c>
      <c r="C46" s="314">
        <v>1108</v>
      </c>
    </row>
    <row r="47" spans="1:3" ht="15">
      <c r="A47" s="312" t="s">
        <v>888</v>
      </c>
      <c r="B47" s="313" t="s">
        <v>889</v>
      </c>
      <c r="C47" s="314">
        <v>1208</v>
      </c>
    </row>
    <row r="48" spans="1:3" ht="15">
      <c r="A48" s="312" t="s">
        <v>890</v>
      </c>
      <c r="B48" s="313" t="s">
        <v>891</v>
      </c>
      <c r="C48" s="314">
        <v>1308</v>
      </c>
    </row>
    <row r="49" spans="1:3" ht="15">
      <c r="A49" s="312" t="s">
        <v>892</v>
      </c>
      <c r="B49" s="313" t="s">
        <v>893</v>
      </c>
      <c r="C49" s="314">
        <v>1408</v>
      </c>
    </row>
    <row r="50" spans="1:3" ht="15">
      <c r="A50" s="312" t="s">
        <v>894</v>
      </c>
      <c r="B50" s="313" t="s">
        <v>895</v>
      </c>
      <c r="C50" s="314">
        <v>1508</v>
      </c>
    </row>
    <row r="51" spans="1:3" ht="18.75" customHeight="1">
      <c r="A51" s="310" t="s">
        <v>896</v>
      </c>
      <c r="B51" s="326" t="s">
        <v>43</v>
      </c>
      <c r="C51" s="330" t="s">
        <v>897</v>
      </c>
    </row>
    <row r="52" spans="1:3" ht="21" customHeight="1">
      <c r="A52" s="310" t="s">
        <v>898</v>
      </c>
      <c r="B52" s="233" t="s">
        <v>899</v>
      </c>
      <c r="C52" s="315">
        <v>18</v>
      </c>
    </row>
    <row r="53" spans="1:3" ht="42.75">
      <c r="A53" s="368" t="s">
        <v>900</v>
      </c>
      <c r="B53" s="369" t="s">
        <v>901</v>
      </c>
      <c r="C53" s="331" t="s">
        <v>902</v>
      </c>
    </row>
    <row r="54" spans="1:3" ht="42.75">
      <c r="A54" s="368"/>
      <c r="B54" s="369"/>
      <c r="C54" s="331" t="s">
        <v>903</v>
      </c>
    </row>
    <row r="55" spans="1:3" ht="18.6" customHeight="1">
      <c r="A55" s="310" t="s">
        <v>904</v>
      </c>
      <c r="B55" s="332" t="s">
        <v>905</v>
      </c>
      <c r="C55" s="311" t="str">
        <f>A13&amp;"+"&amp;A18&amp;"+"&amp;A19&amp;"+"&amp;A26&amp;"+"&amp;A44&amp;"+"&amp;A45&amp;"+"&amp;A51&amp;"+"&amp;A52&amp;"+"&amp;A53</f>
        <v>(A)+(B)+(C)+(D)+(E)+(F)+(G)+(H)+(I)</v>
      </c>
    </row>
    <row r="56" ht="15">
      <c r="B56" s="333"/>
    </row>
    <row r="57" ht="15">
      <c r="B57" s="333"/>
    </row>
    <row r="58" ht="15">
      <c r="B58" s="334" t="s">
        <v>906</v>
      </c>
    </row>
    <row r="59" ht="15">
      <c r="B59" s="334"/>
    </row>
    <row r="60" spans="1:3" ht="15">
      <c r="A60" s="310" t="s">
        <v>907</v>
      </c>
      <c r="B60" s="334" t="s">
        <v>49</v>
      </c>
      <c r="C60" s="311" t="str">
        <f>A61&amp;"+"&amp;A62&amp;"+"&amp;A63&amp;"+"&amp;A68&amp;"+"&amp;A69</f>
        <v>(K.1)+(K.2)+(K.3)+(K.8)+(K.9)</v>
      </c>
    </row>
    <row r="61" spans="1:3" ht="15">
      <c r="A61" s="312" t="s">
        <v>908</v>
      </c>
      <c r="B61" s="313" t="s">
        <v>197</v>
      </c>
      <c r="C61" s="335" t="s">
        <v>909</v>
      </c>
    </row>
    <row r="62" spans="1:3" ht="15">
      <c r="A62" s="312" t="s">
        <v>910</v>
      </c>
      <c r="B62" s="313" t="s">
        <v>911</v>
      </c>
      <c r="C62" s="314">
        <v>2102</v>
      </c>
    </row>
    <row r="63" spans="1:3" ht="15">
      <c r="A63" s="312" t="s">
        <v>912</v>
      </c>
      <c r="B63" s="313" t="s">
        <v>199</v>
      </c>
      <c r="C63" s="336" t="str">
        <f>A64&amp;"+"&amp;A65&amp;"+"&amp;A66&amp;"+"&amp;A67</f>
        <v>(K.4)+(K.5)+(K.6)+(K.7)</v>
      </c>
    </row>
    <row r="64" spans="1:3" ht="15">
      <c r="A64" s="312" t="s">
        <v>913</v>
      </c>
      <c r="B64" s="313" t="s">
        <v>914</v>
      </c>
      <c r="C64" s="337" t="s">
        <v>915</v>
      </c>
    </row>
    <row r="65" spans="1:3" ht="15">
      <c r="A65" s="312" t="s">
        <v>916</v>
      </c>
      <c r="B65" s="313" t="s">
        <v>917</v>
      </c>
      <c r="C65" s="337">
        <v>2103.03</v>
      </c>
    </row>
    <row r="66" spans="1:3" ht="15">
      <c r="A66" s="312" t="s">
        <v>918</v>
      </c>
      <c r="B66" s="313" t="s">
        <v>919</v>
      </c>
      <c r="C66" s="337">
        <v>2103.05</v>
      </c>
    </row>
    <row r="67" spans="1:3" ht="15">
      <c r="A67" s="312" t="s">
        <v>920</v>
      </c>
      <c r="B67" s="313" t="s">
        <v>921</v>
      </c>
      <c r="C67" s="227" t="s">
        <v>922</v>
      </c>
    </row>
    <row r="68" spans="1:3" ht="15">
      <c r="A68" s="312" t="s">
        <v>923</v>
      </c>
      <c r="B68" s="313" t="s">
        <v>924</v>
      </c>
      <c r="C68" s="337">
        <v>2107</v>
      </c>
    </row>
    <row r="69" spans="1:3" ht="15">
      <c r="A69" s="312" t="s">
        <v>925</v>
      </c>
      <c r="B69" s="313" t="s">
        <v>926</v>
      </c>
      <c r="C69" s="336" t="str">
        <f>A70&amp;"+"&amp;A71</f>
        <v>(K.10)+(K.11)</v>
      </c>
    </row>
    <row r="70" spans="1:3" ht="30">
      <c r="A70" s="324" t="s">
        <v>927</v>
      </c>
      <c r="B70" s="338" t="s">
        <v>928</v>
      </c>
      <c r="C70" s="323" t="s">
        <v>929</v>
      </c>
    </row>
    <row r="71" spans="1:3" ht="15">
      <c r="A71" s="324" t="s">
        <v>930</v>
      </c>
      <c r="B71" s="338" t="s">
        <v>931</v>
      </c>
      <c r="C71" s="337">
        <v>2105</v>
      </c>
    </row>
    <row r="72" spans="1:3" ht="15">
      <c r="A72" s="310" t="s">
        <v>932</v>
      </c>
      <c r="B72" s="334" t="s">
        <v>933</v>
      </c>
      <c r="C72" s="336" t="str">
        <f>A73&amp;"+"&amp;A74&amp;"+"&amp;A75</f>
        <v>(L.1)+(L.2)+(L.3)</v>
      </c>
    </row>
    <row r="73" spans="1:3" ht="15">
      <c r="A73" s="312" t="s">
        <v>934</v>
      </c>
      <c r="B73" s="313" t="s">
        <v>197</v>
      </c>
      <c r="C73" s="314">
        <v>2301</v>
      </c>
    </row>
    <row r="74" spans="1:3" ht="15">
      <c r="A74" s="312" t="s">
        <v>935</v>
      </c>
      <c r="B74" s="313" t="s">
        <v>911</v>
      </c>
      <c r="C74" s="314">
        <v>2302</v>
      </c>
    </row>
    <row r="75" spans="1:3" ht="15">
      <c r="A75" s="312" t="s">
        <v>936</v>
      </c>
      <c r="B75" s="313" t="s">
        <v>199</v>
      </c>
      <c r="C75" s="314">
        <v>2303</v>
      </c>
    </row>
    <row r="76" spans="1:3" ht="15">
      <c r="A76" s="310" t="s">
        <v>937</v>
      </c>
      <c r="B76" s="334" t="s">
        <v>12</v>
      </c>
      <c r="C76" s="227" t="s">
        <v>938</v>
      </c>
    </row>
    <row r="77" spans="1:3" ht="15">
      <c r="A77" s="310" t="s">
        <v>939</v>
      </c>
      <c r="B77" s="334" t="s">
        <v>940</v>
      </c>
      <c r="C77" s="336" t="str">
        <f>A78&amp;"+"&amp;A79</f>
        <v>(N.1)+(N.2)</v>
      </c>
    </row>
    <row r="78" spans="1:3" ht="15">
      <c r="A78" s="312" t="s">
        <v>941</v>
      </c>
      <c r="B78" s="314" t="s">
        <v>942</v>
      </c>
      <c r="C78" s="227" t="s">
        <v>943</v>
      </c>
    </row>
    <row r="79" spans="1:3" ht="15">
      <c r="A79" s="312" t="s">
        <v>944</v>
      </c>
      <c r="B79" s="314" t="s">
        <v>945</v>
      </c>
      <c r="C79" s="227" t="s">
        <v>946</v>
      </c>
    </row>
    <row r="80" spans="1:3" ht="15">
      <c r="A80" s="310" t="s">
        <v>947</v>
      </c>
      <c r="B80" s="334" t="s">
        <v>948</v>
      </c>
      <c r="C80" s="336" t="str">
        <f>A81&amp;"+"&amp;A82&amp;"+"&amp;A83</f>
        <v>(Ñ.1)+(Ñ.2)+(Ñ.3)</v>
      </c>
    </row>
    <row r="81" spans="1:3" ht="15">
      <c r="A81" s="312" t="s">
        <v>949</v>
      </c>
      <c r="B81" s="303" t="s">
        <v>950</v>
      </c>
      <c r="C81" s="314">
        <v>2804</v>
      </c>
    </row>
    <row r="82" spans="1:3" ht="12.75" customHeight="1">
      <c r="A82" s="312" t="s">
        <v>951</v>
      </c>
      <c r="B82" s="303" t="s">
        <v>952</v>
      </c>
      <c r="C82" s="314">
        <v>2805</v>
      </c>
    </row>
    <row r="83" spans="1:3" ht="15">
      <c r="A83" s="312" t="s">
        <v>953</v>
      </c>
      <c r="B83" s="314" t="s">
        <v>954</v>
      </c>
      <c r="C83" s="227" t="s">
        <v>955</v>
      </c>
    </row>
    <row r="84" spans="1:3" ht="15">
      <c r="A84" s="310" t="s">
        <v>956</v>
      </c>
      <c r="B84" s="334" t="s">
        <v>957</v>
      </c>
      <c r="C84" s="227" t="s">
        <v>958</v>
      </c>
    </row>
    <row r="85" spans="1:3" ht="15">
      <c r="A85" s="310" t="s">
        <v>959</v>
      </c>
      <c r="B85" s="334" t="s">
        <v>960</v>
      </c>
      <c r="C85" s="311" t="str">
        <f>A86&amp;"+"&amp;A87&amp;"+"&amp;A88&amp;"+"&amp;A89&amp;"+"&amp;A90&amp;"+"&amp;A91</f>
        <v>(P.1)+(P.2)+(P.3)+(P.4)+(P.5)+(P.6)</v>
      </c>
    </row>
    <row r="86" spans="1:3" ht="15">
      <c r="A86" s="312" t="s">
        <v>961</v>
      </c>
      <c r="B86" s="314" t="s">
        <v>962</v>
      </c>
      <c r="C86" s="227" t="s">
        <v>963</v>
      </c>
    </row>
    <row r="87" spans="1:3" ht="15">
      <c r="A87" s="312" t="s">
        <v>964</v>
      </c>
      <c r="B87" s="314" t="s">
        <v>965</v>
      </c>
      <c r="C87" s="314">
        <v>2308</v>
      </c>
    </row>
    <row r="88" spans="1:3" ht="15">
      <c r="A88" s="312" t="s">
        <v>966</v>
      </c>
      <c r="B88" s="314" t="s">
        <v>39</v>
      </c>
      <c r="C88" s="314">
        <v>2208</v>
      </c>
    </row>
    <row r="89" spans="1:3" ht="15">
      <c r="A89" s="312" t="s">
        <v>967</v>
      </c>
      <c r="B89" s="314" t="s">
        <v>968</v>
      </c>
      <c r="C89" s="227" t="s">
        <v>969</v>
      </c>
    </row>
    <row r="90" spans="1:3" ht="15">
      <c r="A90" s="312" t="s">
        <v>970</v>
      </c>
      <c r="B90" s="314" t="s">
        <v>971</v>
      </c>
      <c r="C90" s="227" t="s">
        <v>972</v>
      </c>
    </row>
    <row r="91" spans="1:3" ht="15">
      <c r="A91" s="312" t="s">
        <v>973</v>
      </c>
      <c r="B91" s="314" t="s">
        <v>974</v>
      </c>
      <c r="C91" s="314">
        <v>2508</v>
      </c>
    </row>
    <row r="92" spans="1:3" ht="75">
      <c r="A92" s="368" t="s">
        <v>975</v>
      </c>
      <c r="B92" s="369" t="s">
        <v>80</v>
      </c>
      <c r="C92" s="339" t="s">
        <v>976</v>
      </c>
    </row>
    <row r="93" spans="1:3" ht="45">
      <c r="A93" s="368"/>
      <c r="B93" s="369"/>
      <c r="C93" s="339" t="s">
        <v>977</v>
      </c>
    </row>
    <row r="94" spans="1:3" ht="8.45" customHeight="1">
      <c r="A94" s="310"/>
      <c r="B94" s="334"/>
      <c r="C94" s="339"/>
    </row>
    <row r="95" spans="1:3" ht="15">
      <c r="A95" s="310" t="s">
        <v>978</v>
      </c>
      <c r="B95" s="334" t="s">
        <v>979</v>
      </c>
      <c r="C95" s="336" t="str">
        <f>A96&amp;"+"&amp;A97</f>
        <v>(R.1)+(R.2)</v>
      </c>
    </row>
    <row r="96" spans="1:3" ht="15">
      <c r="A96" s="312" t="s">
        <v>980</v>
      </c>
      <c r="B96" s="313" t="s">
        <v>981</v>
      </c>
      <c r="C96" s="314">
        <v>2701</v>
      </c>
    </row>
    <row r="97" spans="1:3" ht="15">
      <c r="A97" s="312" t="s">
        <v>982</v>
      </c>
      <c r="B97" s="313" t="s">
        <v>983</v>
      </c>
      <c r="C97" s="337" t="s">
        <v>984</v>
      </c>
    </row>
    <row r="98" spans="1:3" ht="15">
      <c r="A98" s="310" t="s">
        <v>985</v>
      </c>
      <c r="B98" s="340" t="s">
        <v>986</v>
      </c>
      <c r="C98" s="341" t="s">
        <v>987</v>
      </c>
    </row>
    <row r="99" spans="1:3" ht="6.6" customHeight="1">
      <c r="A99" s="310"/>
      <c r="B99" s="340"/>
      <c r="C99" s="341"/>
    </row>
    <row r="100" spans="1:3" ht="15">
      <c r="A100" s="310" t="s">
        <v>988</v>
      </c>
      <c r="B100" s="340" t="s">
        <v>85</v>
      </c>
      <c r="C100" s="332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10"/>
      <c r="B101" s="340"/>
      <c r="C101" s="332"/>
    </row>
    <row r="102" spans="1:3" ht="15">
      <c r="A102" s="310" t="s">
        <v>989</v>
      </c>
      <c r="B102" s="340" t="s">
        <v>86</v>
      </c>
      <c r="C102" s="342" t="str">
        <f>A103&amp;"+"&amp;A104&amp;"+"&amp;A105&amp;"+"&amp;A106&amp;"+"&amp;A107&amp;"+"&amp;A108</f>
        <v>(U.1)+(U.2)+(U.3)+(U.4)+(U.5)+(U.6)</v>
      </c>
    </row>
    <row r="103" spans="1:3" ht="15">
      <c r="A103" s="312" t="s">
        <v>990</v>
      </c>
      <c r="B103" s="343" t="s">
        <v>991</v>
      </c>
      <c r="C103" s="341" t="s">
        <v>992</v>
      </c>
    </row>
    <row r="104" spans="1:3" ht="15">
      <c r="A104" s="312" t="s">
        <v>993</v>
      </c>
      <c r="B104" s="343" t="s">
        <v>994</v>
      </c>
      <c r="C104" s="344" t="s">
        <v>995</v>
      </c>
    </row>
    <row r="105" spans="1:3" ht="15">
      <c r="A105" s="312" t="s">
        <v>996</v>
      </c>
      <c r="B105" s="343" t="s">
        <v>997</v>
      </c>
      <c r="C105" s="341" t="s">
        <v>998</v>
      </c>
    </row>
    <row r="106" spans="1:3" ht="15">
      <c r="A106" s="312" t="s">
        <v>999</v>
      </c>
      <c r="B106" s="343" t="s">
        <v>1000</v>
      </c>
      <c r="C106" s="341" t="s">
        <v>1001</v>
      </c>
    </row>
    <row r="107" spans="1:3" ht="15">
      <c r="A107" s="312" t="s">
        <v>1002</v>
      </c>
      <c r="B107" s="343" t="s">
        <v>1003</v>
      </c>
      <c r="C107" s="341" t="s">
        <v>1004</v>
      </c>
    </row>
    <row r="108" spans="1:3" ht="15">
      <c r="A108" s="312" t="s">
        <v>1005</v>
      </c>
      <c r="B108" s="343" t="s">
        <v>1006</v>
      </c>
      <c r="C108" s="341" t="s">
        <v>1007</v>
      </c>
    </row>
    <row r="109" spans="1:3" ht="15">
      <c r="A109" s="310" t="s">
        <v>1008</v>
      </c>
      <c r="B109" s="340" t="s">
        <v>93</v>
      </c>
      <c r="C109" s="332" t="str">
        <f>A100&amp;"+"&amp;A102</f>
        <v>(T)+(U)</v>
      </c>
    </row>
    <row r="110" spans="1:3" ht="9.6" customHeight="1">
      <c r="A110" s="310"/>
      <c r="B110" s="340"/>
      <c r="C110" s="332"/>
    </row>
    <row r="111" spans="1:3" ht="15">
      <c r="A111" s="310" t="s">
        <v>1009</v>
      </c>
      <c r="B111" s="334" t="s">
        <v>1010</v>
      </c>
      <c r="C111" s="336" t="str">
        <f>A112&amp;"+"&amp;A113&amp;"+"&amp;A114&amp;"+"&amp;A115</f>
        <v>(W.1)+(W.2)+(W.3)+(W.4)</v>
      </c>
    </row>
    <row r="112" spans="1:3" ht="15">
      <c r="A112" s="312" t="s">
        <v>1011</v>
      </c>
      <c r="B112" s="313" t="s">
        <v>981</v>
      </c>
      <c r="C112" s="227" t="s">
        <v>1012</v>
      </c>
    </row>
    <row r="113" spans="1:3" ht="15">
      <c r="A113" s="312" t="s">
        <v>1013</v>
      </c>
      <c r="B113" s="313" t="s">
        <v>1014</v>
      </c>
      <c r="C113" s="314">
        <v>7205</v>
      </c>
    </row>
    <row r="114" spans="1:3" ht="15">
      <c r="A114" s="312" t="s">
        <v>1015</v>
      </c>
      <c r="B114" s="313" t="s">
        <v>1016</v>
      </c>
      <c r="C114" s="314">
        <v>7206</v>
      </c>
    </row>
    <row r="115" spans="1:3" ht="15">
      <c r="A115" s="312" t="s">
        <v>1017</v>
      </c>
      <c r="B115" s="313" t="s">
        <v>1018</v>
      </c>
      <c r="C115" s="337" t="s">
        <v>1019</v>
      </c>
    </row>
    <row r="116" spans="2:3" ht="15">
      <c r="B116" s="313"/>
      <c r="C116" s="337"/>
    </row>
    <row r="118" spans="1:4" ht="15">
      <c r="A118" s="306"/>
      <c r="B118" s="306"/>
      <c r="C118" s="306"/>
      <c r="D118" s="306"/>
    </row>
    <row r="119" spans="1:4" ht="15">
      <c r="A119" s="345"/>
      <c r="B119" s="370" t="s">
        <v>1020</v>
      </c>
      <c r="C119" s="370"/>
      <c r="D119" s="346"/>
    </row>
    <row r="120" spans="1:4" ht="13.5" thickBot="1">
      <c r="A120" s="308"/>
      <c r="B120" s="308"/>
      <c r="C120" s="308"/>
      <c r="D120" s="308"/>
    </row>
    <row r="121" spans="2:4" ht="15">
      <c r="B121" s="347"/>
      <c r="C121" s="348"/>
      <c r="D121" s="349"/>
    </row>
    <row r="122" spans="1:3" ht="15">
      <c r="A122" s="310" t="s">
        <v>812</v>
      </c>
      <c r="B122" s="334" t="s">
        <v>1021</v>
      </c>
      <c r="C122" s="315" t="s">
        <v>1022</v>
      </c>
    </row>
    <row r="123" spans="1:3" ht="15">
      <c r="A123" s="312" t="s">
        <v>813</v>
      </c>
      <c r="B123" s="313" t="s">
        <v>38</v>
      </c>
      <c r="C123" s="314">
        <v>5101</v>
      </c>
    </row>
    <row r="124" spans="1:3" ht="15">
      <c r="A124" s="312" t="s">
        <v>815</v>
      </c>
      <c r="B124" s="313" t="s">
        <v>889</v>
      </c>
      <c r="C124" s="314">
        <v>5102</v>
      </c>
    </row>
    <row r="125" spans="1:3" ht="15">
      <c r="A125" s="312" t="s">
        <v>818</v>
      </c>
      <c r="B125" s="313" t="s">
        <v>891</v>
      </c>
      <c r="C125" s="314">
        <v>5103</v>
      </c>
    </row>
    <row r="126" spans="1:3" ht="15">
      <c r="A126" s="312" t="s">
        <v>821</v>
      </c>
      <c r="B126" s="313" t="s">
        <v>1023</v>
      </c>
      <c r="C126" s="314" t="s">
        <v>1024</v>
      </c>
    </row>
    <row r="127" spans="1:3" ht="15">
      <c r="A127" s="312" t="s">
        <v>1025</v>
      </c>
      <c r="B127" s="313" t="s">
        <v>1026</v>
      </c>
      <c r="C127" s="314" t="s">
        <v>1027</v>
      </c>
    </row>
    <row r="128" spans="1:3" ht="15">
      <c r="A128" s="312" t="s">
        <v>1028</v>
      </c>
      <c r="B128" s="313" t="s">
        <v>1029</v>
      </c>
      <c r="C128" s="314" t="s">
        <v>1030</v>
      </c>
    </row>
    <row r="129" spans="1:3" ht="15">
      <c r="A129" s="312" t="s">
        <v>1031</v>
      </c>
      <c r="B129" s="313" t="s">
        <v>1032</v>
      </c>
      <c r="C129" s="314" t="s">
        <v>1033</v>
      </c>
    </row>
    <row r="130" spans="1:3" ht="15">
      <c r="A130" s="312" t="s">
        <v>1034</v>
      </c>
      <c r="B130" s="313" t="s">
        <v>1035</v>
      </c>
      <c r="C130" s="314" t="s">
        <v>1036</v>
      </c>
    </row>
    <row r="131" spans="1:3" ht="15">
      <c r="A131" s="312" t="s">
        <v>1037</v>
      </c>
      <c r="B131" s="313" t="s">
        <v>819</v>
      </c>
      <c r="C131" s="314" t="s">
        <v>1038</v>
      </c>
    </row>
    <row r="132" spans="1:3" ht="9" customHeight="1">
      <c r="A132" s="350"/>
      <c r="B132" s="351"/>
      <c r="C132" s="314"/>
    </row>
    <row r="133" spans="1:3" ht="15">
      <c r="A133" s="310" t="s">
        <v>823</v>
      </c>
      <c r="B133" s="334" t="s">
        <v>1039</v>
      </c>
      <c r="C133" s="315" t="s">
        <v>1040</v>
      </c>
    </row>
    <row r="134" spans="1:3" ht="15">
      <c r="A134" s="312" t="s">
        <v>1041</v>
      </c>
      <c r="B134" s="313" t="s">
        <v>1042</v>
      </c>
      <c r="C134" s="314">
        <v>4101</v>
      </c>
    </row>
    <row r="135" spans="1:3" ht="15">
      <c r="A135" s="312" t="s">
        <v>1043</v>
      </c>
      <c r="B135" s="313" t="s">
        <v>889</v>
      </c>
      <c r="C135" s="314">
        <v>4102</v>
      </c>
    </row>
    <row r="136" spans="1:3" ht="15">
      <c r="A136" s="312" t="s">
        <v>1044</v>
      </c>
      <c r="B136" s="313" t="s">
        <v>1045</v>
      </c>
      <c r="C136" s="314">
        <v>4103</v>
      </c>
    </row>
    <row r="137" spans="1:3" ht="15">
      <c r="A137" s="312" t="s">
        <v>1046</v>
      </c>
      <c r="B137" s="313" t="s">
        <v>1047</v>
      </c>
      <c r="C137" s="314" t="s">
        <v>1048</v>
      </c>
    </row>
    <row r="138" spans="1:3" ht="15">
      <c r="A138" s="312" t="s">
        <v>1049</v>
      </c>
      <c r="B138" s="313" t="s">
        <v>1050</v>
      </c>
      <c r="C138" s="314" t="s">
        <v>1051</v>
      </c>
    </row>
    <row r="139" spans="1:3" ht="15">
      <c r="A139" s="312" t="s">
        <v>1052</v>
      </c>
      <c r="B139" s="313" t="s">
        <v>1053</v>
      </c>
      <c r="C139" s="314" t="s">
        <v>1054</v>
      </c>
    </row>
    <row r="140" spans="1:3" ht="15">
      <c r="A140" s="312" t="s">
        <v>1055</v>
      </c>
      <c r="B140" s="313" t="s">
        <v>1056</v>
      </c>
      <c r="C140" s="314" t="s">
        <v>1057</v>
      </c>
    </row>
    <row r="141" spans="1:3" ht="15">
      <c r="A141" s="312" t="s">
        <v>1058</v>
      </c>
      <c r="B141" s="313" t="s">
        <v>1059</v>
      </c>
      <c r="C141" s="314" t="s">
        <v>1060</v>
      </c>
    </row>
    <row r="142" spans="1:3" ht="15">
      <c r="A142" s="312" t="s">
        <v>1061</v>
      </c>
      <c r="B142" s="313" t="s">
        <v>1062</v>
      </c>
      <c r="C142" s="314">
        <v>4109.05</v>
      </c>
    </row>
    <row r="143" spans="1:3" ht="15">
      <c r="A143" s="324" t="s">
        <v>1063</v>
      </c>
      <c r="B143" s="313" t="s">
        <v>1064</v>
      </c>
      <c r="C143" s="314" t="s">
        <v>1065</v>
      </c>
    </row>
    <row r="144" spans="1:3" ht="15">
      <c r="A144" s="324" t="s">
        <v>1066</v>
      </c>
      <c r="B144" s="313" t="s">
        <v>1067</v>
      </c>
      <c r="C144" s="314" t="s">
        <v>1068</v>
      </c>
    </row>
    <row r="145" spans="1:3" ht="15">
      <c r="A145" s="324" t="s">
        <v>1069</v>
      </c>
      <c r="B145" s="313" t="s">
        <v>819</v>
      </c>
      <c r="C145" s="314" t="s">
        <v>1070</v>
      </c>
    </row>
    <row r="146" spans="1:3" ht="9" customHeight="1">
      <c r="A146" s="350"/>
      <c r="B146" s="347"/>
      <c r="C146" s="314"/>
    </row>
    <row r="147" spans="1:3" ht="15">
      <c r="A147" s="352" t="s">
        <v>824</v>
      </c>
      <c r="B147" s="334" t="s">
        <v>120</v>
      </c>
      <c r="C147" s="315" t="s">
        <v>1071</v>
      </c>
    </row>
    <row r="148" spans="1:3" ht="15">
      <c r="A148" s="310" t="s">
        <v>842</v>
      </c>
      <c r="B148" s="313" t="s">
        <v>1072</v>
      </c>
      <c r="C148" s="314" t="s">
        <v>1073</v>
      </c>
    </row>
    <row r="149" spans="1:3" ht="9" customHeight="1">
      <c r="A149" s="312"/>
      <c r="B149" s="313"/>
      <c r="C149" s="314"/>
    </row>
    <row r="150" spans="1:3" ht="15">
      <c r="A150" s="352" t="s">
        <v>883</v>
      </c>
      <c r="B150" s="334" t="s">
        <v>122</v>
      </c>
      <c r="C150" s="315" t="s">
        <v>1074</v>
      </c>
    </row>
    <row r="151" spans="1:3" ht="9" customHeight="1">
      <c r="A151" s="353"/>
      <c r="B151" s="334"/>
      <c r="C151" s="314"/>
    </row>
    <row r="152" spans="1:3" ht="15">
      <c r="A152" s="310" t="s">
        <v>885</v>
      </c>
      <c r="B152" s="334" t="s">
        <v>123</v>
      </c>
      <c r="C152" s="315" t="s">
        <v>1075</v>
      </c>
    </row>
    <row r="153" spans="1:3" ht="15">
      <c r="A153" s="312" t="s">
        <v>887</v>
      </c>
      <c r="B153" s="313" t="s">
        <v>1076</v>
      </c>
      <c r="C153" s="314">
        <v>5105</v>
      </c>
    </row>
    <row r="154" spans="1:3" ht="15">
      <c r="A154" s="312" t="s">
        <v>888</v>
      </c>
      <c r="B154" s="313" t="s">
        <v>981</v>
      </c>
      <c r="C154" s="314">
        <v>5201</v>
      </c>
    </row>
    <row r="155" spans="1:3" ht="15">
      <c r="A155" s="312" t="s">
        <v>890</v>
      </c>
      <c r="B155" s="313" t="s">
        <v>1077</v>
      </c>
      <c r="C155" s="314" t="s">
        <v>1078</v>
      </c>
    </row>
    <row r="156" spans="1:3" ht="15">
      <c r="A156" s="312" t="s">
        <v>892</v>
      </c>
      <c r="B156" s="313" t="s">
        <v>1079</v>
      </c>
      <c r="C156" s="314" t="s">
        <v>1080</v>
      </c>
    </row>
    <row r="157" spans="1:3" ht="9" customHeight="1">
      <c r="A157" s="312"/>
      <c r="B157" s="313"/>
      <c r="C157" s="314"/>
    </row>
    <row r="158" spans="1:3" ht="15">
      <c r="A158" s="310" t="s">
        <v>896</v>
      </c>
      <c r="B158" s="334" t="s">
        <v>128</v>
      </c>
      <c r="C158" s="315" t="s">
        <v>1081</v>
      </c>
    </row>
    <row r="159" spans="1:3" ht="15">
      <c r="A159" s="312" t="s">
        <v>1082</v>
      </c>
      <c r="B159" s="313" t="s">
        <v>1083</v>
      </c>
      <c r="C159" s="314">
        <v>4105</v>
      </c>
    </row>
    <row r="160" spans="1:3" ht="15">
      <c r="A160" s="312" t="s">
        <v>1084</v>
      </c>
      <c r="B160" s="313" t="s">
        <v>1085</v>
      </c>
      <c r="C160" s="314" t="s">
        <v>1086</v>
      </c>
    </row>
    <row r="161" spans="1:3" ht="15">
      <c r="A161" s="312" t="s">
        <v>1087</v>
      </c>
      <c r="B161" s="313" t="s">
        <v>1077</v>
      </c>
      <c r="C161" s="314" t="s">
        <v>1088</v>
      </c>
    </row>
    <row r="162" spans="1:3" ht="15">
      <c r="A162" s="312" t="s">
        <v>1089</v>
      </c>
      <c r="B162" s="313" t="s">
        <v>1090</v>
      </c>
      <c r="C162" s="314" t="s">
        <v>1091</v>
      </c>
    </row>
    <row r="163" spans="1:3" ht="9" customHeight="1">
      <c r="A163" s="312"/>
      <c r="B163" s="313"/>
      <c r="C163" s="314"/>
    </row>
    <row r="164" spans="1:3" ht="15">
      <c r="A164" s="310" t="s">
        <v>900</v>
      </c>
      <c r="B164" s="334" t="s">
        <v>1092</v>
      </c>
      <c r="C164" s="314" t="s">
        <v>1093</v>
      </c>
    </row>
    <row r="165" spans="1:3" ht="9" customHeight="1">
      <c r="A165" s="310"/>
      <c r="B165" s="334"/>
      <c r="C165" s="314"/>
    </row>
    <row r="166" spans="1:3" ht="15">
      <c r="A166" s="310" t="s">
        <v>904</v>
      </c>
      <c r="B166" s="334" t="s">
        <v>132</v>
      </c>
      <c r="C166" s="315" t="s">
        <v>1094</v>
      </c>
    </row>
    <row r="167" spans="1:3" ht="9" customHeight="1">
      <c r="A167" s="310"/>
      <c r="B167" s="334"/>
      <c r="C167" s="314"/>
    </row>
    <row r="168" spans="1:3" ht="15">
      <c r="A168" s="310" t="s">
        <v>907</v>
      </c>
      <c r="B168" s="334" t="s">
        <v>1095</v>
      </c>
      <c r="C168" s="315" t="s">
        <v>1096</v>
      </c>
    </row>
    <row r="169" spans="1:3" ht="15">
      <c r="A169" s="312" t="s">
        <v>908</v>
      </c>
      <c r="B169" s="313" t="s">
        <v>1097</v>
      </c>
      <c r="C169" s="314">
        <v>4501</v>
      </c>
    </row>
    <row r="170" spans="1:3" ht="15">
      <c r="A170" s="312" t="s">
        <v>910</v>
      </c>
      <c r="B170" s="313" t="s">
        <v>1098</v>
      </c>
      <c r="C170" s="314">
        <v>4502</v>
      </c>
    </row>
    <row r="171" spans="1:3" ht="15">
      <c r="A171" s="312" t="s">
        <v>912</v>
      </c>
      <c r="B171" s="313" t="s">
        <v>1099</v>
      </c>
      <c r="C171" s="314">
        <v>4503</v>
      </c>
    </row>
    <row r="172" spans="1:3" ht="15">
      <c r="A172" s="312" t="s">
        <v>913</v>
      </c>
      <c r="B172" s="313" t="s">
        <v>1100</v>
      </c>
      <c r="C172" s="314">
        <v>4504</v>
      </c>
    </row>
    <row r="173" spans="1:3" ht="9" customHeight="1">
      <c r="A173" s="312"/>
      <c r="B173" s="313"/>
      <c r="C173" s="314"/>
    </row>
    <row r="174" spans="1:3" ht="15">
      <c r="A174" s="310" t="s">
        <v>932</v>
      </c>
      <c r="B174" s="334" t="s">
        <v>138</v>
      </c>
      <c r="C174" s="315" t="s">
        <v>1101</v>
      </c>
    </row>
    <row r="175" spans="1:3" ht="9" customHeight="1">
      <c r="A175" s="310"/>
      <c r="B175" s="334"/>
      <c r="C175" s="314"/>
    </row>
    <row r="176" spans="1:3" ht="15">
      <c r="A176" s="310" t="s">
        <v>937</v>
      </c>
      <c r="B176" s="334" t="s">
        <v>1102</v>
      </c>
      <c r="C176" s="315" t="s">
        <v>1103</v>
      </c>
    </row>
    <row r="177" spans="1:3" ht="15">
      <c r="A177" s="312" t="s">
        <v>1104</v>
      </c>
      <c r="B177" s="313" t="s">
        <v>1105</v>
      </c>
      <c r="C177" s="314" t="s">
        <v>1106</v>
      </c>
    </row>
    <row r="178" spans="1:3" ht="15">
      <c r="A178" s="312" t="s">
        <v>1107</v>
      </c>
      <c r="B178" s="313" t="s">
        <v>1108</v>
      </c>
      <c r="C178" s="314" t="s">
        <v>1109</v>
      </c>
    </row>
    <row r="179" spans="1:3" ht="15">
      <c r="A179" s="312" t="s">
        <v>1110</v>
      </c>
      <c r="B179" s="313" t="s">
        <v>1111</v>
      </c>
      <c r="C179" s="314" t="s">
        <v>1112</v>
      </c>
    </row>
    <row r="180" spans="1:3" ht="15">
      <c r="A180" s="312" t="s">
        <v>1113</v>
      </c>
      <c r="B180" s="313" t="s">
        <v>1114</v>
      </c>
      <c r="C180" s="314" t="s">
        <v>1115</v>
      </c>
    </row>
    <row r="181" spans="1:3" ht="15">
      <c r="A181" s="312" t="s">
        <v>1116</v>
      </c>
      <c r="B181" s="313" t="s">
        <v>983</v>
      </c>
      <c r="C181" s="314" t="s">
        <v>1117</v>
      </c>
    </row>
    <row r="182" spans="1:3" ht="15">
      <c r="A182" s="312" t="s">
        <v>1118</v>
      </c>
      <c r="B182" s="313" t="s">
        <v>1119</v>
      </c>
      <c r="C182" s="314" t="s">
        <v>1120</v>
      </c>
    </row>
    <row r="183" spans="1:3" ht="15">
      <c r="A183" s="312" t="s">
        <v>1121</v>
      </c>
      <c r="B183" s="313" t="s">
        <v>1122</v>
      </c>
      <c r="C183" s="314" t="s">
        <v>1123</v>
      </c>
    </row>
    <row r="184" spans="1:3" ht="9" customHeight="1">
      <c r="A184" s="312"/>
      <c r="B184" s="313"/>
      <c r="C184" s="314"/>
    </row>
    <row r="185" spans="1:3" ht="15">
      <c r="A185" s="310" t="s">
        <v>939</v>
      </c>
      <c r="B185" s="334" t="s">
        <v>1124</v>
      </c>
      <c r="C185" s="315" t="s">
        <v>1125</v>
      </c>
    </row>
    <row r="186" spans="1:3" ht="9" customHeight="1">
      <c r="A186" s="310"/>
      <c r="B186" s="334"/>
      <c r="C186" s="314"/>
    </row>
    <row r="187" spans="1:3" ht="15">
      <c r="A187" s="310" t="s">
        <v>956</v>
      </c>
      <c r="B187" s="334" t="s">
        <v>1126</v>
      </c>
      <c r="C187" s="315" t="s">
        <v>1127</v>
      </c>
    </row>
    <row r="188" spans="1:3" ht="9" customHeight="1">
      <c r="A188" s="310"/>
      <c r="B188" s="334"/>
      <c r="C188" s="314"/>
    </row>
    <row r="189" spans="1:3" ht="15">
      <c r="A189" s="352" t="s">
        <v>959</v>
      </c>
      <c r="B189" s="334" t="s">
        <v>149</v>
      </c>
      <c r="C189" s="315">
        <v>6801</v>
      </c>
    </row>
    <row r="190" spans="1:3" ht="9" customHeight="1">
      <c r="A190" s="352"/>
      <c r="B190" s="334"/>
      <c r="C190" s="314"/>
    </row>
    <row r="191" spans="1:3" ht="15">
      <c r="A191" s="354" t="s">
        <v>975</v>
      </c>
      <c r="B191" s="334" t="s">
        <v>150</v>
      </c>
      <c r="C191" s="315" t="s">
        <v>1128</v>
      </c>
    </row>
    <row r="192" spans="1:4" ht="15">
      <c r="A192" s="350"/>
      <c r="B192" s="347"/>
      <c r="C192" s="347"/>
      <c r="D192" s="347"/>
    </row>
    <row r="193" spans="1:4" ht="15">
      <c r="A193" s="350" t="s">
        <v>1129</v>
      </c>
      <c r="B193" s="347"/>
      <c r="C193" s="347"/>
      <c r="D193" s="347"/>
    </row>
    <row r="194" spans="1:4" ht="15">
      <c r="A194" s="350"/>
      <c r="B194" s="347" t="s">
        <v>1130</v>
      </c>
      <c r="C194" s="347"/>
      <c r="D194" s="347"/>
    </row>
    <row r="195" spans="1:4" ht="15">
      <c r="A195" s="350"/>
      <c r="B195" s="347" t="s">
        <v>1131</v>
      </c>
      <c r="D195" s="347"/>
    </row>
    <row r="196" spans="2:4" ht="15">
      <c r="B196" s="347" t="s">
        <v>1132</v>
      </c>
      <c r="D196" s="347"/>
    </row>
    <row r="197" spans="2:3" ht="15">
      <c r="B197" s="347" t="s">
        <v>1133</v>
      </c>
      <c r="C197" s="355"/>
    </row>
    <row r="198" spans="2:3" ht="15">
      <c r="B198" s="356"/>
      <c r="C198" s="355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71" t="s">
        <v>796</v>
      </c>
      <c r="B1" s="371"/>
      <c r="C1" s="371"/>
      <c r="D1" s="371"/>
    </row>
    <row r="2" spans="1:4" s="4" customFormat="1" ht="24" customHeight="1">
      <c r="A2" s="372" t="s">
        <v>157</v>
      </c>
      <c r="B2" s="372"/>
      <c r="C2" s="372"/>
      <c r="D2" s="372"/>
    </row>
    <row r="3" spans="1:4" s="6" customFormat="1" ht="18" customHeight="1">
      <c r="A3" s="373">
        <v>44500</v>
      </c>
      <c r="B3" s="373"/>
      <c r="C3" s="373"/>
      <c r="D3" s="373"/>
    </row>
    <row r="4" spans="1:4" s="8" customFormat="1" ht="15" customHeight="1">
      <c r="A4" s="374" t="s">
        <v>1</v>
      </c>
      <c r="B4" s="375"/>
      <c r="C4" s="375"/>
      <c r="D4" s="375"/>
    </row>
    <row r="5" spans="1:4" ht="3.95" customHeight="1" thickBot="1">
      <c r="A5" s="9"/>
      <c r="B5" s="9"/>
      <c r="C5" s="9"/>
      <c r="D5" s="9"/>
    </row>
    <row r="6" spans="1:4" ht="18" customHeight="1">
      <c r="A6" s="376" t="s">
        <v>2</v>
      </c>
      <c r="B6" s="378" t="s">
        <v>158</v>
      </c>
      <c r="C6" s="378"/>
      <c r="D6" s="378"/>
    </row>
    <row r="7" spans="1:4" ht="14.1" customHeight="1">
      <c r="A7" s="377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21466549.18</v>
      </c>
      <c r="C9" s="14">
        <v>2921883.902</v>
      </c>
      <c r="D9" s="14">
        <v>24388433.082</v>
      </c>
    </row>
    <row r="10" spans="1:7" s="17" customFormat="1" ht="9.75" customHeight="1">
      <c r="A10" s="18" t="s">
        <v>8</v>
      </c>
      <c r="B10" s="19">
        <v>1852977.523</v>
      </c>
      <c r="C10" s="19">
        <v>115910.594</v>
      </c>
      <c r="D10" s="19">
        <v>1968888.117</v>
      </c>
      <c r="G10" s="16"/>
    </row>
    <row r="11" spans="1:4" s="17" customFormat="1" ht="9.75" customHeight="1">
      <c r="A11" s="18" t="s">
        <v>9</v>
      </c>
      <c r="B11" s="19">
        <v>19592407.947</v>
      </c>
      <c r="C11" s="19">
        <v>2803887.424</v>
      </c>
      <c r="D11" s="19">
        <v>22396295.371</v>
      </c>
    </row>
    <row r="12" spans="1:4" s="17" customFormat="1" ht="9.75" customHeight="1">
      <c r="A12" s="18" t="s">
        <v>10</v>
      </c>
      <c r="B12" s="19">
        <v>20407.53</v>
      </c>
      <c r="C12" s="19">
        <v>1830.311</v>
      </c>
      <c r="D12" s="19">
        <v>22237.842</v>
      </c>
    </row>
    <row r="13" spans="1:4" s="17" customFormat="1" ht="9.75" customHeight="1">
      <c r="A13" s="18" t="s">
        <v>11</v>
      </c>
      <c r="B13" s="19">
        <v>756.178</v>
      </c>
      <c r="C13" s="19">
        <v>255.572</v>
      </c>
      <c r="D13" s="19">
        <v>1011.75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9432443.333</v>
      </c>
      <c r="C17" s="14">
        <v>31868.822</v>
      </c>
      <c r="D17" s="14">
        <v>9464312.155</v>
      </c>
    </row>
    <row r="18" spans="1:4" s="17" customFormat="1" ht="9.75" customHeight="1">
      <c r="A18" s="23" t="s">
        <v>14</v>
      </c>
      <c r="B18" s="19">
        <v>0</v>
      </c>
      <c r="C18" s="19">
        <v>0</v>
      </c>
      <c r="D18" s="19">
        <v>0</v>
      </c>
    </row>
    <row r="19" spans="1:4" s="17" customFormat="1" ht="9.75" customHeight="1">
      <c r="A19" s="23" t="s">
        <v>15</v>
      </c>
      <c r="B19" s="19">
        <v>6996293.329</v>
      </c>
      <c r="C19" s="19">
        <v>31868.822</v>
      </c>
      <c r="D19" s="19">
        <v>7028162.151</v>
      </c>
    </row>
    <row r="20" spans="1:7" s="17" customFormat="1" ht="9.75" customHeight="1">
      <c r="A20" s="23" t="s">
        <v>16</v>
      </c>
      <c r="B20" s="19">
        <v>2436150.004</v>
      </c>
      <c r="C20" s="19">
        <v>0</v>
      </c>
      <c r="D20" s="19">
        <v>2436150.004</v>
      </c>
      <c r="G20" s="97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98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6759323.769</v>
      </c>
      <c r="C24" s="14">
        <v>0</v>
      </c>
      <c r="D24" s="14">
        <v>6759323.769</v>
      </c>
      <c r="E24" s="87"/>
    </row>
    <row r="25" spans="1:5" s="17" customFormat="1" ht="9.75" customHeight="1">
      <c r="A25" s="24" t="s">
        <v>20</v>
      </c>
      <c r="B25" s="21">
        <v>6983997.454</v>
      </c>
      <c r="C25" s="21">
        <v>0</v>
      </c>
      <c r="D25" s="21">
        <v>6983997.454</v>
      </c>
      <c r="E25" s="16"/>
    </row>
    <row r="26" spans="1:5" s="17" customFormat="1" ht="9.75" customHeight="1">
      <c r="A26" s="18" t="s">
        <v>21</v>
      </c>
      <c r="B26" s="19">
        <v>553.007</v>
      </c>
      <c r="C26" s="19">
        <v>0</v>
      </c>
      <c r="D26" s="19">
        <v>553.007</v>
      </c>
      <c r="E26" s="16"/>
    </row>
    <row r="27" spans="1:4" s="17" customFormat="1" ht="9.75" customHeight="1">
      <c r="A27" s="18" t="s">
        <v>22</v>
      </c>
      <c r="B27" s="19">
        <v>444204.328</v>
      </c>
      <c r="C27" s="19">
        <v>0</v>
      </c>
      <c r="D27" s="19">
        <v>444204.328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4649246.698</v>
      </c>
      <c r="C30" s="19">
        <v>0</v>
      </c>
      <c r="D30" s="19">
        <v>4649246.698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356044.948</v>
      </c>
      <c r="C32" s="19">
        <v>0</v>
      </c>
      <c r="D32" s="19">
        <v>356044.948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1533948.472</v>
      </c>
      <c r="C34" s="19">
        <v>0</v>
      </c>
      <c r="D34" s="19">
        <v>1533948.472</v>
      </c>
    </row>
    <row r="35" spans="1:4" s="17" customFormat="1" ht="9.75" customHeight="1">
      <c r="A35" s="24" t="s">
        <v>30</v>
      </c>
      <c r="B35" s="21">
        <v>15838.294</v>
      </c>
      <c r="C35" s="21">
        <v>0</v>
      </c>
      <c r="D35" s="21">
        <v>15838.294</v>
      </c>
    </row>
    <row r="36" spans="1:4" s="17" customFormat="1" ht="9.75" customHeight="1">
      <c r="A36" s="24" t="s">
        <v>31</v>
      </c>
      <c r="B36" s="21">
        <v>190198.021</v>
      </c>
      <c r="C36" s="21">
        <v>2773.367</v>
      </c>
      <c r="D36" s="21">
        <v>192971.389</v>
      </c>
    </row>
    <row r="37" spans="1:4" s="17" customFormat="1" ht="9.75" customHeight="1">
      <c r="A37" s="18" t="s">
        <v>32</v>
      </c>
      <c r="B37" s="19">
        <v>156510.655</v>
      </c>
      <c r="C37" s="19">
        <v>693.455</v>
      </c>
      <c r="D37" s="19">
        <v>157204.11</v>
      </c>
    </row>
    <row r="38" spans="1:4" s="17" customFormat="1" ht="9.75" customHeight="1">
      <c r="A38" s="18" t="s">
        <v>33</v>
      </c>
      <c r="B38" s="19">
        <v>33687.366</v>
      </c>
      <c r="C38" s="19">
        <v>2079.912</v>
      </c>
      <c r="D38" s="19">
        <v>35767.278</v>
      </c>
    </row>
    <row r="39" spans="1:4" s="17" customFormat="1" ht="9.75" customHeight="1">
      <c r="A39" s="20" t="s">
        <v>34</v>
      </c>
      <c r="B39" s="21">
        <v>-424527.365</v>
      </c>
      <c r="C39" s="21">
        <v>-2773.367</v>
      </c>
      <c r="D39" s="21">
        <v>-427300.732</v>
      </c>
    </row>
    <row r="40" spans="1:4" s="17" customFormat="1" ht="9.75" customHeight="1">
      <c r="A40" s="20" t="s">
        <v>35</v>
      </c>
      <c r="B40" s="21">
        <v>-6182.635</v>
      </c>
      <c r="C40" s="21">
        <v>0</v>
      </c>
      <c r="D40" s="21">
        <v>-6182.635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327744.548</v>
      </c>
      <c r="C42" s="21">
        <v>1020.801</v>
      </c>
      <c r="D42" s="21">
        <v>328765.349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163469.941</v>
      </c>
      <c r="C44" s="14">
        <v>10.496</v>
      </c>
      <c r="D44" s="14">
        <v>163480.438</v>
      </c>
    </row>
    <row r="45" spans="1:4" s="17" customFormat="1" ht="9.75" customHeight="1">
      <c r="A45" s="26" t="s">
        <v>38</v>
      </c>
      <c r="B45" s="19">
        <v>117109.405</v>
      </c>
      <c r="C45" s="19">
        <v>10.496</v>
      </c>
      <c r="D45" s="19">
        <v>117119.902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0</v>
      </c>
      <c r="D47" s="19">
        <v>0</v>
      </c>
    </row>
    <row r="48" spans="1:4" s="17" customFormat="1" ht="9.75" customHeight="1">
      <c r="A48" s="18" t="s">
        <v>41</v>
      </c>
      <c r="B48" s="19">
        <v>46360.536</v>
      </c>
      <c r="C48" s="19">
        <v>0</v>
      </c>
      <c r="D48" s="19">
        <v>46360.536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578483.302</v>
      </c>
      <c r="C53" s="21">
        <v>0</v>
      </c>
      <c r="D53" s="21">
        <v>578483.302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746978.288</v>
      </c>
      <c r="C55" s="21">
        <v>11403.866</v>
      </c>
      <c r="D55" s="21">
        <v>758382.154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39474992.364</v>
      </c>
      <c r="C57" s="14">
        <v>2966187.889</v>
      </c>
      <c r="D57" s="14">
        <v>42441180.253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79"/>
      <c r="B62" s="379"/>
      <c r="C62" s="379"/>
      <c r="D62" s="379"/>
    </row>
    <row r="63" spans="1:4" s="4" customFormat="1" ht="24" customHeight="1">
      <c r="A63" s="372" t="s">
        <v>157</v>
      </c>
      <c r="B63" s="372"/>
      <c r="C63" s="372"/>
      <c r="D63" s="372"/>
    </row>
    <row r="64" spans="1:4" s="6" customFormat="1" ht="17.1" customHeight="1">
      <c r="A64" s="373">
        <v>44500</v>
      </c>
      <c r="B64" s="380"/>
      <c r="C64" s="380"/>
      <c r="D64" s="380"/>
    </row>
    <row r="65" spans="1:4" s="40" customFormat="1" ht="15" customHeight="1">
      <c r="A65" s="374" t="s">
        <v>1</v>
      </c>
      <c r="B65" s="375"/>
      <c r="C65" s="375"/>
      <c r="D65" s="375"/>
    </row>
    <row r="66" spans="1:4" ht="3.95" customHeight="1" thickBot="1">
      <c r="A66" s="41"/>
      <c r="B66" s="41"/>
      <c r="C66" s="41"/>
      <c r="D66" s="41"/>
    </row>
    <row r="67" spans="1:4" ht="14.1" customHeight="1">
      <c r="A67" s="376" t="s">
        <v>48</v>
      </c>
      <c r="B67" s="378" t="s">
        <v>158</v>
      </c>
      <c r="C67" s="378"/>
      <c r="D67" s="378"/>
    </row>
    <row r="68" spans="1:4" ht="14.1" customHeight="1">
      <c r="A68" s="377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5" customHeight="1">
      <c r="A70" s="43" t="s">
        <v>49</v>
      </c>
      <c r="B70" s="14">
        <v>34607776.513</v>
      </c>
      <c r="C70" s="14">
        <v>2866225.099</v>
      </c>
      <c r="D70" s="14">
        <v>37474001.613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5" customHeight="1">
      <c r="A72" s="44" t="s">
        <v>50</v>
      </c>
      <c r="B72" s="21">
        <v>15811418.573</v>
      </c>
      <c r="C72" s="21">
        <v>1280939.301</v>
      </c>
      <c r="D72" s="21">
        <v>17092357.874</v>
      </c>
    </row>
    <row r="73" spans="1:4" s="17" customFormat="1" ht="9.95" customHeight="1">
      <c r="A73" s="44" t="s">
        <v>51</v>
      </c>
      <c r="B73" s="21">
        <v>15705576.585</v>
      </c>
      <c r="C73" s="21">
        <v>179732.694</v>
      </c>
      <c r="D73" s="21">
        <v>15885309.28</v>
      </c>
    </row>
    <row r="74" spans="1:4" s="17" customFormat="1" ht="9.95" customHeight="1">
      <c r="A74" s="44" t="s">
        <v>52</v>
      </c>
      <c r="B74" s="21">
        <v>218045.766</v>
      </c>
      <c r="C74" s="21">
        <v>83836.32</v>
      </c>
      <c r="D74" s="21">
        <v>301882.086</v>
      </c>
    </row>
    <row r="75" spans="1:4" s="17" customFormat="1" ht="9.95" customHeight="1">
      <c r="A75" s="45" t="s">
        <v>53</v>
      </c>
      <c r="B75" s="19">
        <v>0</v>
      </c>
      <c r="C75" s="19">
        <v>5179.699</v>
      </c>
      <c r="D75" s="19">
        <v>5179.699</v>
      </c>
    </row>
    <row r="76" spans="1:4" s="17" customFormat="1" ht="9.95" customHeight="1">
      <c r="A76" s="45" t="s">
        <v>54</v>
      </c>
      <c r="B76" s="19">
        <v>151779.798</v>
      </c>
      <c r="C76" s="19">
        <v>60262.149</v>
      </c>
      <c r="D76" s="19">
        <v>212041.948</v>
      </c>
    </row>
    <row r="77" spans="1:4" s="17" customFormat="1" ht="9.95" customHeight="1">
      <c r="A77" s="45" t="s">
        <v>55</v>
      </c>
      <c r="B77" s="19">
        <v>66265.968</v>
      </c>
      <c r="C77" s="19">
        <v>18394.471</v>
      </c>
      <c r="D77" s="19">
        <v>84660.439</v>
      </c>
    </row>
    <row r="78" spans="1:4" s="17" customFormat="1" ht="9.95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17" customFormat="1" ht="9.95" customHeight="1">
      <c r="A79" s="44" t="s">
        <v>57</v>
      </c>
      <c r="B79" s="21">
        <v>2527417.451</v>
      </c>
      <c r="C79" s="21">
        <v>1304889.422</v>
      </c>
      <c r="D79" s="21">
        <v>3832306.874</v>
      </c>
    </row>
    <row r="80" spans="1:4" s="17" customFormat="1" ht="9.95" customHeight="1">
      <c r="A80" s="44" t="s">
        <v>58</v>
      </c>
      <c r="B80" s="21">
        <v>345318.136</v>
      </c>
      <c r="C80" s="21">
        <v>16827.361</v>
      </c>
      <c r="D80" s="21">
        <v>362145.497</v>
      </c>
    </row>
    <row r="81" spans="1:4" s="17" customFormat="1" ht="9.95" customHeight="1">
      <c r="A81" s="45" t="s">
        <v>59</v>
      </c>
      <c r="B81" s="19">
        <v>345318.136</v>
      </c>
      <c r="C81" s="19">
        <v>16827.361</v>
      </c>
      <c r="D81" s="19">
        <v>362145.497</v>
      </c>
    </row>
    <row r="82" spans="1:4" s="17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5" customHeight="1">
      <c r="A84" s="46" t="s">
        <v>61</v>
      </c>
      <c r="B84" s="14">
        <v>349182.757</v>
      </c>
      <c r="C84" s="14">
        <v>9039.117</v>
      </c>
      <c r="D84" s="14">
        <v>358221.874</v>
      </c>
    </row>
    <row r="85" spans="1:4" s="17" customFormat="1" ht="9.95" customHeight="1">
      <c r="A85" s="45" t="s">
        <v>62</v>
      </c>
      <c r="B85" s="19">
        <v>345551.406</v>
      </c>
      <c r="C85" s="19">
        <v>9039.117</v>
      </c>
      <c r="D85" s="19">
        <v>354590.523</v>
      </c>
    </row>
    <row r="86" spans="1:4" s="17" customFormat="1" ht="9.95" customHeight="1">
      <c r="A86" s="45" t="s">
        <v>63</v>
      </c>
      <c r="B86" s="19">
        <v>3631.351</v>
      </c>
      <c r="C86" s="19">
        <v>0</v>
      </c>
      <c r="D86" s="19">
        <v>3631.351</v>
      </c>
    </row>
    <row r="87" spans="1:4" s="17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5" customHeight="1">
      <c r="A100" s="44" t="s">
        <v>72</v>
      </c>
      <c r="B100" s="21">
        <v>341895.898</v>
      </c>
      <c r="C100" s="21">
        <v>1059.954</v>
      </c>
      <c r="D100" s="21">
        <v>342955.852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5" customHeight="1">
      <c r="A102" s="43" t="s">
        <v>73</v>
      </c>
      <c r="B102" s="14">
        <v>89521.573</v>
      </c>
      <c r="C102" s="14">
        <v>11676.703</v>
      </c>
      <c r="D102" s="14">
        <v>101198.277</v>
      </c>
    </row>
    <row r="103" spans="1:4" s="17" customFormat="1" ht="9.95" customHeight="1">
      <c r="A103" s="45" t="s">
        <v>74</v>
      </c>
      <c r="B103" s="19">
        <v>89521.573</v>
      </c>
      <c r="C103" s="19">
        <v>11508.966</v>
      </c>
      <c r="D103" s="19">
        <v>101030.539</v>
      </c>
    </row>
    <row r="104" spans="1:4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5" customHeight="1">
      <c r="A108" s="45" t="s">
        <v>79</v>
      </c>
      <c r="B108" s="19">
        <v>0</v>
      </c>
      <c r="C108" s="19">
        <v>167.737</v>
      </c>
      <c r="D108" s="19">
        <v>167.737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5" customHeight="1">
      <c r="A110" s="43" t="s">
        <v>80</v>
      </c>
      <c r="B110" s="14">
        <v>2149889.593</v>
      </c>
      <c r="C110" s="14">
        <v>72818.566</v>
      </c>
      <c r="D110" s="14">
        <v>2222708.159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5" customHeight="1">
      <c r="A112" s="22" t="s">
        <v>81</v>
      </c>
      <c r="B112" s="14">
        <v>99878.495</v>
      </c>
      <c r="C112" s="14">
        <v>28248.762</v>
      </c>
      <c r="D112" s="14">
        <v>128127.258</v>
      </c>
    </row>
    <row r="113" spans="1:4" s="17" customFormat="1" ht="9.95" customHeight="1">
      <c r="A113" s="23" t="s">
        <v>82</v>
      </c>
      <c r="B113" s="21">
        <v>8340.237</v>
      </c>
      <c r="C113" s="21">
        <v>13966.625</v>
      </c>
      <c r="D113" s="21">
        <v>22306.862</v>
      </c>
    </row>
    <row r="114" spans="1:4" s="17" customFormat="1" ht="9.95" customHeight="1">
      <c r="A114" s="23" t="s">
        <v>83</v>
      </c>
      <c r="B114" s="21">
        <v>91538.258</v>
      </c>
      <c r="C114" s="21">
        <v>14282.137</v>
      </c>
      <c r="D114" s="21">
        <v>105820.396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5" customHeight="1">
      <c r="A116" s="47" t="s">
        <v>84</v>
      </c>
      <c r="B116" s="48">
        <v>258325.864</v>
      </c>
      <c r="C116" s="48">
        <v>0</v>
      </c>
      <c r="D116" s="48">
        <v>258325.864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37896470.697</v>
      </c>
      <c r="C118" s="14">
        <v>2989068.203</v>
      </c>
      <c r="D118" s="14">
        <v>40885538.9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1555641.353</v>
      </c>
      <c r="C120" s="14">
        <v>0</v>
      </c>
      <c r="D120" s="14">
        <v>1555641.353</v>
      </c>
    </row>
    <row r="121" spans="1:4" s="17" customFormat="1" ht="9.95" customHeight="1">
      <c r="A121" s="45" t="s">
        <v>87</v>
      </c>
      <c r="B121" s="19">
        <v>1200000</v>
      </c>
      <c r="C121" s="19">
        <v>0</v>
      </c>
      <c r="D121" s="19">
        <v>1200000</v>
      </c>
    </row>
    <row r="122" spans="1:4" s="17" customFormat="1" ht="9.95" customHeight="1">
      <c r="A122" s="45" t="s">
        <v>88</v>
      </c>
      <c r="B122" s="19">
        <v>1897.336</v>
      </c>
      <c r="C122" s="19">
        <v>0</v>
      </c>
      <c r="D122" s="19">
        <v>1897.336</v>
      </c>
    </row>
    <row r="123" spans="1:4" s="17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17" customFormat="1" ht="9.95" customHeight="1">
      <c r="A124" s="45" t="s">
        <v>90</v>
      </c>
      <c r="B124" s="19">
        <v>-645745.434</v>
      </c>
      <c r="C124" s="19">
        <v>0</v>
      </c>
      <c r="D124" s="19">
        <v>-645745.434</v>
      </c>
    </row>
    <row r="125" spans="1:4" s="17" customFormat="1" ht="9.95" customHeight="1">
      <c r="A125" s="45" t="s">
        <v>91</v>
      </c>
      <c r="B125" s="19">
        <v>230561.636</v>
      </c>
      <c r="C125" s="19">
        <v>0</v>
      </c>
      <c r="D125" s="19">
        <v>230561.636</v>
      </c>
    </row>
    <row r="126" spans="1:4" s="17" customFormat="1" ht="9.95" customHeight="1">
      <c r="A126" s="45" t="s">
        <v>92</v>
      </c>
      <c r="B126" s="19">
        <v>348927.815</v>
      </c>
      <c r="C126" s="19">
        <v>0</v>
      </c>
      <c r="D126" s="19">
        <v>348927.815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39452112.05</v>
      </c>
      <c r="C128" s="14">
        <v>2989068.203</v>
      </c>
      <c r="D128" s="14">
        <v>42441180.253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3811828.003</v>
      </c>
      <c r="C130" s="14">
        <v>1258635.256</v>
      </c>
      <c r="D130" s="14">
        <v>5070463.26</v>
      </c>
    </row>
    <row r="131" spans="1:4" s="17" customFormat="1" ht="9.95" customHeight="1">
      <c r="A131" s="23" t="s">
        <v>95</v>
      </c>
      <c r="B131" s="19">
        <v>31467.028</v>
      </c>
      <c r="C131" s="19">
        <v>990823.673</v>
      </c>
      <c r="D131" s="19">
        <v>1022290.702</v>
      </c>
    </row>
    <row r="132" spans="1:4" s="17" customFormat="1" ht="9.95" customHeight="1">
      <c r="A132" s="45" t="s">
        <v>96</v>
      </c>
      <c r="B132" s="19">
        <v>3780360.974</v>
      </c>
      <c r="C132" s="19">
        <v>267811.583</v>
      </c>
      <c r="D132" s="19">
        <v>4048172.558</v>
      </c>
    </row>
    <row r="133" spans="1:4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5" t="s">
        <v>47</v>
      </c>
      <c r="B136" s="54"/>
      <c r="C136" s="54"/>
      <c r="D136" s="54"/>
    </row>
    <row r="137" spans="1:4" s="36" customFormat="1" ht="15">
      <c r="A137" s="55" t="s">
        <v>99</v>
      </c>
      <c r="B137" s="54"/>
      <c r="C137" s="54"/>
      <c r="D137" s="54"/>
    </row>
    <row r="139" spans="2:4" ht="15">
      <c r="B139" s="57"/>
      <c r="D139" s="57">
        <v>0</v>
      </c>
    </row>
    <row r="200" ht="15">
      <c r="B200" s="56" t="s">
        <v>159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1" t="s">
        <v>796</v>
      </c>
      <c r="B1" s="381"/>
      <c r="C1" s="381"/>
      <c r="D1" s="381"/>
    </row>
    <row r="2" spans="1:4" s="59" customFormat="1" ht="24" customHeight="1">
      <c r="A2" s="382" t="s">
        <v>160</v>
      </c>
      <c r="B2" s="382"/>
      <c r="C2" s="382"/>
      <c r="D2" s="382"/>
    </row>
    <row r="3" spans="1:4" s="60" customFormat="1" ht="15.95" customHeight="1">
      <c r="A3" s="383">
        <v>44500</v>
      </c>
      <c r="B3" s="383"/>
      <c r="C3" s="383"/>
      <c r="D3" s="383"/>
    </row>
    <row r="4" spans="1:4" s="61" customFormat="1" ht="15" customHeight="1">
      <c r="A4" s="374" t="s">
        <v>1</v>
      </c>
      <c r="B4" s="384"/>
      <c r="C4" s="384"/>
      <c r="D4" s="384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5" t="s">
        <v>158</v>
      </c>
      <c r="C6" s="385"/>
      <c r="D6" s="385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1063617.16045</v>
      </c>
      <c r="C9" s="71">
        <v>59704.128619999996</v>
      </c>
      <c r="D9" s="71">
        <v>1123321.28907</v>
      </c>
      <c r="E9" s="72"/>
    </row>
    <row r="10" spans="1:4" s="50" customFormat="1" ht="8.45" customHeight="1">
      <c r="A10" s="73" t="s">
        <v>102</v>
      </c>
      <c r="B10" s="74">
        <v>94881.31708</v>
      </c>
      <c r="C10" s="74">
        <v>1382.8330600000002</v>
      </c>
      <c r="D10" s="74">
        <v>96264.15014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245508.85669</v>
      </c>
      <c r="C12" s="74">
        <v>2105.0833700000003</v>
      </c>
      <c r="D12" s="74">
        <v>247613.94006</v>
      </c>
    </row>
    <row r="13" spans="1:4" s="50" customFormat="1" ht="8.45" customHeight="1">
      <c r="A13" s="18" t="s">
        <v>105</v>
      </c>
      <c r="B13" s="74">
        <v>718884.5775</v>
      </c>
      <c r="C13" s="74">
        <v>0</v>
      </c>
      <c r="D13" s="74">
        <v>718884.5775</v>
      </c>
    </row>
    <row r="14" spans="1:4" s="50" customFormat="1" ht="8.45" customHeight="1">
      <c r="A14" s="23" t="s">
        <v>106</v>
      </c>
      <c r="B14" s="74">
        <v>4342.40918</v>
      </c>
      <c r="C14" s="74">
        <v>15510.28085</v>
      </c>
      <c r="D14" s="74">
        <v>19852.69003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40705.93134</v>
      </c>
      <c r="D16" s="74">
        <v>40705.93134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50984.610420000005</v>
      </c>
      <c r="C20" s="71">
        <v>1387.86267</v>
      </c>
      <c r="D20" s="71">
        <v>52372.47309000001</v>
      </c>
    </row>
    <row r="21" spans="1:4" s="50" customFormat="1" ht="8.45" customHeight="1">
      <c r="A21" s="18" t="s">
        <v>111</v>
      </c>
      <c r="B21" s="74">
        <v>34280.307049999996</v>
      </c>
      <c r="C21" s="74">
        <v>1387.86267</v>
      </c>
      <c r="D21" s="74">
        <v>35668.16972</v>
      </c>
    </row>
    <row r="22" spans="1:4" s="50" customFormat="1" ht="8.45" customHeight="1">
      <c r="A22" s="18" t="s">
        <v>112</v>
      </c>
      <c r="B22" s="74">
        <v>0.7152200000000001</v>
      </c>
      <c r="C22" s="74">
        <v>0</v>
      </c>
      <c r="D22" s="74">
        <v>0.7152200000000001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55.0926</v>
      </c>
      <c r="C24" s="74">
        <v>0</v>
      </c>
      <c r="D24" s="74">
        <v>55.0926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16648.49555</v>
      </c>
      <c r="C26" s="74">
        <v>0</v>
      </c>
      <c r="D26" s="74">
        <v>16648.49555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1012632.5500299999</v>
      </c>
      <c r="C34" s="71">
        <v>58316.26595</v>
      </c>
      <c r="D34" s="71">
        <v>1070948.81598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24894.8061</v>
      </c>
      <c r="C36" s="71">
        <v>0</v>
      </c>
      <c r="D36" s="71">
        <v>24894.8061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987737.74393</v>
      </c>
      <c r="C38" s="71">
        <v>58316.26595</v>
      </c>
      <c r="D38" s="71">
        <v>1046054.00988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565355.55505</v>
      </c>
      <c r="C40" s="71">
        <v>12706.47251</v>
      </c>
      <c r="D40" s="71">
        <v>578062.02756</v>
      </c>
    </row>
    <row r="41" spans="1:4" s="50" customFormat="1" ht="8.45" customHeight="1">
      <c r="A41" s="18" t="s">
        <v>124</v>
      </c>
      <c r="B41" s="74">
        <v>2.8192</v>
      </c>
      <c r="C41" s="74">
        <v>590.42913</v>
      </c>
      <c r="D41" s="74">
        <v>593.24833</v>
      </c>
    </row>
    <row r="42" spans="1:4" s="50" customFormat="1" ht="8.45" customHeight="1">
      <c r="A42" s="18" t="s">
        <v>125</v>
      </c>
      <c r="B42" s="74">
        <v>105.03949</v>
      </c>
      <c r="C42" s="74">
        <v>3146.43642</v>
      </c>
      <c r="D42" s="74">
        <v>3251.47591</v>
      </c>
    </row>
    <row r="43" spans="1:4" s="50" customFormat="1" ht="8.45" customHeight="1">
      <c r="A43" s="18" t="s">
        <v>126</v>
      </c>
      <c r="B43" s="74">
        <v>5343.751200000001</v>
      </c>
      <c r="C43" s="74">
        <v>1758.48297</v>
      </c>
      <c r="D43" s="74">
        <v>7102.23417</v>
      </c>
    </row>
    <row r="44" spans="1:4" s="50" customFormat="1" ht="8.45" customHeight="1">
      <c r="A44" s="18" t="s">
        <v>127</v>
      </c>
      <c r="B44" s="74">
        <v>559903.94516</v>
      </c>
      <c r="C44" s="74">
        <v>7211.12399</v>
      </c>
      <c r="D44" s="74">
        <v>567115.06915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206202.27706</v>
      </c>
      <c r="C46" s="71">
        <v>54481.827659999995</v>
      </c>
      <c r="D46" s="71">
        <v>260684.10472</v>
      </c>
    </row>
    <row r="47" spans="1:4" s="50" customFormat="1" ht="8.45" customHeight="1">
      <c r="A47" s="18" t="s">
        <v>129</v>
      </c>
      <c r="B47" s="74">
        <v>0.09687</v>
      </c>
      <c r="C47" s="74">
        <v>0</v>
      </c>
      <c r="D47" s="74">
        <v>0.09687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498.6343</v>
      </c>
      <c r="C49" s="74">
        <v>143.96523000000002</v>
      </c>
      <c r="D49" s="74">
        <v>642.5995300000001</v>
      </c>
    </row>
    <row r="50" spans="1:4" s="50" customFormat="1" ht="8.45" customHeight="1">
      <c r="A50" s="18" t="s">
        <v>130</v>
      </c>
      <c r="B50" s="74">
        <v>205703.54588999998</v>
      </c>
      <c r="C50" s="74">
        <v>54337.86243</v>
      </c>
      <c r="D50" s="74">
        <v>260041.40832</v>
      </c>
    </row>
    <row r="51" spans="1:4" s="50" customFormat="1" ht="5.25" customHeight="1">
      <c r="A51" s="18"/>
      <c r="B51" s="75"/>
      <c r="C51" s="75"/>
      <c r="D51" s="75"/>
    </row>
    <row r="52" spans="1:4" s="50" customFormat="1" ht="8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8.25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1346891.02192</v>
      </c>
      <c r="C54" s="71">
        <v>16540.9108</v>
      </c>
      <c r="D54" s="71">
        <v>1363431.93272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811210.21338</v>
      </c>
      <c r="C56" s="71">
        <v>0</v>
      </c>
      <c r="D56" s="71">
        <v>811210.21338</v>
      </c>
    </row>
    <row r="57" spans="1:4" s="50" customFormat="1" ht="8.45" customHeight="1">
      <c r="A57" s="18" t="s">
        <v>134</v>
      </c>
      <c r="B57" s="74">
        <v>463701.67648</v>
      </c>
      <c r="C57" s="74">
        <v>0</v>
      </c>
      <c r="D57" s="74">
        <v>463701.67648</v>
      </c>
    </row>
    <row r="58" spans="1:4" s="50" customFormat="1" ht="8.45" customHeight="1">
      <c r="A58" s="18" t="s">
        <v>135</v>
      </c>
      <c r="B58" s="74">
        <v>323</v>
      </c>
      <c r="C58" s="74">
        <v>0</v>
      </c>
      <c r="D58" s="74">
        <v>323</v>
      </c>
    </row>
    <row r="59" spans="1:4" s="50" customFormat="1" ht="8.45" customHeight="1">
      <c r="A59" s="18" t="s">
        <v>136</v>
      </c>
      <c r="B59" s="74">
        <v>258602.41105000002</v>
      </c>
      <c r="C59" s="74">
        <v>0</v>
      </c>
      <c r="D59" s="74">
        <v>258602.41105000002</v>
      </c>
    </row>
    <row r="60" spans="1:4" s="50" customFormat="1" ht="8.45" customHeight="1">
      <c r="A60" s="18" t="s">
        <v>137</v>
      </c>
      <c r="B60" s="74">
        <v>88583.12585</v>
      </c>
      <c r="C60" s="74">
        <v>0</v>
      </c>
      <c r="D60" s="74">
        <v>88583.12585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535680.80854</v>
      </c>
      <c r="C62" s="71">
        <v>16540.9108</v>
      </c>
      <c r="D62" s="71">
        <v>552221.7193400001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108064.99575</v>
      </c>
      <c r="C64" s="71">
        <v>2779.86614</v>
      </c>
      <c r="D64" s="71">
        <v>110844.86189</v>
      </c>
    </row>
    <row r="65" spans="1:4" s="50" customFormat="1" ht="8.45" customHeight="1">
      <c r="A65" s="18" t="s">
        <v>140</v>
      </c>
      <c r="B65" s="74">
        <v>437.53488</v>
      </c>
      <c r="C65" s="74">
        <v>2430.6562999999996</v>
      </c>
      <c r="D65" s="74">
        <v>2868.1911800000003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10583.210869999999</v>
      </c>
      <c r="C67" s="74">
        <v>127.82033</v>
      </c>
      <c r="D67" s="74">
        <v>10711.0312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42566.75111</v>
      </c>
      <c r="C69" s="74">
        <v>221.38951</v>
      </c>
      <c r="D69" s="74">
        <v>42788.14062</v>
      </c>
    </row>
    <row r="70" spans="1:4" s="50" customFormat="1" ht="8.45" customHeight="1">
      <c r="A70" s="18" t="s">
        <v>145</v>
      </c>
      <c r="B70" s="74">
        <v>41089.687119999995</v>
      </c>
      <c r="C70" s="74">
        <v>0</v>
      </c>
      <c r="D70" s="74">
        <v>41089.687119999995</v>
      </c>
    </row>
    <row r="71" spans="1:4" s="50" customFormat="1" ht="8.45" customHeight="1">
      <c r="A71" s="18" t="s">
        <v>146</v>
      </c>
      <c r="B71" s="74">
        <v>13387.81177</v>
      </c>
      <c r="C71" s="74">
        <v>0</v>
      </c>
      <c r="D71" s="74">
        <v>13387.81177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4679.14011</v>
      </c>
      <c r="C73" s="71">
        <v>627.49182</v>
      </c>
      <c r="D73" s="71">
        <v>5306.63193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432294.9529</v>
      </c>
      <c r="C75" s="71">
        <v>14388.53648</v>
      </c>
      <c r="D75" s="71">
        <v>446683.48938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97811.10879000001</v>
      </c>
      <c r="C77" s="74">
        <v>0</v>
      </c>
      <c r="D77" s="74">
        <v>97811.10879000001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334483.84411</v>
      </c>
      <c r="C79" s="75">
        <v>14388.53648</v>
      </c>
      <c r="D79" s="75">
        <v>348872.38058999996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2"/>
      <c r="C83" s="82"/>
      <c r="D83" s="82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28125" style="2" bestFit="1" customWidth="1"/>
    <col min="9" max="16384" width="11.421875" style="2" customWidth="1"/>
  </cols>
  <sheetData>
    <row r="1" spans="1:4" ht="17.1" customHeight="1">
      <c r="A1" s="371" t="s">
        <v>796</v>
      </c>
      <c r="B1" s="371"/>
      <c r="C1" s="371"/>
      <c r="D1" s="371"/>
    </row>
    <row r="2" spans="1:5" s="4" customFormat="1" ht="24" customHeight="1">
      <c r="A2" s="372" t="s">
        <v>151</v>
      </c>
      <c r="B2" s="372"/>
      <c r="C2" s="372"/>
      <c r="D2" s="372"/>
      <c r="E2" s="3"/>
    </row>
    <row r="3" spans="1:5" s="6" customFormat="1" ht="18" customHeight="1">
      <c r="A3" s="373">
        <v>44500</v>
      </c>
      <c r="B3" s="373"/>
      <c r="C3" s="373"/>
      <c r="D3" s="373"/>
      <c r="E3" s="5"/>
    </row>
    <row r="4" spans="1:5" s="8" customFormat="1" ht="15" customHeight="1">
      <c r="A4" s="374" t="s">
        <v>1</v>
      </c>
      <c r="B4" s="375"/>
      <c r="C4" s="375"/>
      <c r="D4" s="375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6" t="s">
        <v>2</v>
      </c>
      <c r="B6" s="378" t="s">
        <v>152</v>
      </c>
      <c r="C6" s="378"/>
      <c r="D6" s="378"/>
    </row>
    <row r="7" spans="1:4" ht="14.1" customHeight="1">
      <c r="A7" s="377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65875.862</v>
      </c>
      <c r="C9" s="14">
        <v>2196834.593</v>
      </c>
      <c r="D9" s="14">
        <v>2262710.456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65870.828</v>
      </c>
      <c r="C11" s="19">
        <v>712128.031</v>
      </c>
      <c r="D11" s="19">
        <v>777998.859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5.034</v>
      </c>
      <c r="C13" s="19">
        <v>1484706.561</v>
      </c>
      <c r="D13" s="19">
        <v>1484711.596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2553338.843</v>
      </c>
      <c r="C17" s="14">
        <v>1776615.119</v>
      </c>
      <c r="D17" s="14">
        <v>4329953.963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2556338.843</v>
      </c>
      <c r="C19" s="19">
        <v>1783078.239</v>
      </c>
      <c r="D19" s="19">
        <v>4339417.083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-6463.12</v>
      </c>
      <c r="D22" s="19">
        <v>-9463.12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3330548.423</v>
      </c>
      <c r="C24" s="14">
        <v>1307493.155</v>
      </c>
      <c r="D24" s="14">
        <v>4638041.578</v>
      </c>
      <c r="E24" s="87"/>
      <c r="F24" s="87"/>
      <c r="G24" s="87"/>
      <c r="H24" s="16"/>
    </row>
    <row r="25" spans="1:6" s="17" customFormat="1" ht="9.75" customHeight="1">
      <c r="A25" s="24" t="s">
        <v>20</v>
      </c>
      <c r="B25" s="21">
        <v>3188741.242</v>
      </c>
      <c r="C25" s="21">
        <v>1383622.676</v>
      </c>
      <c r="D25" s="21">
        <v>4572363.918</v>
      </c>
      <c r="E25" s="88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8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88"/>
      <c r="F29" s="16"/>
    </row>
    <row r="30" spans="1:6" s="17" customFormat="1" ht="9.75" customHeight="1">
      <c r="A30" s="18" t="s">
        <v>25</v>
      </c>
      <c r="B30" s="19">
        <v>3184481.127</v>
      </c>
      <c r="C30" s="19">
        <v>1383622.676</v>
      </c>
      <c r="D30" s="19">
        <v>4568103.804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4260.114</v>
      </c>
      <c r="C32" s="19">
        <v>0</v>
      </c>
      <c r="D32" s="19">
        <v>4260.114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829960.78</v>
      </c>
      <c r="C35" s="21">
        <v>55327.804</v>
      </c>
      <c r="D35" s="21">
        <v>885288.585</v>
      </c>
      <c r="E35" s="25"/>
      <c r="F35" s="16"/>
    </row>
    <row r="36" spans="1:6" s="17" customFormat="1" ht="9.75" customHeight="1">
      <c r="A36" s="24" t="s">
        <v>31</v>
      </c>
      <c r="B36" s="21">
        <v>9007.597</v>
      </c>
      <c r="C36" s="21">
        <v>692741.711</v>
      </c>
      <c r="D36" s="21">
        <v>701749.308</v>
      </c>
      <c r="E36" s="15"/>
      <c r="F36" s="16"/>
    </row>
    <row r="37" spans="1:6" s="17" customFormat="1" ht="9.75" customHeight="1">
      <c r="A37" s="18" t="s">
        <v>32</v>
      </c>
      <c r="B37" s="19">
        <v>8510.344</v>
      </c>
      <c r="C37" s="19">
        <v>692741.711</v>
      </c>
      <c r="D37" s="19">
        <v>701252.055</v>
      </c>
      <c r="E37" s="15"/>
      <c r="F37" s="16"/>
    </row>
    <row r="38" spans="1:6" s="17" customFormat="1" ht="9.75" customHeight="1">
      <c r="A38" s="18" t="s">
        <v>33</v>
      </c>
      <c r="B38" s="19">
        <v>497.253</v>
      </c>
      <c r="C38" s="19">
        <v>0</v>
      </c>
      <c r="D38" s="19">
        <v>497.253</v>
      </c>
      <c r="E38" s="15"/>
      <c r="F38" s="16"/>
    </row>
    <row r="39" spans="1:6" s="17" customFormat="1" ht="9.75" customHeight="1">
      <c r="A39" s="20" t="s">
        <v>34</v>
      </c>
      <c r="B39" s="21">
        <v>-652255.064</v>
      </c>
      <c r="C39" s="21">
        <v>-823992.778</v>
      </c>
      <c r="D39" s="21">
        <v>-1476247.843</v>
      </c>
      <c r="E39" s="15"/>
      <c r="F39" s="16"/>
    </row>
    <row r="40" spans="1:6" s="17" customFormat="1" ht="9.75" customHeight="1">
      <c r="A40" s="20" t="s">
        <v>35</v>
      </c>
      <c r="B40" s="21">
        <v>-44906.132</v>
      </c>
      <c r="C40" s="21">
        <v>-206.259</v>
      </c>
      <c r="D40" s="21">
        <v>-45112.391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96262.258</v>
      </c>
      <c r="C42" s="21">
        <v>774701.02</v>
      </c>
      <c r="D42" s="21">
        <v>870963.279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16727.001</v>
      </c>
      <c r="C44" s="14">
        <v>63524.576</v>
      </c>
      <c r="D44" s="14">
        <v>80251.577</v>
      </c>
      <c r="E44" s="15"/>
      <c r="F44" s="16"/>
    </row>
    <row r="45" spans="1:6" s="17" customFormat="1" ht="9.75" customHeight="1">
      <c r="A45" s="26" t="s">
        <v>38</v>
      </c>
      <c r="B45" s="19">
        <v>3.84</v>
      </c>
      <c r="C45" s="19">
        <v>32288.134</v>
      </c>
      <c r="D45" s="19">
        <v>32291.975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16723.16</v>
      </c>
      <c r="C48" s="19">
        <v>26576.783</v>
      </c>
      <c r="D48" s="19">
        <v>43299.943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4659.658</v>
      </c>
      <c r="D49" s="19">
        <v>4659.658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3927.714</v>
      </c>
      <c r="C53" s="21">
        <v>0</v>
      </c>
      <c r="D53" s="21">
        <v>3927.714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28621.407</v>
      </c>
      <c r="C55" s="21">
        <v>15072.893</v>
      </c>
      <c r="D55" s="21">
        <v>43694.3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6095301.511</v>
      </c>
      <c r="C57" s="14">
        <v>6134241.358</v>
      </c>
      <c r="D57" s="14">
        <v>12229542.869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89"/>
      <c r="C60" s="89"/>
      <c r="D60" s="89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9"/>
      <c r="B62" s="379"/>
      <c r="C62" s="379"/>
      <c r="D62" s="379"/>
      <c r="F62" s="16"/>
    </row>
    <row r="63" spans="1:6" s="4" customFormat="1" ht="24" customHeight="1">
      <c r="A63" s="372" t="s">
        <v>151</v>
      </c>
      <c r="B63" s="372"/>
      <c r="C63" s="372"/>
      <c r="D63" s="372"/>
      <c r="E63" s="3"/>
      <c r="F63" s="16"/>
    </row>
    <row r="64" spans="1:6" s="6" customFormat="1" ht="17.1" customHeight="1">
      <c r="A64" s="373">
        <v>44500</v>
      </c>
      <c r="B64" s="380"/>
      <c r="C64" s="380"/>
      <c r="D64" s="380"/>
      <c r="E64" s="5"/>
      <c r="F64" s="16"/>
    </row>
    <row r="65" spans="1:6" s="40" customFormat="1" ht="15" customHeight="1">
      <c r="A65" s="374" t="s">
        <v>1</v>
      </c>
      <c r="B65" s="375"/>
      <c r="C65" s="375"/>
      <c r="D65" s="375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6" t="s">
        <v>48</v>
      </c>
      <c r="B67" s="378" t="s">
        <v>152</v>
      </c>
      <c r="C67" s="378"/>
      <c r="D67" s="378"/>
      <c r="F67" s="16"/>
    </row>
    <row r="68" spans="1:6" ht="14.1" customHeight="1">
      <c r="A68" s="377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26793.62</v>
      </c>
      <c r="C70" s="14">
        <v>0</v>
      </c>
      <c r="D70" s="14">
        <v>26793.62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26793.62</v>
      </c>
      <c r="C79" s="21">
        <v>0</v>
      </c>
      <c r="D79" s="21">
        <v>26793.62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1251243.011</v>
      </c>
      <c r="C91" s="14">
        <v>926760.301</v>
      </c>
      <c r="D91" s="14">
        <v>2178003.312</v>
      </c>
      <c r="E91" s="15"/>
      <c r="F91" s="16"/>
    </row>
    <row r="92" spans="1:6" s="17" customFormat="1" ht="9.95" customHeight="1">
      <c r="A92" s="45" t="s">
        <v>66</v>
      </c>
      <c r="B92" s="19">
        <v>1251243.011</v>
      </c>
      <c r="C92" s="19">
        <v>0</v>
      </c>
      <c r="D92" s="19">
        <v>1251243.011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926760.301</v>
      </c>
      <c r="D93" s="19">
        <v>926760.301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1455618.487</v>
      </c>
      <c r="C95" s="14">
        <v>3906388.767</v>
      </c>
      <c r="D95" s="14">
        <v>5362007.255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1455618.487</v>
      </c>
      <c r="C98" s="19">
        <v>3906388.767</v>
      </c>
      <c r="D98" s="19">
        <v>5362007.255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1057747.793</v>
      </c>
      <c r="C100" s="21">
        <v>3307.762</v>
      </c>
      <c r="D100" s="21">
        <v>1061055.555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37235.481</v>
      </c>
      <c r="C102" s="14">
        <v>39312.442</v>
      </c>
      <c r="D102" s="14">
        <v>76547.924</v>
      </c>
      <c r="E102" s="15"/>
      <c r="F102" s="16"/>
    </row>
    <row r="103" spans="1:6" s="17" customFormat="1" ht="9.95" customHeight="1">
      <c r="A103" s="45" t="s">
        <v>74</v>
      </c>
      <c r="B103" s="19">
        <v>0.454</v>
      </c>
      <c r="C103" s="19">
        <v>0</v>
      </c>
      <c r="D103" s="19">
        <v>0.454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7768.279</v>
      </c>
      <c r="C106" s="19">
        <v>6298.965</v>
      </c>
      <c r="D106" s="19">
        <v>14067.245</v>
      </c>
      <c r="E106" s="15"/>
      <c r="F106" s="16"/>
    </row>
    <row r="107" spans="1:6" s="17" customFormat="1" ht="9.95" customHeight="1">
      <c r="A107" s="45" t="s">
        <v>78</v>
      </c>
      <c r="B107" s="19">
        <v>20579.22</v>
      </c>
      <c r="C107" s="19">
        <v>33013.476</v>
      </c>
      <c r="D107" s="19">
        <v>53592.696</v>
      </c>
      <c r="E107" s="15"/>
      <c r="F107" s="16"/>
    </row>
    <row r="108" spans="1:6" s="17" customFormat="1" ht="9.95" customHeight="1">
      <c r="A108" s="45" t="s">
        <v>79</v>
      </c>
      <c r="B108" s="19">
        <v>8887.527</v>
      </c>
      <c r="C108" s="19">
        <v>0</v>
      </c>
      <c r="D108" s="19">
        <v>8887.527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7951.221</v>
      </c>
      <c r="C110" s="14">
        <v>30121.073</v>
      </c>
      <c r="D110" s="14">
        <v>38072.295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5379.483</v>
      </c>
      <c r="C112" s="14">
        <v>34440.484</v>
      </c>
      <c r="D112" s="14">
        <v>39819.968</v>
      </c>
      <c r="E112" s="15"/>
      <c r="F112" s="16"/>
    </row>
    <row r="113" spans="1:6" s="17" customFormat="1" ht="9.95" customHeight="1">
      <c r="A113" s="23" t="s">
        <v>82</v>
      </c>
      <c r="B113" s="19">
        <v>598.939</v>
      </c>
      <c r="C113" s="19">
        <v>33702.12</v>
      </c>
      <c r="D113" s="19">
        <v>34301.059</v>
      </c>
      <c r="E113" s="15"/>
      <c r="F113" s="16"/>
    </row>
    <row r="114" spans="1:6" s="17" customFormat="1" ht="9.95" customHeight="1">
      <c r="A114" s="23" t="s">
        <v>83</v>
      </c>
      <c r="B114" s="19">
        <v>4780.544</v>
      </c>
      <c r="C114" s="19">
        <v>738.363</v>
      </c>
      <c r="D114" s="19">
        <v>5518.908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1210970.99</v>
      </c>
      <c r="D116" s="48">
        <v>1210970.99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3841969.099</v>
      </c>
      <c r="C118" s="14">
        <v>6151301.822</v>
      </c>
      <c r="D118" s="14">
        <v>9993270.921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2157121.406</v>
      </c>
      <c r="C120" s="14">
        <v>79150.541</v>
      </c>
      <c r="D120" s="14">
        <v>2236271.948</v>
      </c>
      <c r="E120" s="87"/>
      <c r="F120" s="87"/>
      <c r="G120" s="87"/>
      <c r="H120" s="87"/>
    </row>
    <row r="121" spans="1:6" s="17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5" customHeight="1">
      <c r="A122" s="45" t="s">
        <v>88</v>
      </c>
      <c r="B122" s="19">
        <v>38377.006</v>
      </c>
      <c r="C122" s="19">
        <v>0</v>
      </c>
      <c r="D122" s="19">
        <v>38377.006</v>
      </c>
      <c r="E122" s="15"/>
      <c r="F122" s="16"/>
    </row>
    <row r="123" spans="1:6" s="17" customFormat="1" ht="9.95" customHeight="1">
      <c r="A123" s="45" t="s">
        <v>89</v>
      </c>
      <c r="B123" s="19">
        <v>6835.145</v>
      </c>
      <c r="C123" s="19">
        <v>0</v>
      </c>
      <c r="D123" s="19">
        <v>6835.145</v>
      </c>
      <c r="E123" s="15"/>
      <c r="F123" s="16"/>
    </row>
    <row r="124" spans="1:6" s="17" customFormat="1" ht="9.95" customHeight="1">
      <c r="A124" s="45" t="s">
        <v>90</v>
      </c>
      <c r="B124" s="19">
        <v>-46925.898</v>
      </c>
      <c r="C124" s="19">
        <v>79150.541</v>
      </c>
      <c r="D124" s="19">
        <v>32224.643</v>
      </c>
      <c r="E124" s="15"/>
      <c r="F124" s="16"/>
    </row>
    <row r="125" spans="1:6" s="17" customFormat="1" ht="9.95" customHeight="1">
      <c r="A125" s="45" t="s">
        <v>91</v>
      </c>
      <c r="B125" s="19">
        <v>218881.841</v>
      </c>
      <c r="C125" s="19">
        <v>0</v>
      </c>
      <c r="D125" s="19">
        <v>218881.841</v>
      </c>
      <c r="E125" s="15"/>
      <c r="F125" s="16"/>
    </row>
    <row r="126" spans="1:6" s="17" customFormat="1" ht="9.95" customHeight="1">
      <c r="A126" s="45" t="s">
        <v>92</v>
      </c>
      <c r="B126" s="19">
        <v>43666.121</v>
      </c>
      <c r="C126" s="19">
        <v>0</v>
      </c>
      <c r="D126" s="19">
        <v>43666.121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5999090.506</v>
      </c>
      <c r="C128" s="14">
        <v>6230452.363</v>
      </c>
      <c r="D128" s="14">
        <v>12229542.869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85562.761</v>
      </c>
      <c r="C130" s="14">
        <v>546496.401</v>
      </c>
      <c r="D130" s="14">
        <v>632059.162</v>
      </c>
      <c r="E130" s="15"/>
      <c r="F130" s="16"/>
    </row>
    <row r="131" spans="1:6" s="17" customFormat="1" ht="9.95" customHeight="1">
      <c r="A131" s="23" t="s">
        <v>95</v>
      </c>
      <c r="B131" s="19">
        <v>85562.761</v>
      </c>
      <c r="C131" s="19">
        <v>76156.557</v>
      </c>
      <c r="D131" s="19">
        <v>161719.318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74769.183</v>
      </c>
      <c r="D132" s="19">
        <v>74769.183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127178.529</v>
      </c>
      <c r="D133" s="19">
        <v>127178.529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268392.13</v>
      </c>
      <c r="D134" s="19">
        <v>268392.13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0"/>
      <c r="C136" s="90"/>
      <c r="D136" s="90"/>
      <c r="E136" s="35"/>
    </row>
    <row r="137" spans="1:5" s="36" customFormat="1" ht="15">
      <c r="A137" s="55" t="s">
        <v>99</v>
      </c>
      <c r="B137" s="90"/>
      <c r="C137" s="90"/>
      <c r="D137" s="91"/>
      <c r="E137" s="35"/>
    </row>
    <row r="139" ht="15">
      <c r="D139" s="5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1" t="s">
        <v>796</v>
      </c>
      <c r="B1" s="381"/>
      <c r="C1" s="381"/>
      <c r="D1" s="381"/>
    </row>
    <row r="2" spans="1:4" s="59" customFormat="1" ht="24" customHeight="1">
      <c r="A2" s="382" t="s">
        <v>153</v>
      </c>
      <c r="B2" s="382"/>
      <c r="C2" s="382"/>
      <c r="D2" s="382"/>
    </row>
    <row r="3" spans="1:4" s="60" customFormat="1" ht="15.95" customHeight="1">
      <c r="A3" s="383">
        <v>44500</v>
      </c>
      <c r="B3" s="383"/>
      <c r="C3" s="383"/>
      <c r="D3" s="383"/>
    </row>
    <row r="4" spans="1:4" s="61" customFormat="1" ht="15" customHeight="1">
      <c r="A4" s="374" t="s">
        <v>1</v>
      </c>
      <c r="B4" s="384"/>
      <c r="C4" s="384"/>
      <c r="D4" s="384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5" t="s">
        <v>152</v>
      </c>
      <c r="C6" s="385"/>
      <c r="D6" s="385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169184.65059</v>
      </c>
      <c r="C9" s="71">
        <v>809244.1977799999</v>
      </c>
      <c r="D9" s="71">
        <v>978428.84837</v>
      </c>
      <c r="E9" s="72"/>
    </row>
    <row r="10" spans="1:4" s="50" customFormat="1" ht="8.45" customHeight="1">
      <c r="A10" s="73" t="s">
        <v>102</v>
      </c>
      <c r="B10" s="74">
        <v>248.88770000000002</v>
      </c>
      <c r="C10" s="74">
        <v>12700.59886</v>
      </c>
      <c r="D10" s="74">
        <v>12949.486560000001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36223.37982</v>
      </c>
      <c r="C12" s="74">
        <v>73603.78007</v>
      </c>
      <c r="D12" s="74">
        <v>109827.15989</v>
      </c>
    </row>
    <row r="13" spans="1:4" s="50" customFormat="1" ht="8.45" customHeight="1">
      <c r="A13" s="18" t="s">
        <v>105</v>
      </c>
      <c r="B13" s="74">
        <v>129100.09686</v>
      </c>
      <c r="C13" s="74">
        <v>86145.91828</v>
      </c>
      <c r="D13" s="74">
        <v>215246.01513999997</v>
      </c>
    </row>
    <row r="14" spans="1:4" s="50" customFormat="1" ht="8.45" customHeight="1">
      <c r="A14" s="23" t="s">
        <v>106</v>
      </c>
      <c r="B14" s="74">
        <v>3299.55034</v>
      </c>
      <c r="C14" s="74">
        <v>627107.38798</v>
      </c>
      <c r="D14" s="74">
        <v>630406.9383200001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109</v>
      </c>
      <c r="B17" s="74">
        <v>0</v>
      </c>
      <c r="C17" s="74">
        <v>7326.5018</v>
      </c>
      <c r="D17" s="74">
        <v>7326.5018</v>
      </c>
    </row>
    <row r="18" spans="1:4" s="50" customFormat="1" ht="8.45" customHeight="1">
      <c r="A18" s="18" t="s">
        <v>29</v>
      </c>
      <c r="B18" s="74">
        <v>312.73587</v>
      </c>
      <c r="C18" s="74">
        <v>2360.01079</v>
      </c>
      <c r="D18" s="74">
        <v>2672.7466600000002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92805.90865000001</v>
      </c>
      <c r="C20" s="71">
        <v>424537.13430000003</v>
      </c>
      <c r="D20" s="71">
        <v>517343.04295</v>
      </c>
    </row>
    <row r="21" spans="1:4" s="50" customFormat="1" ht="8.45" customHeight="1">
      <c r="A21" s="18" t="s">
        <v>111</v>
      </c>
      <c r="B21" s="74">
        <v>78.15424</v>
      </c>
      <c r="C21" s="74">
        <v>0</v>
      </c>
      <c r="D21" s="74">
        <v>78.15424</v>
      </c>
    </row>
    <row r="22" spans="1:4" s="50" customFormat="1" ht="8.45" customHeight="1">
      <c r="A22" s="18" t="s">
        <v>112</v>
      </c>
      <c r="B22" s="74">
        <v>914.20533</v>
      </c>
      <c r="C22" s="74">
        <v>0</v>
      </c>
      <c r="D22" s="74">
        <v>914.20533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21210.1619</v>
      </c>
      <c r="C24" s="74">
        <v>23774.58434</v>
      </c>
      <c r="D24" s="74">
        <v>44984.74624</v>
      </c>
    </row>
    <row r="25" spans="1:4" s="50" customFormat="1" ht="8.45" customHeight="1">
      <c r="A25" s="18" t="s">
        <v>114</v>
      </c>
      <c r="B25" s="74">
        <v>65575.97074</v>
      </c>
      <c r="C25" s="74">
        <v>149114.64697</v>
      </c>
      <c r="D25" s="74">
        <v>214690.61771000002</v>
      </c>
    </row>
    <row r="26" spans="1:4" s="50" customFormat="1" ht="8.45" customHeight="1">
      <c r="A26" s="18" t="s">
        <v>115</v>
      </c>
      <c r="B26" s="74">
        <v>0</v>
      </c>
      <c r="C26" s="74">
        <v>50619.38075</v>
      </c>
      <c r="D26" s="74">
        <v>50619.38075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199497.01619999998</v>
      </c>
      <c r="D30" s="74">
        <v>199497.01619999998</v>
      </c>
    </row>
    <row r="31" spans="1:4" s="50" customFormat="1" ht="8.45" customHeight="1">
      <c r="A31" s="18" t="s">
        <v>119</v>
      </c>
      <c r="B31" s="74">
        <v>0</v>
      </c>
      <c r="C31" s="74">
        <v>1531.50604</v>
      </c>
      <c r="D31" s="74">
        <v>1531.50604</v>
      </c>
    </row>
    <row r="32" spans="1:4" s="50" customFormat="1" ht="8.45" customHeight="1">
      <c r="A32" s="18" t="s">
        <v>29</v>
      </c>
      <c r="B32" s="74">
        <v>5027.41644</v>
      </c>
      <c r="C32" s="74">
        <v>0</v>
      </c>
      <c r="D32" s="74">
        <v>5027.41644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76378.74193999999</v>
      </c>
      <c r="C34" s="71">
        <v>384707.06348</v>
      </c>
      <c r="D34" s="71">
        <v>461085.80542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181117.55951</v>
      </c>
      <c r="C36" s="71">
        <v>163126.24943</v>
      </c>
      <c r="D36" s="71">
        <v>344243.80894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-104738.81757</v>
      </c>
      <c r="C38" s="71">
        <v>221580.81405000002</v>
      </c>
      <c r="D38" s="71">
        <v>116841.99648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77108.69713</v>
      </c>
      <c r="C40" s="71">
        <v>9237.79198</v>
      </c>
      <c r="D40" s="71">
        <v>86346.48911</v>
      </c>
    </row>
    <row r="41" spans="1:4" s="50" customFormat="1" ht="8.45" customHeight="1">
      <c r="A41" s="18" t="s">
        <v>124</v>
      </c>
      <c r="B41" s="74">
        <v>0</v>
      </c>
      <c r="C41" s="74">
        <v>4705.28976</v>
      </c>
      <c r="D41" s="74">
        <v>4705.28976</v>
      </c>
    </row>
    <row r="42" spans="1:4" s="50" customFormat="1" ht="8.45" customHeight="1">
      <c r="A42" s="18" t="s">
        <v>125</v>
      </c>
      <c r="B42" s="74">
        <v>436.98404999999997</v>
      </c>
      <c r="C42" s="74">
        <v>979.3654399999999</v>
      </c>
      <c r="D42" s="74">
        <v>1416.34949</v>
      </c>
    </row>
    <row r="43" spans="1:4" s="50" customFormat="1" ht="8.45" customHeight="1">
      <c r="A43" s="18" t="s">
        <v>126</v>
      </c>
      <c r="B43" s="74">
        <v>76582.51121</v>
      </c>
      <c r="C43" s="74">
        <v>3553.13678</v>
      </c>
      <c r="D43" s="74">
        <v>80135.64799</v>
      </c>
    </row>
    <row r="44" spans="1:4" s="50" customFormat="1" ht="8.45" customHeight="1">
      <c r="A44" s="18" t="s">
        <v>127</v>
      </c>
      <c r="B44" s="74">
        <v>89.20187</v>
      </c>
      <c r="C44" s="74">
        <v>0</v>
      </c>
      <c r="D44" s="74">
        <v>89.20187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15657.078230000001</v>
      </c>
      <c r="C46" s="71">
        <v>2190.04677</v>
      </c>
      <c r="D46" s="71">
        <v>17847.125</v>
      </c>
    </row>
    <row r="47" spans="1:4" s="50" customFormat="1" ht="8.45" customHeight="1">
      <c r="A47" s="18" t="s">
        <v>129</v>
      </c>
      <c r="B47" s="74">
        <v>6885.85329</v>
      </c>
      <c r="C47" s="74">
        <v>0</v>
      </c>
      <c r="D47" s="74">
        <v>6885.85329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8771.22494</v>
      </c>
      <c r="C50" s="74">
        <v>2190.04677</v>
      </c>
      <c r="D50" s="74">
        <v>10961.27171</v>
      </c>
    </row>
    <row r="51" spans="1:4" s="50" customFormat="1" ht="3.75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3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-43287.198670000005</v>
      </c>
      <c r="C54" s="71">
        <v>228628.55925999998</v>
      </c>
      <c r="D54" s="71">
        <v>185341.36059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45788.86332</v>
      </c>
      <c r="C56" s="71">
        <v>6355.92404</v>
      </c>
      <c r="D56" s="71">
        <v>52144.78736</v>
      </c>
    </row>
    <row r="57" spans="1:4" s="50" customFormat="1" ht="8.45" customHeight="1">
      <c r="A57" s="18" t="s">
        <v>134</v>
      </c>
      <c r="B57" s="74">
        <v>27499.53418</v>
      </c>
      <c r="C57" s="74">
        <v>415.36819</v>
      </c>
      <c r="D57" s="74">
        <v>27914.90237</v>
      </c>
    </row>
    <row r="58" spans="1:4" s="50" customFormat="1" ht="8.45" customHeight="1">
      <c r="A58" s="18" t="s">
        <v>135</v>
      </c>
      <c r="B58" s="74">
        <v>849.96669</v>
      </c>
      <c r="C58" s="74">
        <v>0</v>
      </c>
      <c r="D58" s="74">
        <v>849.96669</v>
      </c>
    </row>
    <row r="59" spans="1:4" s="50" customFormat="1" ht="8.45" customHeight="1">
      <c r="A59" s="18" t="s">
        <v>136</v>
      </c>
      <c r="B59" s="74">
        <v>13681.07411</v>
      </c>
      <c r="C59" s="74">
        <v>5939.69259</v>
      </c>
      <c r="D59" s="74">
        <v>19620.7667</v>
      </c>
    </row>
    <row r="60" spans="1:4" s="50" customFormat="1" ht="8.45" customHeight="1">
      <c r="A60" s="18" t="s">
        <v>137</v>
      </c>
      <c r="B60" s="74">
        <v>3758.28834</v>
      </c>
      <c r="C60" s="74">
        <v>0.86326</v>
      </c>
      <c r="D60" s="74">
        <v>3759.1516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-89076.06198999999</v>
      </c>
      <c r="C62" s="71">
        <v>222272.63522</v>
      </c>
      <c r="D62" s="71">
        <v>133196.57323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3120.38587</v>
      </c>
      <c r="C64" s="71">
        <v>-1588.88127</v>
      </c>
      <c r="D64" s="71">
        <v>1531.5046</v>
      </c>
    </row>
    <row r="65" spans="1:4" s="50" customFormat="1" ht="8.45" customHeight="1">
      <c r="A65" s="18" t="s">
        <v>140</v>
      </c>
      <c r="B65" s="74">
        <v>-38.21579</v>
      </c>
      <c r="C65" s="74">
        <v>-1687.25394</v>
      </c>
      <c r="D65" s="74">
        <v>-1725.46973</v>
      </c>
    </row>
    <row r="66" spans="1:4" s="50" customFormat="1" ht="8.45" customHeight="1">
      <c r="A66" s="18" t="s">
        <v>141</v>
      </c>
      <c r="B66" s="74">
        <v>0</v>
      </c>
      <c r="C66" s="74">
        <v>-593.44514</v>
      </c>
      <c r="D66" s="74">
        <v>-593.44514</v>
      </c>
    </row>
    <row r="67" spans="1:4" s="50" customFormat="1" ht="8.45" customHeight="1">
      <c r="A67" s="18" t="s">
        <v>142</v>
      </c>
      <c r="B67" s="74">
        <v>-12.926950000000001</v>
      </c>
      <c r="C67" s="74">
        <v>422.67177000000004</v>
      </c>
      <c r="D67" s="74">
        <v>409.74482</v>
      </c>
    </row>
    <row r="68" spans="1:4" s="50" customFormat="1" ht="8.45" customHeight="1">
      <c r="A68" s="18" t="s">
        <v>143</v>
      </c>
      <c r="B68" s="74">
        <v>-78.03902000000001</v>
      </c>
      <c r="C68" s="74">
        <v>0</v>
      </c>
      <c r="D68" s="74">
        <v>-78.03902000000001</v>
      </c>
    </row>
    <row r="69" spans="1:4" s="50" customFormat="1" ht="8.45" customHeight="1">
      <c r="A69" s="18" t="s">
        <v>144</v>
      </c>
      <c r="B69" s="74">
        <v>886.49675</v>
      </c>
      <c r="C69" s="74">
        <v>269.14603999999997</v>
      </c>
      <c r="D69" s="74">
        <v>1155.64279</v>
      </c>
    </row>
    <row r="70" spans="1:4" s="50" customFormat="1" ht="8.45" customHeight="1">
      <c r="A70" s="18" t="s">
        <v>145</v>
      </c>
      <c r="B70" s="74">
        <v>858.49682</v>
      </c>
      <c r="C70" s="74">
        <v>0</v>
      </c>
      <c r="D70" s="74">
        <v>858.49682</v>
      </c>
    </row>
    <row r="71" spans="1:4" s="50" customFormat="1" ht="8.45" customHeight="1">
      <c r="A71" s="18" t="s">
        <v>146</v>
      </c>
      <c r="B71" s="74">
        <v>1504.5740600000001</v>
      </c>
      <c r="C71" s="74">
        <v>0</v>
      </c>
      <c r="D71" s="74">
        <v>1504.5740600000001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-43995.37061</v>
      </c>
      <c r="C73" s="71">
        <v>2421.58713</v>
      </c>
      <c r="D73" s="71">
        <v>-41573.78348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-136191.81847</v>
      </c>
      <c r="C75" s="71">
        <v>226283.10362</v>
      </c>
      <c r="D75" s="71">
        <v>90091.28515000001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46425.16369</v>
      </c>
      <c r="C77" s="74">
        <v>0</v>
      </c>
      <c r="D77" s="74">
        <v>46425.16369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-182616.98215999999</v>
      </c>
      <c r="C79" s="75">
        <v>226283.10362</v>
      </c>
      <c r="D79" s="75">
        <v>43666.12146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1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71" t="s">
        <v>796</v>
      </c>
      <c r="B1" s="371"/>
      <c r="C1" s="371"/>
      <c r="D1" s="371"/>
    </row>
    <row r="2" spans="1:5" s="4" customFormat="1" ht="24" customHeight="1">
      <c r="A2" s="372" t="s">
        <v>0</v>
      </c>
      <c r="B2" s="372"/>
      <c r="C2" s="372"/>
      <c r="D2" s="372"/>
      <c r="E2" s="3"/>
    </row>
    <row r="3" spans="1:5" s="6" customFormat="1" ht="18" customHeight="1">
      <c r="A3" s="373">
        <v>44500</v>
      </c>
      <c r="B3" s="373"/>
      <c r="C3" s="373"/>
      <c r="D3" s="373"/>
      <c r="E3" s="5"/>
    </row>
    <row r="4" spans="1:5" s="8" customFormat="1" ht="15" customHeight="1">
      <c r="A4" s="374" t="s">
        <v>1</v>
      </c>
      <c r="B4" s="375"/>
      <c r="C4" s="375"/>
      <c r="D4" s="375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6" t="s">
        <v>2</v>
      </c>
      <c r="B6" s="378" t="s">
        <v>3</v>
      </c>
      <c r="C6" s="378"/>
      <c r="D6" s="378"/>
    </row>
    <row r="7" spans="1:4" ht="14.1" customHeight="1">
      <c r="A7" s="377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460133.065</v>
      </c>
      <c r="C9" s="14">
        <v>12788.903</v>
      </c>
      <c r="D9" s="14">
        <v>472921.968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459911.366</v>
      </c>
      <c r="C11" s="19">
        <v>10345.419</v>
      </c>
      <c r="D11" s="19">
        <v>470256.786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221.698</v>
      </c>
      <c r="C13" s="19">
        <v>2443.483</v>
      </c>
      <c r="D13" s="19">
        <v>2665.182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173828.71</v>
      </c>
      <c r="C24" s="14">
        <v>40427.406</v>
      </c>
      <c r="D24" s="14">
        <v>214256.117</v>
      </c>
      <c r="E24" s="15"/>
      <c r="F24" s="16"/>
    </row>
    <row r="25" spans="1:6" s="17" customFormat="1" ht="9.75" customHeight="1">
      <c r="A25" s="24" t="s">
        <v>20</v>
      </c>
      <c r="B25" s="21">
        <v>174284.809</v>
      </c>
      <c r="C25" s="21">
        <v>1197.751</v>
      </c>
      <c r="D25" s="21">
        <v>175482.561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173337.237</v>
      </c>
      <c r="C30" s="19">
        <v>1197.751</v>
      </c>
      <c r="D30" s="19">
        <v>174534.988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947.572</v>
      </c>
      <c r="C34" s="19">
        <v>0</v>
      </c>
      <c r="D34" s="19">
        <v>947.572</v>
      </c>
      <c r="E34" s="15"/>
      <c r="F34" s="16"/>
    </row>
    <row r="35" spans="1:6" s="17" customFormat="1" ht="9.75" customHeight="1">
      <c r="A35" s="24" t="s">
        <v>30</v>
      </c>
      <c r="B35" s="21">
        <v>4017.928</v>
      </c>
      <c r="C35" s="21">
        <v>0</v>
      </c>
      <c r="D35" s="21">
        <v>4017.928</v>
      </c>
      <c r="E35" s="25"/>
      <c r="F35" s="16"/>
    </row>
    <row r="36" spans="1:6" s="17" customFormat="1" ht="9.75" customHeight="1">
      <c r="A36" s="24" t="s">
        <v>31</v>
      </c>
      <c r="B36" s="21">
        <v>299380.658</v>
      </c>
      <c r="C36" s="21">
        <v>409844.879</v>
      </c>
      <c r="D36" s="21">
        <v>709225.538</v>
      </c>
      <c r="E36" s="15"/>
      <c r="F36" s="16"/>
    </row>
    <row r="37" spans="1:6" s="17" customFormat="1" ht="9.75" customHeight="1">
      <c r="A37" s="18" t="s">
        <v>32</v>
      </c>
      <c r="B37" s="19">
        <v>113357.17</v>
      </c>
      <c r="C37" s="19">
        <v>82773.725</v>
      </c>
      <c r="D37" s="19">
        <v>196130.896</v>
      </c>
      <c r="E37" s="15"/>
      <c r="F37" s="16"/>
    </row>
    <row r="38" spans="1:6" s="17" customFormat="1" ht="9.75" customHeight="1">
      <c r="A38" s="18" t="s">
        <v>33</v>
      </c>
      <c r="B38" s="19">
        <v>186023.487</v>
      </c>
      <c r="C38" s="19">
        <v>327071.153</v>
      </c>
      <c r="D38" s="19">
        <v>513094.641</v>
      </c>
      <c r="E38" s="15"/>
      <c r="F38" s="16"/>
    </row>
    <row r="39" spans="1:6" s="17" customFormat="1" ht="9.75" customHeight="1">
      <c r="A39" s="20" t="s">
        <v>34</v>
      </c>
      <c r="B39" s="21">
        <v>-288577.499</v>
      </c>
      <c r="C39" s="21">
        <v>-351825.301</v>
      </c>
      <c r="D39" s="21">
        <v>-640402.801</v>
      </c>
      <c r="E39" s="15"/>
      <c r="F39" s="16"/>
    </row>
    <row r="40" spans="1:6" s="17" customFormat="1" ht="9.75" customHeight="1">
      <c r="A40" s="20" t="s">
        <v>35</v>
      </c>
      <c r="B40" s="21">
        <v>-15277.186</v>
      </c>
      <c r="C40" s="21">
        <v>-18789.922</v>
      </c>
      <c r="D40" s="21">
        <v>-34067.108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2328.722</v>
      </c>
      <c r="C42" s="21">
        <v>375.767</v>
      </c>
      <c r="D42" s="21">
        <v>2704.489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12191.384</v>
      </c>
      <c r="C44" s="14">
        <v>0.744</v>
      </c>
      <c r="D44" s="14">
        <v>12192.129</v>
      </c>
      <c r="E44" s="15"/>
      <c r="F44" s="16"/>
    </row>
    <row r="45" spans="1:6" s="17" customFormat="1" ht="9.75" customHeight="1">
      <c r="A45" s="26" t="s">
        <v>38</v>
      </c>
      <c r="B45" s="19">
        <v>26.149</v>
      </c>
      <c r="C45" s="19">
        <v>0.744</v>
      </c>
      <c r="D45" s="19">
        <v>26.894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12165.234</v>
      </c>
      <c r="C48" s="19">
        <v>0</v>
      </c>
      <c r="D48" s="19">
        <v>12165.234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81.884</v>
      </c>
      <c r="C51" s="21">
        <v>0</v>
      </c>
      <c r="D51" s="21">
        <v>81.884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4493.208</v>
      </c>
      <c r="C53" s="21">
        <v>0</v>
      </c>
      <c r="D53" s="21">
        <v>4493.208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10431.816</v>
      </c>
      <c r="C55" s="21">
        <v>1534.217</v>
      </c>
      <c r="D55" s="21">
        <v>11966.033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663488.792</v>
      </c>
      <c r="C57" s="14">
        <v>55127.039</v>
      </c>
      <c r="D57" s="14">
        <v>718615.831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9"/>
      <c r="B62" s="379"/>
      <c r="C62" s="379"/>
      <c r="D62" s="379"/>
      <c r="F62" s="16"/>
    </row>
    <row r="63" spans="1:6" s="4" customFormat="1" ht="24" customHeight="1">
      <c r="A63" s="372" t="s">
        <v>0</v>
      </c>
      <c r="B63" s="372"/>
      <c r="C63" s="372"/>
      <c r="D63" s="372"/>
      <c r="E63" s="3"/>
      <c r="F63" s="16"/>
    </row>
    <row r="64" spans="1:6" s="6" customFormat="1" ht="17.1" customHeight="1">
      <c r="A64" s="373">
        <v>44500</v>
      </c>
      <c r="B64" s="380"/>
      <c r="C64" s="380"/>
      <c r="D64" s="380"/>
      <c r="E64" s="5"/>
      <c r="F64" s="16"/>
    </row>
    <row r="65" spans="1:6" s="40" customFormat="1" ht="15" customHeight="1">
      <c r="A65" s="374" t="s">
        <v>1</v>
      </c>
      <c r="B65" s="375"/>
      <c r="C65" s="375"/>
      <c r="D65" s="375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6" t="s">
        <v>48</v>
      </c>
      <c r="B67" s="378" t="s">
        <v>3</v>
      </c>
      <c r="C67" s="378"/>
      <c r="D67" s="378"/>
      <c r="F67" s="16"/>
    </row>
    <row r="68" spans="1:6" ht="14.1" customHeight="1">
      <c r="A68" s="377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72000</v>
      </c>
      <c r="C91" s="14">
        <v>31833.542</v>
      </c>
      <c r="D91" s="14">
        <v>103833.542</v>
      </c>
      <c r="E91" s="15"/>
      <c r="F91" s="16"/>
    </row>
    <row r="92" spans="1:6" s="17" customFormat="1" ht="9.95" customHeight="1">
      <c r="A92" s="45" t="s">
        <v>66</v>
      </c>
      <c r="B92" s="19">
        <v>72000</v>
      </c>
      <c r="C92" s="19">
        <v>31833.542</v>
      </c>
      <c r="D92" s="19">
        <v>103833.542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19581.768</v>
      </c>
      <c r="C100" s="21">
        <v>68.956</v>
      </c>
      <c r="D100" s="21">
        <v>19650.724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547.68</v>
      </c>
      <c r="C102" s="14">
        <v>2443.483</v>
      </c>
      <c r="D102" s="14">
        <v>2991.164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501.819</v>
      </c>
      <c r="C106" s="19">
        <v>0</v>
      </c>
      <c r="D106" s="19">
        <v>501.819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45.861</v>
      </c>
      <c r="C108" s="19">
        <v>2443.483</v>
      </c>
      <c r="D108" s="19">
        <v>2489.344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400904.555</v>
      </c>
      <c r="C110" s="14">
        <v>2322.262</v>
      </c>
      <c r="D110" s="14">
        <v>403226.818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9063.349</v>
      </c>
      <c r="C112" s="14">
        <v>1445.51</v>
      </c>
      <c r="D112" s="14">
        <v>10508.86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9063.349</v>
      </c>
      <c r="C114" s="21">
        <v>1445.51</v>
      </c>
      <c r="D114" s="21">
        <v>10508.86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502097.354</v>
      </c>
      <c r="C118" s="14">
        <v>38113.755</v>
      </c>
      <c r="D118" s="14">
        <v>540211.11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178404.721</v>
      </c>
      <c r="C120" s="14">
        <v>0</v>
      </c>
      <c r="D120" s="14">
        <v>178404.721</v>
      </c>
      <c r="E120" s="15"/>
      <c r="F120" s="16"/>
    </row>
    <row r="121" spans="1:6" s="17" customFormat="1" ht="9.95" customHeight="1">
      <c r="A121" s="45" t="s">
        <v>87</v>
      </c>
      <c r="B121" s="19">
        <v>925505.31</v>
      </c>
      <c r="C121" s="19">
        <v>0</v>
      </c>
      <c r="D121" s="19">
        <v>925505.31</v>
      </c>
      <c r="E121" s="15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-729850.193</v>
      </c>
      <c r="C125" s="19">
        <v>0</v>
      </c>
      <c r="D125" s="19">
        <v>-729850.193</v>
      </c>
      <c r="E125" s="15"/>
      <c r="F125" s="16"/>
    </row>
    <row r="126" spans="1:6" s="17" customFormat="1" ht="9.95" customHeight="1">
      <c r="A126" s="45" t="s">
        <v>92</v>
      </c>
      <c r="B126" s="19">
        <v>-25461.788</v>
      </c>
      <c r="C126" s="19">
        <v>0</v>
      </c>
      <c r="D126" s="19">
        <v>-25461.788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680502.075</v>
      </c>
      <c r="C128" s="14">
        <v>38113.755</v>
      </c>
      <c r="D128" s="14">
        <v>718615.831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5" t="s">
        <v>99</v>
      </c>
      <c r="B137" s="54"/>
      <c r="C137" s="54"/>
      <c r="D137" s="54"/>
      <c r="E137" s="35"/>
    </row>
    <row r="139" ht="15">
      <c r="D139" s="5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6" width="20.00390625" style="2" bestFit="1" customWidth="1"/>
    <col min="7" max="16384" width="11.421875" style="2" customWidth="1"/>
  </cols>
  <sheetData>
    <row r="1" spans="1:4" s="58" customFormat="1" ht="15.95" customHeight="1">
      <c r="A1" s="381" t="s">
        <v>796</v>
      </c>
      <c r="B1" s="381"/>
      <c r="C1" s="381"/>
      <c r="D1" s="381"/>
    </row>
    <row r="2" spans="1:4" s="59" customFormat="1" ht="24" customHeight="1">
      <c r="A2" s="382" t="s">
        <v>100</v>
      </c>
      <c r="B2" s="382"/>
      <c r="C2" s="382"/>
      <c r="D2" s="382"/>
    </row>
    <row r="3" spans="1:4" s="60" customFormat="1" ht="15.95" customHeight="1">
      <c r="A3" s="383">
        <v>44500</v>
      </c>
      <c r="B3" s="383"/>
      <c r="C3" s="383"/>
      <c r="D3" s="383"/>
    </row>
    <row r="4" spans="1:4" s="61" customFormat="1" ht="15" customHeight="1">
      <c r="A4" s="374" t="s">
        <v>1</v>
      </c>
      <c r="B4" s="384"/>
      <c r="C4" s="384"/>
      <c r="D4" s="384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6" t="s">
        <v>3</v>
      </c>
      <c r="C6" s="386"/>
      <c r="D6" s="386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26680.197920000002</v>
      </c>
      <c r="C9" s="71">
        <v>3921.17572</v>
      </c>
      <c r="D9" s="71">
        <v>30601.37364</v>
      </c>
      <c r="E9" s="72"/>
    </row>
    <row r="10" spans="1:4" s="50" customFormat="1" ht="8.45" customHeight="1">
      <c r="A10" s="73" t="s">
        <v>102</v>
      </c>
      <c r="B10" s="74">
        <v>319.7946</v>
      </c>
      <c r="C10" s="74">
        <v>4.02255</v>
      </c>
      <c r="D10" s="74">
        <v>323.81715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0</v>
      </c>
      <c r="C12" s="74">
        <v>0</v>
      </c>
      <c r="D12" s="74">
        <v>0</v>
      </c>
    </row>
    <row r="13" spans="1:4" s="50" customFormat="1" ht="8.45" customHeight="1">
      <c r="A13" s="18" t="s">
        <v>105</v>
      </c>
      <c r="B13" s="74">
        <v>26360.40179</v>
      </c>
      <c r="C13" s="74">
        <v>2787.21881</v>
      </c>
      <c r="D13" s="74">
        <v>29147.620600000002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0.0015300000000000001</v>
      </c>
      <c r="C16" s="74">
        <v>1129.9343600000002</v>
      </c>
      <c r="D16" s="74">
        <v>1129.93589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5373.10494</v>
      </c>
      <c r="C20" s="71">
        <v>-11.38326</v>
      </c>
      <c r="D20" s="71">
        <v>5361.72168</v>
      </c>
    </row>
    <row r="21" spans="1:4" s="50" customFormat="1" ht="8.45" customHeight="1">
      <c r="A21" s="18" t="s">
        <v>111</v>
      </c>
      <c r="B21" s="74">
        <v>0</v>
      </c>
      <c r="C21" s="74">
        <v>0</v>
      </c>
      <c r="D21" s="74">
        <v>0</v>
      </c>
    </row>
    <row r="22" spans="1:4" s="50" customFormat="1" ht="8.45" customHeight="1">
      <c r="A22" s="18" t="s">
        <v>112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5373.10494</v>
      </c>
      <c r="C24" s="74">
        <v>-11.38326</v>
      </c>
      <c r="D24" s="74">
        <v>5361.72168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21307.09298</v>
      </c>
      <c r="C34" s="71">
        <v>3932.55898</v>
      </c>
      <c r="D34" s="71">
        <v>25239.65196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17166.26593</v>
      </c>
      <c r="C36" s="71">
        <v>2535.99679</v>
      </c>
      <c r="D36" s="71">
        <v>19702.26272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4140.82705</v>
      </c>
      <c r="C38" s="71">
        <v>1396.5621899999999</v>
      </c>
      <c r="D38" s="71">
        <v>5537.38924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11377.66687</v>
      </c>
      <c r="C40" s="71">
        <v>-5.044569999999999</v>
      </c>
      <c r="D40" s="71">
        <v>11372.6223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0</v>
      </c>
      <c r="C42" s="74">
        <v>0</v>
      </c>
      <c r="D42" s="74">
        <v>0</v>
      </c>
    </row>
    <row r="43" spans="1:4" s="50" customFormat="1" ht="8.45" customHeight="1">
      <c r="A43" s="18" t="s">
        <v>126</v>
      </c>
      <c r="B43" s="74">
        <v>10365.24865</v>
      </c>
      <c r="C43" s="74">
        <v>0</v>
      </c>
      <c r="D43" s="74">
        <v>10365.24865</v>
      </c>
    </row>
    <row r="44" spans="1:4" s="50" customFormat="1" ht="8.45" customHeight="1">
      <c r="A44" s="18" t="s">
        <v>127</v>
      </c>
      <c r="B44" s="74">
        <v>1012.41822</v>
      </c>
      <c r="C44" s="74">
        <v>-5.044569999999999</v>
      </c>
      <c r="D44" s="74">
        <v>1007.37365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1817.8247900000001</v>
      </c>
      <c r="C46" s="71">
        <v>17.84582</v>
      </c>
      <c r="D46" s="71">
        <v>1835.6706100000001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1817.8247900000001</v>
      </c>
      <c r="C50" s="74">
        <v>17.84582</v>
      </c>
      <c r="D50" s="74">
        <v>1835.6706100000001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7.5" customHeight="1">
      <c r="A53" s="24"/>
      <c r="B53" s="74"/>
      <c r="C53" s="74"/>
      <c r="D53" s="74"/>
    </row>
    <row r="54" spans="1:4" s="50" customFormat="1" ht="8.45" customHeight="1">
      <c r="A54" s="13" t="s">
        <v>132</v>
      </c>
      <c r="B54" s="71">
        <v>13700.66913</v>
      </c>
      <c r="C54" s="71">
        <v>1373.6718</v>
      </c>
      <c r="D54" s="71">
        <v>15074.34093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34307.483810000005</v>
      </c>
      <c r="C56" s="71">
        <v>3242.52046</v>
      </c>
      <c r="D56" s="71">
        <v>37550.004270000005</v>
      </c>
    </row>
    <row r="57" spans="1:4" s="50" customFormat="1" ht="8.45" customHeight="1">
      <c r="A57" s="18" t="s">
        <v>134</v>
      </c>
      <c r="B57" s="74">
        <v>23129.467579999997</v>
      </c>
      <c r="C57" s="74">
        <v>8.269290000000002</v>
      </c>
      <c r="D57" s="74">
        <v>23137.73687</v>
      </c>
    </row>
    <row r="58" spans="1:4" s="50" customFormat="1" ht="8.45" customHeight="1">
      <c r="A58" s="18" t="s">
        <v>135</v>
      </c>
      <c r="B58" s="74">
        <v>507.5</v>
      </c>
      <c r="C58" s="74">
        <v>0</v>
      </c>
      <c r="D58" s="74">
        <v>507.5</v>
      </c>
    </row>
    <row r="59" spans="1:4" s="50" customFormat="1" ht="8.45" customHeight="1">
      <c r="A59" s="18" t="s">
        <v>136</v>
      </c>
      <c r="B59" s="74">
        <v>10180.949849999999</v>
      </c>
      <c r="C59" s="74">
        <v>3234.25117</v>
      </c>
      <c r="D59" s="74">
        <v>13415.20102</v>
      </c>
    </row>
    <row r="60" spans="1:4" s="50" customFormat="1" ht="8.45" customHeight="1">
      <c r="A60" s="18" t="s">
        <v>137</v>
      </c>
      <c r="B60" s="74">
        <v>489.56638</v>
      </c>
      <c r="C60" s="74">
        <v>0</v>
      </c>
      <c r="D60" s="74">
        <v>489.56638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-20606.81468</v>
      </c>
      <c r="C62" s="71">
        <v>-1868.8486599999999</v>
      </c>
      <c r="D62" s="71">
        <v>-22475.66334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4289.8053</v>
      </c>
      <c r="C64" s="71">
        <v>16.137790000000003</v>
      </c>
      <c r="D64" s="71">
        <v>4305.94309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192.914</v>
      </c>
      <c r="C67" s="74">
        <v>16.137790000000003</v>
      </c>
      <c r="D67" s="74">
        <v>209.05179</v>
      </c>
    </row>
    <row r="68" spans="1:4" s="50" customFormat="1" ht="8.45" customHeight="1">
      <c r="A68" s="18" t="s">
        <v>143</v>
      </c>
      <c r="B68" s="74">
        <v>61.358650000000004</v>
      </c>
      <c r="C68" s="74">
        <v>0</v>
      </c>
      <c r="D68" s="74">
        <v>61.358650000000004</v>
      </c>
    </row>
    <row r="69" spans="1:4" s="50" customFormat="1" ht="8.45" customHeight="1">
      <c r="A69" s="18" t="s">
        <v>144</v>
      </c>
      <c r="B69" s="74">
        <v>2241.54051</v>
      </c>
      <c r="C69" s="74">
        <v>0</v>
      </c>
      <c r="D69" s="74">
        <v>2241.54051</v>
      </c>
    </row>
    <row r="70" spans="1:4" s="50" customFormat="1" ht="8.45" customHeight="1">
      <c r="A70" s="18" t="s">
        <v>145</v>
      </c>
      <c r="B70" s="74">
        <v>1570.23039</v>
      </c>
      <c r="C70" s="74">
        <v>0</v>
      </c>
      <c r="D70" s="74">
        <v>1570.23039</v>
      </c>
    </row>
    <row r="71" spans="1:4" s="50" customFormat="1" ht="8.45" customHeight="1">
      <c r="A71" s="18" t="s">
        <v>146</v>
      </c>
      <c r="B71" s="74">
        <v>223.76175</v>
      </c>
      <c r="C71" s="74">
        <v>0</v>
      </c>
      <c r="D71" s="74">
        <v>223.76175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638.28687</v>
      </c>
      <c r="C73" s="71">
        <v>681.53074</v>
      </c>
      <c r="D73" s="71">
        <v>1319.81761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-24258.33311</v>
      </c>
      <c r="C75" s="71">
        <v>-1203.45571</v>
      </c>
      <c r="D75" s="71">
        <v>-25461.78882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0</v>
      </c>
      <c r="C77" s="74">
        <v>0</v>
      </c>
      <c r="D77" s="74">
        <v>0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-24258.33311</v>
      </c>
      <c r="C79" s="75">
        <v>-1203.45571</v>
      </c>
      <c r="D79" s="75">
        <v>-25461.78882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6" s="58" customFormat="1" ht="15">
      <c r="A83" s="81"/>
      <c r="B83" s="82"/>
      <c r="C83" s="82"/>
      <c r="D83" s="82"/>
      <c r="E83" s="83"/>
      <c r="F83" s="83"/>
    </row>
    <row r="84" spans="1:4" s="58" customFormat="1" ht="15">
      <c r="A84" s="81"/>
      <c r="B84" s="84"/>
      <c r="C84" s="84"/>
      <c r="D84" s="84"/>
    </row>
    <row r="85" spans="1:5" s="58" customFormat="1" ht="15">
      <c r="A85" s="81"/>
      <c r="B85" s="85"/>
      <c r="C85" s="85"/>
      <c r="D85" s="85"/>
      <c r="E85" s="83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Aurelio Chambi Manrique</cp:lastModifiedBy>
  <dcterms:created xsi:type="dcterms:W3CDTF">2022-02-25T20:37:59Z</dcterms:created>
  <dcterms:modified xsi:type="dcterms:W3CDTF">2022-07-20T18:41:05Z</dcterms:modified>
  <cp:category/>
  <cp:version/>
  <cp:contentType/>
  <cp:contentStatus/>
</cp:coreProperties>
</file>