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A5D3550A-1894-404C-A3F3-20934A3D99F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Hoja1" sheetId="2" state="hidden" r:id="rId2"/>
  </sheets>
  <definedNames>
    <definedName name="_xlnm._FilterDatabase" localSheetId="0" hidden="1">Sheet1!$A$6:$I$6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7" i="1" s="1"/>
  <c r="I7" i="1" s="1"/>
  <c r="E42" i="1"/>
  <c r="G42" i="1" s="1"/>
  <c r="E36" i="1"/>
  <c r="G36" i="1" s="1"/>
  <c r="E11" i="1"/>
  <c r="E14" i="1"/>
  <c r="E35" i="1"/>
  <c r="E38" i="1"/>
  <c r="E43" i="1"/>
  <c r="E45" i="1"/>
  <c r="E44" i="1"/>
  <c r="E21" i="1"/>
  <c r="E40" i="1"/>
  <c r="E18" i="1"/>
  <c r="E24" i="1"/>
  <c r="E17" i="1"/>
  <c r="E33" i="1"/>
  <c r="E12" i="1"/>
  <c r="E28" i="1"/>
  <c r="E27" i="1"/>
  <c r="E8" i="1"/>
  <c r="E30" i="1"/>
  <c r="E26" i="1"/>
  <c r="E13" i="1"/>
  <c r="E15" i="1"/>
  <c r="E16" i="1"/>
  <c r="E10" i="1"/>
  <c r="E32" i="1"/>
  <c r="E39" i="1"/>
  <c r="E25" i="1"/>
  <c r="G25" i="1" s="1"/>
  <c r="E20" i="1"/>
  <c r="G20" i="1" s="1"/>
  <c r="E31" i="1"/>
  <c r="E23" i="1"/>
  <c r="E9" i="1"/>
  <c r="E41" i="1"/>
  <c r="E22" i="1"/>
  <c r="E29" i="1"/>
  <c r="E19" i="1"/>
  <c r="E34" i="1"/>
  <c r="E37" i="1"/>
  <c r="H36" i="1" l="1"/>
  <c r="I36" i="1" s="1"/>
  <c r="H42" i="1"/>
  <c r="I42" i="1" s="1"/>
  <c r="G7" i="1"/>
  <c r="H39" i="1"/>
  <c r="I39" i="1" s="1"/>
  <c r="H19" i="1"/>
  <c r="I19" i="1" s="1"/>
  <c r="H22" i="1"/>
  <c r="I22" i="1" s="1"/>
  <c r="H34" i="1"/>
  <c r="I34" i="1" s="1"/>
  <c r="H41" i="1"/>
  <c r="I41" i="1" s="1"/>
  <c r="H9" i="1"/>
  <c r="I9" i="1" s="1"/>
  <c r="H26" i="1"/>
  <c r="I26" i="1" s="1"/>
  <c r="H23" i="1"/>
  <c r="I23" i="1" s="1"/>
  <c r="H31" i="1"/>
  <c r="I31" i="1" s="1"/>
  <c r="G37" i="1"/>
  <c r="G12" i="1"/>
  <c r="G38" i="1"/>
  <c r="H32" i="1"/>
  <c r="I32" i="1" s="1"/>
  <c r="H33" i="1"/>
  <c r="I33" i="1" s="1"/>
  <c r="H35" i="1"/>
  <c r="I35" i="1" s="1"/>
  <c r="H17" i="1"/>
  <c r="I17" i="1" s="1"/>
  <c r="H14" i="1"/>
  <c r="I14" i="1" s="1"/>
  <c r="H10" i="1"/>
  <c r="I10" i="1" s="1"/>
  <c r="H24" i="1"/>
  <c r="I24" i="1" s="1"/>
  <c r="H11" i="1"/>
  <c r="I11" i="1" s="1"/>
  <c r="G39" i="1"/>
  <c r="H29" i="1"/>
  <c r="I29" i="1" s="1"/>
  <c r="H16" i="1"/>
  <c r="I16" i="1" s="1"/>
  <c r="H18" i="1"/>
  <c r="I18" i="1" s="1"/>
  <c r="H15" i="1"/>
  <c r="I15" i="1" s="1"/>
  <c r="H40" i="1"/>
  <c r="I40" i="1" s="1"/>
  <c r="H13" i="1"/>
  <c r="I13" i="1" s="1"/>
  <c r="G35" i="1"/>
  <c r="H21" i="1"/>
  <c r="I21" i="1" s="1"/>
  <c r="G23" i="1"/>
  <c r="G30" i="1"/>
  <c r="G44" i="1"/>
  <c r="G31" i="1"/>
  <c r="G8" i="1"/>
  <c r="G45" i="1"/>
  <c r="H30" i="1"/>
  <c r="I30" i="1" s="1"/>
  <c r="G27" i="1"/>
  <c r="H8" i="1"/>
  <c r="I8" i="1" s="1"/>
  <c r="G32" i="1"/>
  <c r="G33" i="1"/>
  <c r="G28" i="1"/>
  <c r="G43" i="1"/>
  <c r="H44" i="1"/>
  <c r="I44" i="1" s="1"/>
  <c r="H37" i="1"/>
  <c r="I37" i="1" s="1"/>
  <c r="H12" i="1"/>
  <c r="I12" i="1" s="1"/>
  <c r="H38" i="1"/>
  <c r="I38" i="1" s="1"/>
  <c r="H45" i="1"/>
  <c r="I45" i="1" s="1"/>
  <c r="G34" i="1"/>
  <c r="G17" i="1"/>
  <c r="G14" i="1"/>
  <c r="H20" i="1"/>
  <c r="I20" i="1" s="1"/>
  <c r="H27" i="1"/>
  <c r="I27" i="1" s="1"/>
  <c r="G19" i="1"/>
  <c r="G10" i="1"/>
  <c r="G24" i="1"/>
  <c r="G11" i="1"/>
  <c r="H25" i="1"/>
  <c r="I25" i="1" s="1"/>
  <c r="H28" i="1"/>
  <c r="I28" i="1" s="1"/>
  <c r="H43" i="1"/>
  <c r="I43" i="1" s="1"/>
  <c r="G29" i="1"/>
  <c r="G16" i="1"/>
  <c r="G18" i="1"/>
  <c r="G22" i="1"/>
  <c r="G15" i="1"/>
  <c r="G40" i="1"/>
  <c r="G41" i="1"/>
  <c r="G13" i="1"/>
  <c r="G9" i="1"/>
  <c r="G26" i="1"/>
  <c r="G21" i="1"/>
</calcChain>
</file>

<file path=xl/sharedStrings.xml><?xml version="1.0" encoding="utf-8"?>
<sst xmlns="http://schemas.openxmlformats.org/spreadsheetml/2006/main" count="224" uniqueCount="151">
  <si>
    <t>AFOCAT FUTUIRA</t>
  </si>
  <si>
    <t>AFOCAT LA LIBERTAD</t>
  </si>
  <si>
    <t>AFOCAT LA PRIMERA</t>
  </si>
  <si>
    <t>AFOCAT LA UNICA</t>
  </si>
  <si>
    <t>AFOCAT MOQUEGUA</t>
  </si>
  <si>
    <t>AFOCAT PIURA</t>
  </si>
  <si>
    <t>AFOCAT RAVISUR</t>
  </si>
  <si>
    <t>AFOCAT REGIÓN ICA</t>
  </si>
  <si>
    <t>AFOCAT REGIÓN TACNA</t>
  </si>
  <si>
    <t>AFOCAT UCAYALINO</t>
  </si>
  <si>
    <t>AUTOSEGURO AFOCAT</t>
  </si>
  <si>
    <t>AFOCAT DEL ORIENTE</t>
  </si>
  <si>
    <t>AFOCAT</t>
  </si>
  <si>
    <t>AFOCAT LIMA METROPOLITANA</t>
  </si>
  <si>
    <t>FS = Fondo de Solvencia</t>
  </si>
  <si>
    <t>N°</t>
  </si>
  <si>
    <t>AFOCAT AFORCAT ANCASH</t>
  </si>
  <si>
    <t>AFOCAT REGIÓN CAJAMARCA</t>
  </si>
  <si>
    <t>AFOCAT AFOCATDC</t>
  </si>
  <si>
    <t>AFOCAT REGIÓN CUSCO</t>
  </si>
  <si>
    <t>AFOCAT LA SOLUCION</t>
  </si>
  <si>
    <t>AFOCAT REGIONAL BELLA DURMIENTE</t>
  </si>
  <si>
    <t>AFOCAT LEÓN DE HUÁNUCO</t>
  </si>
  <si>
    <t>AFOCAT EL ÁNGEL</t>
  </si>
  <si>
    <t>AFOCAT AFOCATU</t>
  </si>
  <si>
    <t>AFOCAT JUNÍN</t>
  </si>
  <si>
    <t>AFOCAT NUEVO HORIZONTE REGIÓN LA LIBERTAD</t>
  </si>
  <si>
    <t>AFOCAT FORCAT</t>
  </si>
  <si>
    <t>AFOCAT LIDER PERU</t>
  </si>
  <si>
    <t>AFOCAT NUESTRA SEÑORA DE LA ASUNCIÓN</t>
  </si>
  <si>
    <t>AFOCAT TRANS REGIÓN PIURA</t>
  </si>
  <si>
    <t>AFOCAT REGIÓN SAN MARTÍN</t>
  </si>
  <si>
    <t>AFOCAT SUR PERU REGIÓN TACNA</t>
  </si>
  <si>
    <t>AFOCAT FASMOT</t>
  </si>
  <si>
    <t>No presentó</t>
  </si>
  <si>
    <t>FM = Fondo Mínimo (S/ 461,109)</t>
  </si>
  <si>
    <t>AFOCAT CHIMBOTE REGIÓN ANCASH</t>
  </si>
  <si>
    <t>AFOCAT CENTRO NOR-ORIENTE</t>
  </si>
  <si>
    <t>AFOCAT R.J.P.H.</t>
  </si>
  <si>
    <t>AFOCAT CONFIANZA</t>
  </si>
  <si>
    <t>Max (FS, FM)
B</t>
  </si>
  <si>
    <t>AFOCAT REGIÓN LIMA</t>
  </si>
  <si>
    <t>Código COFIDE</t>
  </si>
  <si>
    <t>Afocat</t>
  </si>
  <si>
    <t>P036</t>
  </si>
  <si>
    <t>P013</t>
  </si>
  <si>
    <t>P017</t>
  </si>
  <si>
    <t>P049</t>
  </si>
  <si>
    <t>P021</t>
  </si>
  <si>
    <t>P041</t>
  </si>
  <si>
    <t>P070</t>
  </si>
  <si>
    <t>P015</t>
  </si>
  <si>
    <t>P035</t>
  </si>
  <si>
    <t>P073</t>
  </si>
  <si>
    <t>P062</t>
  </si>
  <si>
    <t>P048</t>
  </si>
  <si>
    <t>P019</t>
  </si>
  <si>
    <t>P055</t>
  </si>
  <si>
    <t>P050</t>
  </si>
  <si>
    <t>P022</t>
  </si>
  <si>
    <t>P047</t>
  </si>
  <si>
    <t>P034</t>
  </si>
  <si>
    <t>P046</t>
  </si>
  <si>
    <t>P016</t>
  </si>
  <si>
    <t>AFOCAT TRUJILLO REGIÓN LA LIBERTAD</t>
  </si>
  <si>
    <t>P018</t>
  </si>
  <si>
    <t>P031</t>
  </si>
  <si>
    <t>P020</t>
  </si>
  <si>
    <t>P040</t>
  </si>
  <si>
    <t>P014</t>
  </si>
  <si>
    <t>P043</t>
  </si>
  <si>
    <t>AFOCAT PREMIUM</t>
  </si>
  <si>
    <t>P051</t>
  </si>
  <si>
    <t>P037</t>
  </si>
  <si>
    <t>P056</t>
  </si>
  <si>
    <t>P053</t>
  </si>
  <si>
    <t>P044</t>
  </si>
  <si>
    <t>P028</t>
  </si>
  <si>
    <t>P038</t>
  </si>
  <si>
    <t>P039</t>
  </si>
  <si>
    <t>AFOCAT AFOSECAT</t>
  </si>
  <si>
    <t>P024</t>
  </si>
  <si>
    <t>P065</t>
  </si>
  <si>
    <t>P054</t>
  </si>
  <si>
    <t>P087</t>
  </si>
  <si>
    <t>P088</t>
  </si>
  <si>
    <t>P023</t>
  </si>
  <si>
    <t>AFOCAT NUEVO HORIZONTE</t>
  </si>
  <si>
    <r>
      <rPr>
        <vertAlign val="superscript"/>
        <sz val="9"/>
        <rFont val="Arial Narrow"/>
        <family val="2"/>
      </rPr>
      <t xml:space="preserve">(1)  </t>
    </r>
    <r>
      <rPr>
        <sz val="9"/>
        <rFont val="Arial Narrow"/>
        <family val="2"/>
      </rPr>
      <t>Se detalla la situación de las 40 AFOCAT con registro vigente al 31.12.2022.</t>
    </r>
  </si>
  <si>
    <t>AFOCAT LA SOLUCIÓN</t>
  </si>
  <si>
    <t>Saldo en Fideicomiso 
al 31.12.2022
C</t>
  </si>
  <si>
    <t xml:space="preserve">% de cobertura del Max (FS,FM) al 31.12.2022
C / A </t>
  </si>
  <si>
    <t>Superávit  / Déficit
S/ al 31.12.2022
C-B</t>
  </si>
  <si>
    <t>Superávit / Déficit
% al 31.12.2022
(C-B)/B</t>
  </si>
  <si>
    <r>
      <rPr>
        <vertAlign val="superscript"/>
        <sz val="9"/>
        <rFont val="Arial Narrow"/>
        <family val="2"/>
      </rPr>
      <t>(8)</t>
    </r>
    <r>
      <rPr>
        <sz val="9"/>
        <rFont val="Arial Narrow"/>
        <family val="2"/>
      </rPr>
      <t xml:space="preserve"> AFOCAT cancelada mediante Resolución SBS N° 0791-2023 notificado el 09.03.2023.</t>
    </r>
  </si>
  <si>
    <r>
      <t xml:space="preserve">AFOCAT REGIÓN AREQUIPA </t>
    </r>
    <r>
      <rPr>
        <vertAlign val="superscript"/>
        <sz val="9"/>
        <rFont val="Arial Narrow"/>
        <family val="2"/>
      </rPr>
      <t>(8)</t>
    </r>
  </si>
  <si>
    <t>FS
A</t>
  </si>
  <si>
    <r>
      <t xml:space="preserve">Situación de la constitución del Fondo de Solvencia al 31.12.2022 </t>
    </r>
    <r>
      <rPr>
        <b/>
        <vertAlign val="superscript"/>
        <sz val="11"/>
        <rFont val="Arial Narrow"/>
        <family val="2"/>
      </rPr>
      <t>(1)</t>
    </r>
  </si>
  <si>
    <r>
      <rPr>
        <vertAlign val="superscript"/>
        <sz val="9"/>
        <rFont val="Arial Narrow"/>
        <family val="2"/>
      </rPr>
      <t>(6)</t>
    </r>
    <r>
      <rPr>
        <sz val="9"/>
        <rFont val="Arial Narrow"/>
        <family val="2"/>
      </rPr>
      <t xml:space="preserve"> Subsanó todo el déficit en abril 2023.</t>
    </r>
  </si>
  <si>
    <t xml:space="preserve"> - </t>
  </si>
  <si>
    <t xml:space="preserve"> -</t>
  </si>
  <si>
    <r>
      <rPr>
        <vertAlign val="superscript"/>
        <sz val="9"/>
        <rFont val="Arial Narrow"/>
        <family val="2"/>
      </rPr>
      <t>(2)</t>
    </r>
    <r>
      <rPr>
        <sz val="9"/>
        <rFont val="Arial Narrow"/>
        <family val="2"/>
      </rPr>
      <t xml:space="preserve"> AFOCAT con registro cancelado mediante Resolución SBS N° 2476-2024 notificada el 11.07.2024 .</t>
    </r>
  </si>
  <si>
    <r>
      <rPr>
        <vertAlign val="superscript"/>
        <sz val="9"/>
        <rFont val="Arial Narrow"/>
        <family val="2"/>
      </rPr>
      <t>(3)</t>
    </r>
    <r>
      <rPr>
        <sz val="9"/>
        <rFont val="Arial Narrow"/>
        <family val="2"/>
      </rPr>
      <t xml:space="preserve"> Redujo su déficit a menos del 10% en agosto 2023 y culminó su plan de restructuración en noviembre 2023.</t>
    </r>
  </si>
  <si>
    <r>
      <rPr>
        <vertAlign val="superscript"/>
        <sz val="9"/>
        <rFont val="Arial Narrow"/>
        <family val="2"/>
      </rPr>
      <t>(4)</t>
    </r>
    <r>
      <rPr>
        <sz val="9"/>
        <rFont val="Arial Narrow"/>
        <family val="2"/>
      </rPr>
      <t xml:space="preserve"> Redujo su déficit a menos del 10% en mayo 2023. En plazo para plan de reestructuración por déficit menor a 10%.</t>
    </r>
  </si>
  <si>
    <r>
      <rPr>
        <vertAlign val="superscript"/>
        <sz val="9"/>
        <rFont val="Arial Narrow"/>
        <family val="2"/>
      </rPr>
      <t>(5)</t>
    </r>
    <r>
      <rPr>
        <sz val="9"/>
        <rFont val="Arial Narrow"/>
        <family val="2"/>
      </rPr>
      <t xml:space="preserve"> Redujo su déficit a menos del 10% en abril 2023 y culminó su plan de restructuración en octubre 2023.</t>
    </r>
  </si>
  <si>
    <r>
      <rPr>
        <vertAlign val="superscript"/>
        <sz val="9"/>
        <rFont val="Arial Narrow"/>
        <family val="2"/>
      </rPr>
      <t>(7)</t>
    </r>
    <r>
      <rPr>
        <sz val="9"/>
        <rFont val="Arial Narrow"/>
        <family val="2"/>
      </rPr>
      <t xml:space="preserve"> Subsanó todo el déficit en abril 2023.</t>
    </r>
  </si>
  <si>
    <r>
      <t>AFOCAT REGIÓN LIMA</t>
    </r>
    <r>
      <rPr>
        <vertAlign val="superscript"/>
        <sz val="9"/>
        <rFont val="Arial Narrow"/>
        <family val="2"/>
      </rPr>
      <t xml:space="preserve"> (2)</t>
    </r>
  </si>
  <si>
    <r>
      <t xml:space="preserve">AFOCAT TRUJILLO REGIÓN LA LIBERTAD </t>
    </r>
    <r>
      <rPr>
        <vertAlign val="superscript"/>
        <sz val="9"/>
        <rFont val="Arial Narrow"/>
        <family val="2"/>
      </rPr>
      <t>(3)</t>
    </r>
  </si>
  <si>
    <r>
      <t xml:space="preserve">AFOCAT AFOSECAT </t>
    </r>
    <r>
      <rPr>
        <vertAlign val="superscript"/>
        <sz val="9"/>
        <rFont val="Arial Narrow"/>
        <family val="2"/>
      </rPr>
      <t>(4)</t>
    </r>
  </si>
  <si>
    <r>
      <t xml:space="preserve">AFOCAT PREMIUM </t>
    </r>
    <r>
      <rPr>
        <vertAlign val="superscript"/>
        <sz val="9"/>
        <rFont val="Arial Narrow"/>
        <family val="2"/>
      </rPr>
      <t>(5)</t>
    </r>
  </si>
  <si>
    <r>
      <t xml:space="preserve">AFOCAT CHIMBOTE REGIÓN ANCASH </t>
    </r>
    <r>
      <rPr>
        <vertAlign val="superscript"/>
        <sz val="9"/>
        <rFont val="Arial Narrow"/>
        <family val="2"/>
      </rPr>
      <t>(6)</t>
    </r>
  </si>
  <si>
    <r>
      <t xml:space="preserve">AFOCAT R.J.P.H. </t>
    </r>
    <r>
      <rPr>
        <vertAlign val="superscript"/>
        <sz val="9"/>
        <rFont val="Arial Narrow"/>
        <family val="2"/>
      </rPr>
      <t>(7)</t>
    </r>
  </si>
  <si>
    <t>Asociación Fondo Regional contra Accidentes de Tránsito de Ancash (AFORCAT Ancash)</t>
  </si>
  <si>
    <t>Asociación Fondo contra Accidentes de Tránsito de la Región Ancash - AFOCAT Región Ancash</t>
  </si>
  <si>
    <t>Asociación de Fondos contra Accidentes de Tránsito de Transportistas de la Región de Arequipa - AFOCAT TRA</t>
  </si>
  <si>
    <t>AFOCAT de la Región Arequipa y Anexos (AFOCAT - RAA)</t>
  </si>
  <si>
    <t>Asociación de Fondos contra Accidentes de Tránsito del Frente Unico de Transporte Público Urbano e Interurbano de la Región Arequipa</t>
  </si>
  <si>
    <t>Asociación de Fondos contra Accidentes de Tránsito de la Región Cajamarca</t>
  </si>
  <si>
    <t>Asociación Fondo contra Accidentes de Tránsito del Cumbe</t>
  </si>
  <si>
    <t>Asociación de Fondos contra Accidentes de Tránsito Región Cusco</t>
  </si>
  <si>
    <t>Asociación Fondo contra Accidentes de Tránsito de Transportistas del Cusco - AFOCAT Trans Cusco</t>
  </si>
  <si>
    <t>Asociacion de Fondos contra Accidentes de Tránsito León de Huánuco</t>
  </si>
  <si>
    <t>Asociación de Fondos contra Accidentes de Tránsito Regional Bella Durmiente - AFOCAT Regional Bella Durmiente</t>
  </si>
  <si>
    <t>Asociación de Fondos contra Accidentes de Tránsito El Ángel - AFOCAT El Ángel</t>
  </si>
  <si>
    <t>Asociación de Fondos contra Accidentes de Tránsito Región Ica</t>
  </si>
  <si>
    <t>Asociación Fondo contra Accidentes de Tránsito Unión - AFOCATU</t>
  </si>
  <si>
    <t>Asociación Fondo contra Accidentes de Tránsito Macro Región Centro Nor Oriente</t>
  </si>
  <si>
    <t>AFOCAT Junín</t>
  </si>
  <si>
    <t>AFOCAT de los Transportistas de la Región Junín - Pasco - Huánuco</t>
  </si>
  <si>
    <t>AFOCAT La Libertad</t>
  </si>
  <si>
    <t>Asociación Fondo Regional contra Accidentes de Tránsito Nuevo Horizonte Región La Libertad - AFOCAT Nuevo Horizonte Región La Libertad</t>
  </si>
  <si>
    <t>Asociación Fondo contra Accidentes de Tránsito de la Provincia de Trujillo</t>
  </si>
  <si>
    <t>Asociación de Usuarios del Fondo Regional contra Accidentes de Tránsito - FORCAT</t>
  </si>
  <si>
    <t>Asociación Fondo contra Accidentes de Tránsito Lima Autoseguros AFOCAT Lima</t>
  </si>
  <si>
    <t>Autoseguro - Asociación Fondo contra Accidentes de Tránsito - Auto Seguro - AFOCAT</t>
  </si>
  <si>
    <t>Asociación Fondo Contra Accidentes de Tránsito Lima Metropolitana - AFOCAT Lima Metropolitana</t>
  </si>
  <si>
    <t>Asociación Fondo contra Accidentes de Tránsito Lima - Callao (AFOCAT Lima - Callao)</t>
  </si>
  <si>
    <t>Asociación Fondo contra Accidentes de Tránsito Región Lima - Sur</t>
  </si>
  <si>
    <t>Asociación Fondo Contra Accidentes de Tránsito de la Región Lima Metropolitana y Provincia Constitucional del Callao - AFOCAT Región Lima</t>
  </si>
  <si>
    <t>Asociación de Fondos contra Accidentes de Tránsito Nuestra Señora De La Asunción</t>
  </si>
  <si>
    <t>Asociación Fondo contra Accidentes de Tránsito de la Región Moquegua - AFOCAT Moquegua</t>
  </si>
  <si>
    <t>AFOCAT Trans Región Piura</t>
  </si>
  <si>
    <t>Asociación Fondo contra Accidentes de Tránsito Piura - AFOCAT Piura</t>
  </si>
  <si>
    <t>AFOCAT Puno Zona Norte</t>
  </si>
  <si>
    <t>Asociación Fondo contra Accidentes de Tránsito de la Provincia de San Martín - AFOCAT San Martín</t>
  </si>
  <si>
    <t>AFOSECAT - San Martín</t>
  </si>
  <si>
    <t>Asociación Fondo contra Accidentes de Tránsito  Choferes Profesionales Región Tacna</t>
  </si>
  <si>
    <t>Asociación Fondo contra Accidentes de Tránsito Región Tacna</t>
  </si>
  <si>
    <t>Fondo de Asistencia Social de los Mototaxistas y Transportistas de Tumbes</t>
  </si>
  <si>
    <t>Asociacion de Fondos contra Accidentes de Tránsito Del Oriente - Región Loreto</t>
  </si>
  <si>
    <t>Asociacion de Fondos contra Accidentes de Tránsito Ucayalino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</si>
</sst>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</font>
    <font>
      <sz val="11"/>
      <color theme="1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vertAlign val="superscript"/>
      <sz val="9"/>
      <name val="Arial Narrow"/>
      <family val="2"/>
    </font>
    <font>
      <b/>
      <vertAlign val="superscript"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0" fillId="0" borderId="0" xfId="0" applyAlignment="1">
      <alignment wrapText="1"/>
    </xf>
    <xf numFmtId="9" fontId="3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 2" xfId="2" xr:uid="{3739905F-36B1-4206-9CE3-2D463CF91E2D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27710</xdr:colOff>
      <xdr:row>0</xdr:row>
      <xdr:rowOff>20782</xdr:rowOff>
    </xdr:from>
    <xdr:to>
      <xdr:col>2</xdr:col>
      <xdr:colOff>494285</xdr:colOff>
      <xdr:row>3</xdr:row>
      <xdr:rowOff>41565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2C81E0-9EE2-4BBA-AE01-C1D6836B66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8" t="16185" r="9721" b="19298"/>
        <a:stretch/>
      </xdr:blipFill>
      <xdr:spPr bwMode="auto">
        <a:xfrm>
          <a:off x="27710" y="20782"/>
          <a:ext cx="1505666" cy="561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8"/>
  <sheetViews>
    <sheetView showGridLines="0" tabSelected="1" zoomScale="110" zoomScaleNormal="110" workbookViewId="0">
      <pane ySplit="6" topLeftCell="A7" activePane="bottomLeft" state="frozen"/>
      <selection pane="bottomLeft" activeCell="C1" sqref="C1"/>
    </sheetView>
  </sheetViews>
  <sheetFormatPr baseColWidth="10" defaultColWidth="9.109375" defaultRowHeight="13.2" x14ac:dyDescent="0.3"/>
  <cols>
    <col min="1" max="2" width="7.5546875" style="3" customWidth="1"/>
    <col min="3" max="3" width="35.33203125" style="3" bestFit="1" customWidth="1"/>
    <col min="4" max="4" width="13.109375" style="3" customWidth="1"/>
    <col min="5" max="5" width="14" style="3" bestFit="1" customWidth="1"/>
    <col min="6" max="6" width="16.44140625" style="3" customWidth="1"/>
    <col min="7" max="7" width="18.33203125" style="3" customWidth="1"/>
    <col min="8" max="8" width="17.5546875" style="3" customWidth="1"/>
    <col min="9" max="9" width="17.88671875" style="3" customWidth="1"/>
    <col min="10" max="16384" width="9.109375" style="3"/>
  </cols>
  <sheetData>
    <row r="3" spans="1:9" s="5" customFormat="1" ht="16.2" x14ac:dyDescent="0.25">
      <c r="A3" s="25" t="s">
        <v>97</v>
      </c>
      <c r="B3" s="25"/>
      <c r="C3" s="25"/>
      <c r="D3" s="25"/>
      <c r="E3" s="25"/>
      <c r="F3" s="25"/>
      <c r="G3" s="25"/>
      <c r="H3" s="25"/>
      <c r="I3" s="25"/>
    </row>
    <row r="6" spans="1:9" s="20" customFormat="1" ht="39.6" x14ac:dyDescent="0.3">
      <c r="A6" s="21" t="s">
        <v>15</v>
      </c>
      <c r="B6" s="21" t="s">
        <v>42</v>
      </c>
      <c r="C6" s="21" t="s">
        <v>12</v>
      </c>
      <c r="D6" s="21" t="s">
        <v>96</v>
      </c>
      <c r="E6" s="21" t="s">
        <v>40</v>
      </c>
      <c r="F6" s="11" t="s">
        <v>90</v>
      </c>
      <c r="G6" s="11" t="s">
        <v>91</v>
      </c>
      <c r="H6" s="11" t="s">
        <v>92</v>
      </c>
      <c r="I6" s="11" t="s">
        <v>93</v>
      </c>
    </row>
    <row r="7" spans="1:9" ht="14.4" x14ac:dyDescent="0.3">
      <c r="A7" s="22">
        <v>37</v>
      </c>
      <c r="B7" s="22" t="s">
        <v>72</v>
      </c>
      <c r="C7" s="2" t="s">
        <v>106</v>
      </c>
      <c r="D7" s="23">
        <v>4944457</v>
      </c>
      <c r="E7" s="24">
        <f t="shared" ref="E7:E45" si="0">MAX(461109,D7)</f>
        <v>4944457</v>
      </c>
      <c r="F7" s="24">
        <v>2952257.1999999997</v>
      </c>
      <c r="G7" s="19">
        <f t="shared" ref="G7:G45" si="1">+F7/E7</f>
        <v>0.59708420965133269</v>
      </c>
      <c r="H7" s="9">
        <f t="shared" ref="H7:H45" si="2">+F7-E7</f>
        <v>-1992199.8000000003</v>
      </c>
      <c r="I7" s="10">
        <f t="shared" ref="I7:I45" si="3">+H7/E7</f>
        <v>-0.40291579034866726</v>
      </c>
    </row>
    <row r="8" spans="1:9" ht="14.4" x14ac:dyDescent="0.3">
      <c r="A8" s="22">
        <v>1</v>
      </c>
      <c r="B8" s="22" t="s">
        <v>63</v>
      </c>
      <c r="C8" s="6" t="s">
        <v>107</v>
      </c>
      <c r="D8" s="23">
        <v>986825</v>
      </c>
      <c r="E8" s="24">
        <f t="shared" si="0"/>
        <v>986825</v>
      </c>
      <c r="F8" s="24">
        <v>756611.96000000008</v>
      </c>
      <c r="G8" s="19">
        <f t="shared" si="1"/>
        <v>0.76671340916575892</v>
      </c>
      <c r="H8" s="9">
        <f t="shared" si="2"/>
        <v>-230213.03999999992</v>
      </c>
      <c r="I8" s="10">
        <f t="shared" si="3"/>
        <v>-0.23328659083424105</v>
      </c>
    </row>
    <row r="9" spans="1:9" ht="14.4" x14ac:dyDescent="0.3">
      <c r="A9" s="22">
        <v>2</v>
      </c>
      <c r="B9" s="22" t="s">
        <v>79</v>
      </c>
      <c r="C9" s="2" t="s">
        <v>108</v>
      </c>
      <c r="D9" s="23">
        <v>6058205</v>
      </c>
      <c r="E9" s="24">
        <f t="shared" si="0"/>
        <v>6058205</v>
      </c>
      <c r="F9" s="24">
        <v>4852876.7000000011</v>
      </c>
      <c r="G9" s="19">
        <f t="shared" si="1"/>
        <v>0.80104200831764538</v>
      </c>
      <c r="H9" s="9">
        <f t="shared" si="2"/>
        <v>-1205328.2999999989</v>
      </c>
      <c r="I9" s="10">
        <f t="shared" si="3"/>
        <v>-0.19895799168235456</v>
      </c>
    </row>
    <row r="10" spans="1:9" ht="14.4" x14ac:dyDescent="0.3">
      <c r="A10" s="22">
        <v>3</v>
      </c>
      <c r="B10" s="22" t="s">
        <v>70</v>
      </c>
      <c r="C10" s="2" t="s">
        <v>109</v>
      </c>
      <c r="D10" s="23">
        <v>739147.7</v>
      </c>
      <c r="E10" s="24">
        <f t="shared" si="0"/>
        <v>739147.7</v>
      </c>
      <c r="F10" s="24">
        <v>617087.23</v>
      </c>
      <c r="G10" s="19">
        <f t="shared" si="1"/>
        <v>0.83486322151851389</v>
      </c>
      <c r="H10" s="9">
        <f t="shared" si="2"/>
        <v>-122060.46999999997</v>
      </c>
      <c r="I10" s="10">
        <f t="shared" si="3"/>
        <v>-0.16513677848148614</v>
      </c>
    </row>
    <row r="11" spans="1:9" ht="14.4" x14ac:dyDescent="0.3">
      <c r="A11" s="22">
        <v>4</v>
      </c>
      <c r="B11" s="22" t="s">
        <v>45</v>
      </c>
      <c r="C11" s="2" t="s">
        <v>110</v>
      </c>
      <c r="D11" s="23">
        <v>1118807</v>
      </c>
      <c r="E11" s="24">
        <f t="shared" si="0"/>
        <v>1118807</v>
      </c>
      <c r="F11" s="24">
        <v>957513.59999999986</v>
      </c>
      <c r="G11" s="19">
        <f t="shared" si="1"/>
        <v>0.85583447368491605</v>
      </c>
      <c r="H11" s="9">
        <f t="shared" si="2"/>
        <v>-161293.40000000014</v>
      </c>
      <c r="I11" s="10">
        <f t="shared" si="3"/>
        <v>-0.14416552631508395</v>
      </c>
    </row>
    <row r="12" spans="1:9" ht="14.4" x14ac:dyDescent="0.3">
      <c r="A12" s="22">
        <v>5</v>
      </c>
      <c r="B12" s="22" t="s">
        <v>60</v>
      </c>
      <c r="C12" s="2" t="s">
        <v>111</v>
      </c>
      <c r="D12" s="23">
        <v>888472</v>
      </c>
      <c r="E12" s="24">
        <f t="shared" si="0"/>
        <v>888472</v>
      </c>
      <c r="F12" s="24">
        <v>796687.84</v>
      </c>
      <c r="G12" s="19">
        <f t="shared" si="1"/>
        <v>0.89669436965937022</v>
      </c>
      <c r="H12" s="9">
        <f t="shared" si="2"/>
        <v>-91784.160000000033</v>
      </c>
      <c r="I12" s="10">
        <f t="shared" si="3"/>
        <v>-0.1033056303406298</v>
      </c>
    </row>
    <row r="13" spans="1:9" x14ac:dyDescent="0.3">
      <c r="A13" s="22">
        <v>6</v>
      </c>
      <c r="B13" s="22" t="s">
        <v>67</v>
      </c>
      <c r="C13" s="2" t="s">
        <v>10</v>
      </c>
      <c r="D13" s="23">
        <v>2625074</v>
      </c>
      <c r="E13" s="24">
        <f t="shared" si="0"/>
        <v>2625074</v>
      </c>
      <c r="F13" s="24">
        <v>2701560.1399999997</v>
      </c>
      <c r="G13" s="19">
        <f t="shared" si="1"/>
        <v>1.0291367557638373</v>
      </c>
      <c r="H13" s="9">
        <f t="shared" si="2"/>
        <v>76486.139999999665</v>
      </c>
      <c r="I13" s="10">
        <f t="shared" si="3"/>
        <v>2.9136755763837386E-2</v>
      </c>
    </row>
    <row r="14" spans="1:9" x14ac:dyDescent="0.3">
      <c r="A14" s="22">
        <v>7</v>
      </c>
      <c r="B14" s="22" t="s">
        <v>46</v>
      </c>
      <c r="C14" s="2" t="s">
        <v>3</v>
      </c>
      <c r="D14" s="23">
        <v>614585</v>
      </c>
      <c r="E14" s="24">
        <f t="shared" si="0"/>
        <v>614585</v>
      </c>
      <c r="F14" s="24">
        <v>636681.11</v>
      </c>
      <c r="G14" s="19">
        <f t="shared" si="1"/>
        <v>1.0359528950429964</v>
      </c>
      <c r="H14" s="9">
        <f t="shared" si="2"/>
        <v>22096.109999999986</v>
      </c>
      <c r="I14" s="10">
        <f t="shared" si="3"/>
        <v>3.5952895042996473E-2</v>
      </c>
    </row>
    <row r="15" spans="1:9" x14ac:dyDescent="0.3">
      <c r="A15" s="22">
        <v>8</v>
      </c>
      <c r="B15" s="22" t="s">
        <v>68</v>
      </c>
      <c r="C15" s="2" t="s">
        <v>13</v>
      </c>
      <c r="D15" s="23">
        <v>3336849</v>
      </c>
      <c r="E15" s="24">
        <f t="shared" si="0"/>
        <v>3336849</v>
      </c>
      <c r="F15" s="24">
        <v>3653351.0999999996</v>
      </c>
      <c r="G15" s="19">
        <f t="shared" si="1"/>
        <v>1.0948505910815862</v>
      </c>
      <c r="H15" s="9">
        <f t="shared" si="2"/>
        <v>316502.09999999963</v>
      </c>
      <c r="I15" s="10">
        <f t="shared" si="3"/>
        <v>9.4850591081586139E-2</v>
      </c>
    </row>
    <row r="16" spans="1:9" x14ac:dyDescent="0.3">
      <c r="A16" s="22">
        <v>9</v>
      </c>
      <c r="B16" s="22" t="s">
        <v>69</v>
      </c>
      <c r="C16" s="6" t="s">
        <v>28</v>
      </c>
      <c r="D16" s="23">
        <v>3053770</v>
      </c>
      <c r="E16" s="24">
        <f t="shared" si="0"/>
        <v>3053770</v>
      </c>
      <c r="F16" s="24">
        <v>3393469.0799999996</v>
      </c>
      <c r="G16" s="19">
        <f t="shared" si="1"/>
        <v>1.1112392485354168</v>
      </c>
      <c r="H16" s="9">
        <f t="shared" si="2"/>
        <v>339699.07999999961</v>
      </c>
      <c r="I16" s="10">
        <f t="shared" si="3"/>
        <v>0.11123924853541675</v>
      </c>
    </row>
    <row r="17" spans="1:9" x14ac:dyDescent="0.3">
      <c r="A17" s="22">
        <v>10</v>
      </c>
      <c r="B17" s="22" t="s">
        <v>58</v>
      </c>
      <c r="C17" s="2" t="s">
        <v>37</v>
      </c>
      <c r="D17" s="23">
        <v>614592.96000000008</v>
      </c>
      <c r="E17" s="24">
        <f t="shared" si="0"/>
        <v>614592.96000000008</v>
      </c>
      <c r="F17" s="24">
        <v>735602.62000000011</v>
      </c>
      <c r="G17" s="19">
        <f t="shared" si="1"/>
        <v>1.1968939898042439</v>
      </c>
      <c r="H17" s="9">
        <f t="shared" si="2"/>
        <v>121009.66000000003</v>
      </c>
      <c r="I17" s="10">
        <f t="shared" si="3"/>
        <v>0.1968939898042438</v>
      </c>
    </row>
    <row r="18" spans="1:9" x14ac:dyDescent="0.3">
      <c r="A18" s="22">
        <v>11</v>
      </c>
      <c r="B18" s="22" t="s">
        <v>56</v>
      </c>
      <c r="C18" s="2" t="s">
        <v>7</v>
      </c>
      <c r="D18" s="23">
        <v>899459</v>
      </c>
      <c r="E18" s="24">
        <f t="shared" si="0"/>
        <v>899459</v>
      </c>
      <c r="F18" s="24">
        <v>1078267.71</v>
      </c>
      <c r="G18" s="19">
        <f t="shared" si="1"/>
        <v>1.1987958428344148</v>
      </c>
      <c r="H18" s="9">
        <f t="shared" si="2"/>
        <v>178808.70999999996</v>
      </c>
      <c r="I18" s="10">
        <f t="shared" si="3"/>
        <v>0.19879584283441487</v>
      </c>
    </row>
    <row r="19" spans="1:9" x14ac:dyDescent="0.3">
      <c r="A19" s="22">
        <v>12</v>
      </c>
      <c r="B19" s="22" t="s">
        <v>84</v>
      </c>
      <c r="C19" s="2" t="s">
        <v>11</v>
      </c>
      <c r="D19" s="23">
        <v>324140.42</v>
      </c>
      <c r="E19" s="24">
        <f t="shared" si="0"/>
        <v>461109</v>
      </c>
      <c r="F19" s="24">
        <v>561116.06999999995</v>
      </c>
      <c r="G19" s="19">
        <f t="shared" si="1"/>
        <v>1.2168837953715932</v>
      </c>
      <c r="H19" s="9">
        <f t="shared" si="2"/>
        <v>100007.06999999995</v>
      </c>
      <c r="I19" s="10">
        <f t="shared" si="3"/>
        <v>0.21688379537159316</v>
      </c>
    </row>
    <row r="20" spans="1:9" x14ac:dyDescent="0.3">
      <c r="A20" s="22">
        <v>13</v>
      </c>
      <c r="B20" s="22" t="s">
        <v>76</v>
      </c>
      <c r="C20" s="8" t="s">
        <v>5</v>
      </c>
      <c r="D20" s="23">
        <v>1300357</v>
      </c>
      <c r="E20" s="24">
        <f t="shared" si="0"/>
        <v>1300357</v>
      </c>
      <c r="F20" s="24">
        <v>1596146.1199999999</v>
      </c>
      <c r="G20" s="19">
        <f t="shared" si="1"/>
        <v>1.2274676261980364</v>
      </c>
      <c r="H20" s="9">
        <f t="shared" si="2"/>
        <v>295789.11999999988</v>
      </c>
      <c r="I20" s="10">
        <f t="shared" si="3"/>
        <v>0.22746762619803629</v>
      </c>
    </row>
    <row r="21" spans="1:9" x14ac:dyDescent="0.3">
      <c r="A21" s="22">
        <v>14</v>
      </c>
      <c r="B21" s="22" t="s">
        <v>53</v>
      </c>
      <c r="C21" s="6" t="s">
        <v>22</v>
      </c>
      <c r="D21" s="23">
        <v>584838</v>
      </c>
      <c r="E21" s="24">
        <f t="shared" si="0"/>
        <v>584838</v>
      </c>
      <c r="F21" s="24">
        <v>777324.56</v>
      </c>
      <c r="G21" s="19">
        <f t="shared" si="1"/>
        <v>1.3291279978387178</v>
      </c>
      <c r="H21" s="9">
        <f t="shared" si="2"/>
        <v>192486.56000000006</v>
      </c>
      <c r="I21" s="10">
        <f t="shared" si="3"/>
        <v>0.32912799783871782</v>
      </c>
    </row>
    <row r="22" spans="1:9" x14ac:dyDescent="0.3">
      <c r="A22" s="22">
        <v>15</v>
      </c>
      <c r="B22" s="22" t="s">
        <v>82</v>
      </c>
      <c r="C22" s="6" t="s">
        <v>8</v>
      </c>
      <c r="D22" s="23">
        <v>349765.2</v>
      </c>
      <c r="E22" s="24">
        <f t="shared" si="0"/>
        <v>461109</v>
      </c>
      <c r="F22" s="24">
        <v>637366.49</v>
      </c>
      <c r="G22" s="19">
        <f t="shared" si="1"/>
        <v>1.3822469090822342</v>
      </c>
      <c r="H22" s="9">
        <f t="shared" si="2"/>
        <v>176257.49</v>
      </c>
      <c r="I22" s="10">
        <f t="shared" si="3"/>
        <v>0.38224690908223435</v>
      </c>
    </row>
    <row r="23" spans="1:9" x14ac:dyDescent="0.3">
      <c r="A23" s="22">
        <v>16</v>
      </c>
      <c r="B23" s="22" t="s">
        <v>78</v>
      </c>
      <c r="C23" s="2" t="s">
        <v>31</v>
      </c>
      <c r="D23" s="23">
        <v>1360914</v>
      </c>
      <c r="E23" s="24">
        <f t="shared" si="0"/>
        <v>1360914</v>
      </c>
      <c r="F23" s="24">
        <v>2061367.1</v>
      </c>
      <c r="G23" s="19">
        <f t="shared" si="1"/>
        <v>1.5146931400514654</v>
      </c>
      <c r="H23" s="9">
        <f t="shared" si="2"/>
        <v>700453.10000000009</v>
      </c>
      <c r="I23" s="10">
        <f t="shared" si="3"/>
        <v>0.51469314005146549</v>
      </c>
    </row>
    <row r="24" spans="1:9" x14ac:dyDescent="0.3">
      <c r="A24" s="22">
        <v>17</v>
      </c>
      <c r="B24" s="22" t="s">
        <v>57</v>
      </c>
      <c r="C24" s="6" t="s">
        <v>24</v>
      </c>
      <c r="D24" s="23">
        <v>487019</v>
      </c>
      <c r="E24" s="24">
        <f t="shared" si="0"/>
        <v>487019</v>
      </c>
      <c r="F24" s="24">
        <v>737756.54</v>
      </c>
      <c r="G24" s="19">
        <f t="shared" si="1"/>
        <v>1.5148413922249442</v>
      </c>
      <c r="H24" s="9">
        <f t="shared" si="2"/>
        <v>250737.54000000004</v>
      </c>
      <c r="I24" s="10">
        <f t="shared" si="3"/>
        <v>0.51484139222494407</v>
      </c>
    </row>
    <row r="25" spans="1:9" x14ac:dyDescent="0.3">
      <c r="A25" s="22">
        <v>18</v>
      </c>
      <c r="B25" s="22" t="s">
        <v>75</v>
      </c>
      <c r="C25" s="8" t="s">
        <v>30</v>
      </c>
      <c r="D25" s="23">
        <v>349489</v>
      </c>
      <c r="E25" s="24">
        <f t="shared" si="0"/>
        <v>461109</v>
      </c>
      <c r="F25" s="24">
        <v>712545.69999999984</v>
      </c>
      <c r="G25" s="19">
        <f t="shared" si="1"/>
        <v>1.5452869061328229</v>
      </c>
      <c r="H25" s="9">
        <f t="shared" si="2"/>
        <v>251436.69999999984</v>
      </c>
      <c r="I25" s="10">
        <f t="shared" si="3"/>
        <v>0.54528690613282293</v>
      </c>
    </row>
    <row r="26" spans="1:9" x14ac:dyDescent="0.3">
      <c r="A26" s="22">
        <v>19</v>
      </c>
      <c r="B26" s="22" t="s">
        <v>66</v>
      </c>
      <c r="C26" s="2" t="s">
        <v>39</v>
      </c>
      <c r="D26" s="23">
        <v>105583.32</v>
      </c>
      <c r="E26" s="24">
        <f t="shared" si="0"/>
        <v>461109</v>
      </c>
      <c r="F26" s="24">
        <v>759718.74999999977</v>
      </c>
      <c r="G26" s="19">
        <f t="shared" si="1"/>
        <v>1.6475903745101479</v>
      </c>
      <c r="H26" s="9">
        <f t="shared" si="2"/>
        <v>298609.74999999977</v>
      </c>
      <c r="I26" s="10">
        <f t="shared" si="3"/>
        <v>0.64759037451014789</v>
      </c>
    </row>
    <row r="27" spans="1:9" x14ac:dyDescent="0.3">
      <c r="A27" s="22">
        <v>20</v>
      </c>
      <c r="B27" s="22" t="s">
        <v>62</v>
      </c>
      <c r="C27" s="2" t="s">
        <v>87</v>
      </c>
      <c r="D27" s="23">
        <v>1163292</v>
      </c>
      <c r="E27" s="24">
        <f t="shared" si="0"/>
        <v>1163292</v>
      </c>
      <c r="F27" s="24">
        <v>1930145.1800000002</v>
      </c>
      <c r="G27" s="19">
        <f t="shared" si="1"/>
        <v>1.6592095363846739</v>
      </c>
      <c r="H27" s="9">
        <f t="shared" si="2"/>
        <v>766853.18000000017</v>
      </c>
      <c r="I27" s="10">
        <f t="shared" si="3"/>
        <v>0.65920953638467394</v>
      </c>
    </row>
    <row r="28" spans="1:9" x14ac:dyDescent="0.3">
      <c r="A28" s="22">
        <v>21</v>
      </c>
      <c r="B28" s="22" t="s">
        <v>61</v>
      </c>
      <c r="C28" s="2" t="s">
        <v>1</v>
      </c>
      <c r="D28" s="23">
        <v>815074</v>
      </c>
      <c r="E28" s="24">
        <f t="shared" si="0"/>
        <v>815074</v>
      </c>
      <c r="F28" s="24">
        <v>1380161.28</v>
      </c>
      <c r="G28" s="19">
        <f t="shared" si="1"/>
        <v>1.6932956762208093</v>
      </c>
      <c r="H28" s="9">
        <f t="shared" si="2"/>
        <v>565087.28</v>
      </c>
      <c r="I28" s="10">
        <f t="shared" si="3"/>
        <v>0.69329567622080945</v>
      </c>
    </row>
    <row r="29" spans="1:9" x14ac:dyDescent="0.3">
      <c r="A29" s="22">
        <v>22</v>
      </c>
      <c r="B29" s="22" t="s">
        <v>83</v>
      </c>
      <c r="C29" s="6" t="s">
        <v>33</v>
      </c>
      <c r="D29" s="23">
        <v>870433</v>
      </c>
      <c r="E29" s="24">
        <f t="shared" si="0"/>
        <v>870433</v>
      </c>
      <c r="F29" s="24">
        <v>1684366.5999999999</v>
      </c>
      <c r="G29" s="19">
        <f t="shared" si="1"/>
        <v>1.9350904664689872</v>
      </c>
      <c r="H29" s="9">
        <f t="shared" si="2"/>
        <v>813933.59999999986</v>
      </c>
      <c r="I29" s="10">
        <f t="shared" si="3"/>
        <v>0.93509046646898708</v>
      </c>
    </row>
    <row r="30" spans="1:9" x14ac:dyDescent="0.3">
      <c r="A30" s="22">
        <v>23</v>
      </c>
      <c r="B30" s="22" t="s">
        <v>65</v>
      </c>
      <c r="C30" s="6" t="s">
        <v>27</v>
      </c>
      <c r="D30" s="23">
        <v>2828529</v>
      </c>
      <c r="E30" s="24">
        <f t="shared" si="0"/>
        <v>2828529</v>
      </c>
      <c r="F30" s="24">
        <v>5549932.4399999985</v>
      </c>
      <c r="G30" s="19">
        <f t="shared" si="1"/>
        <v>1.9621267591741143</v>
      </c>
      <c r="H30" s="9">
        <f t="shared" si="2"/>
        <v>2721403.4399999985</v>
      </c>
      <c r="I30" s="10">
        <f t="shared" si="3"/>
        <v>0.96212675917411439</v>
      </c>
    </row>
    <row r="31" spans="1:9" x14ac:dyDescent="0.3">
      <c r="A31" s="22">
        <v>24</v>
      </c>
      <c r="B31" s="22" t="s">
        <v>77</v>
      </c>
      <c r="C31" s="2" t="s">
        <v>2</v>
      </c>
      <c r="D31" s="23">
        <v>2618763</v>
      </c>
      <c r="E31" s="24">
        <f t="shared" si="0"/>
        <v>2618763</v>
      </c>
      <c r="F31" s="24">
        <v>5672946.6799999997</v>
      </c>
      <c r="G31" s="19">
        <f t="shared" si="1"/>
        <v>2.1662696013346761</v>
      </c>
      <c r="H31" s="9">
        <f t="shared" si="2"/>
        <v>3054183.6799999997</v>
      </c>
      <c r="I31" s="10">
        <f t="shared" si="3"/>
        <v>1.1662696013346758</v>
      </c>
    </row>
    <row r="32" spans="1:9" x14ac:dyDescent="0.3">
      <c r="A32" s="22">
        <v>25</v>
      </c>
      <c r="B32" s="22" t="s">
        <v>73</v>
      </c>
      <c r="C32" s="7" t="s">
        <v>29</v>
      </c>
      <c r="D32" s="23">
        <v>2237180</v>
      </c>
      <c r="E32" s="24">
        <f t="shared" si="0"/>
        <v>2237180</v>
      </c>
      <c r="F32" s="24">
        <v>5125754.0100000007</v>
      </c>
      <c r="G32" s="19">
        <f t="shared" si="1"/>
        <v>2.2911674563512996</v>
      </c>
      <c r="H32" s="9">
        <f t="shared" si="2"/>
        <v>2888574.0100000007</v>
      </c>
      <c r="I32" s="10">
        <f t="shared" si="3"/>
        <v>1.2911674563512998</v>
      </c>
    </row>
    <row r="33" spans="1:9" s="1" customFormat="1" x14ac:dyDescent="0.3">
      <c r="A33" s="22">
        <v>26</v>
      </c>
      <c r="B33" s="22" t="s">
        <v>59</v>
      </c>
      <c r="C33" s="2" t="s">
        <v>25</v>
      </c>
      <c r="D33" s="23">
        <v>744733</v>
      </c>
      <c r="E33" s="24">
        <f t="shared" si="0"/>
        <v>744733</v>
      </c>
      <c r="F33" s="24">
        <v>1756819.1199999996</v>
      </c>
      <c r="G33" s="19">
        <f t="shared" si="1"/>
        <v>2.3589919071667289</v>
      </c>
      <c r="H33" s="9">
        <f t="shared" si="2"/>
        <v>1012086.1199999996</v>
      </c>
      <c r="I33" s="10">
        <f t="shared" si="3"/>
        <v>1.3589919071667291</v>
      </c>
    </row>
    <row r="34" spans="1:9" x14ac:dyDescent="0.3">
      <c r="A34" s="22">
        <v>27</v>
      </c>
      <c r="B34" s="22" t="s">
        <v>85</v>
      </c>
      <c r="C34" s="6" t="s">
        <v>9</v>
      </c>
      <c r="D34" s="23">
        <v>225289</v>
      </c>
      <c r="E34" s="24">
        <f t="shared" si="0"/>
        <v>461109</v>
      </c>
      <c r="F34" s="24">
        <v>1175161.43</v>
      </c>
      <c r="G34" s="19">
        <f t="shared" si="1"/>
        <v>2.5485545283219366</v>
      </c>
      <c r="H34" s="9">
        <f t="shared" si="2"/>
        <v>714052.42999999993</v>
      </c>
      <c r="I34" s="10">
        <f t="shared" si="3"/>
        <v>1.5485545283219369</v>
      </c>
    </row>
    <row r="35" spans="1:9" x14ac:dyDescent="0.3">
      <c r="A35" s="22">
        <v>28</v>
      </c>
      <c r="B35" s="22" t="s">
        <v>47</v>
      </c>
      <c r="C35" s="6" t="s">
        <v>6</v>
      </c>
      <c r="D35" s="23">
        <v>966390</v>
      </c>
      <c r="E35" s="24">
        <f t="shared" si="0"/>
        <v>966390</v>
      </c>
      <c r="F35" s="24">
        <v>2624799.4099999997</v>
      </c>
      <c r="G35" s="19">
        <f t="shared" si="1"/>
        <v>2.7160870973416524</v>
      </c>
      <c r="H35" s="9">
        <f t="shared" si="2"/>
        <v>1658409.4099999997</v>
      </c>
      <c r="I35" s="10">
        <f t="shared" si="3"/>
        <v>1.7160870973416527</v>
      </c>
    </row>
    <row r="36" spans="1:9" ht="12.6" customHeight="1" x14ac:dyDescent="0.3">
      <c r="A36" s="22">
        <v>39</v>
      </c>
      <c r="B36" s="22" t="s">
        <v>54</v>
      </c>
      <c r="C36" s="6" t="s">
        <v>21</v>
      </c>
      <c r="D36" s="23">
        <v>343989</v>
      </c>
      <c r="E36" s="24">
        <f t="shared" si="0"/>
        <v>461109</v>
      </c>
      <c r="F36" s="24">
        <v>1288443.0200000003</v>
      </c>
      <c r="G36" s="19">
        <f t="shared" si="1"/>
        <v>2.7942265711577963</v>
      </c>
      <c r="H36" s="9">
        <f t="shared" si="2"/>
        <v>827334.02000000025</v>
      </c>
      <c r="I36" s="10">
        <f t="shared" si="3"/>
        <v>1.7942265711577963</v>
      </c>
    </row>
    <row r="37" spans="1:9" x14ac:dyDescent="0.3">
      <c r="A37" s="22">
        <v>29</v>
      </c>
      <c r="B37" s="22" t="s">
        <v>44</v>
      </c>
      <c r="C37" s="6" t="s">
        <v>16</v>
      </c>
      <c r="D37" s="23">
        <v>622056</v>
      </c>
      <c r="E37" s="24">
        <f t="shared" si="0"/>
        <v>622056</v>
      </c>
      <c r="F37" s="24">
        <v>1941406.21</v>
      </c>
      <c r="G37" s="19">
        <f t="shared" si="1"/>
        <v>3.1209508629448153</v>
      </c>
      <c r="H37" s="9">
        <f t="shared" si="2"/>
        <v>1319350.21</v>
      </c>
      <c r="I37" s="10">
        <f t="shared" si="3"/>
        <v>2.1209508629448153</v>
      </c>
    </row>
    <row r="38" spans="1:9" x14ac:dyDescent="0.3">
      <c r="A38" s="22">
        <v>30</v>
      </c>
      <c r="B38" s="22" t="s">
        <v>48</v>
      </c>
      <c r="C38" s="2" t="s">
        <v>0</v>
      </c>
      <c r="D38" s="23">
        <v>330578</v>
      </c>
      <c r="E38" s="24">
        <f t="shared" si="0"/>
        <v>461109</v>
      </c>
      <c r="F38" s="24">
        <v>1770999.71</v>
      </c>
      <c r="G38" s="19">
        <f t="shared" si="1"/>
        <v>3.8407398467607443</v>
      </c>
      <c r="H38" s="9">
        <f t="shared" si="2"/>
        <v>1309890.71</v>
      </c>
      <c r="I38" s="10">
        <f t="shared" si="3"/>
        <v>2.8407398467607443</v>
      </c>
    </row>
    <row r="39" spans="1:9" x14ac:dyDescent="0.3">
      <c r="A39" s="22">
        <v>31</v>
      </c>
      <c r="B39" s="22" t="s">
        <v>74</v>
      </c>
      <c r="C39" s="2" t="s">
        <v>4</v>
      </c>
      <c r="D39" s="23">
        <v>345685</v>
      </c>
      <c r="E39" s="24">
        <f t="shared" si="0"/>
        <v>461109</v>
      </c>
      <c r="F39" s="24">
        <v>1796030.2399999998</v>
      </c>
      <c r="G39" s="19">
        <f t="shared" si="1"/>
        <v>3.8950231723952466</v>
      </c>
      <c r="H39" s="9">
        <f t="shared" si="2"/>
        <v>1334921.2399999998</v>
      </c>
      <c r="I39" s="10">
        <f t="shared" si="3"/>
        <v>2.8950231723952466</v>
      </c>
    </row>
    <row r="40" spans="1:9" x14ac:dyDescent="0.3">
      <c r="A40" s="22">
        <v>32</v>
      </c>
      <c r="B40" s="22" t="s">
        <v>55</v>
      </c>
      <c r="C40" s="2" t="s">
        <v>23</v>
      </c>
      <c r="D40" s="23">
        <v>375275</v>
      </c>
      <c r="E40" s="24">
        <f t="shared" si="0"/>
        <v>461109</v>
      </c>
      <c r="F40" s="24">
        <v>1948252.6399999997</v>
      </c>
      <c r="G40" s="19">
        <f t="shared" si="1"/>
        <v>4.2251455512687883</v>
      </c>
      <c r="H40" s="9">
        <f t="shared" si="2"/>
        <v>1487143.6399999997</v>
      </c>
      <c r="I40" s="10">
        <f t="shared" si="3"/>
        <v>3.2251455512687883</v>
      </c>
    </row>
    <row r="41" spans="1:9" x14ac:dyDescent="0.3">
      <c r="A41" s="22">
        <v>33</v>
      </c>
      <c r="B41" s="22" t="s">
        <v>81</v>
      </c>
      <c r="C41" s="2" t="s">
        <v>32</v>
      </c>
      <c r="D41" s="23">
        <v>348698.36</v>
      </c>
      <c r="E41" s="24">
        <f t="shared" si="0"/>
        <v>461109</v>
      </c>
      <c r="F41" s="24">
        <v>1954051.0699999998</v>
      </c>
      <c r="G41" s="19">
        <f t="shared" si="1"/>
        <v>4.2377205172746573</v>
      </c>
      <c r="H41" s="9">
        <f t="shared" si="2"/>
        <v>1492942.0699999998</v>
      </c>
      <c r="I41" s="10">
        <f t="shared" si="3"/>
        <v>3.2377205172746568</v>
      </c>
    </row>
    <row r="42" spans="1:9" ht="13.95" customHeight="1" x14ac:dyDescent="0.3">
      <c r="A42" s="22">
        <v>38</v>
      </c>
      <c r="B42" s="22" t="s">
        <v>50</v>
      </c>
      <c r="C42" s="2" t="s">
        <v>18</v>
      </c>
      <c r="D42" s="23">
        <v>160064</v>
      </c>
      <c r="E42" s="24">
        <f t="shared" si="0"/>
        <v>461109</v>
      </c>
      <c r="F42" s="24">
        <v>2336215.1599999997</v>
      </c>
      <c r="G42" s="19">
        <f t="shared" si="1"/>
        <v>5.0665139045214902</v>
      </c>
      <c r="H42" s="9">
        <f t="shared" si="2"/>
        <v>1875106.1599999997</v>
      </c>
      <c r="I42" s="10">
        <f t="shared" si="3"/>
        <v>4.0665139045214902</v>
      </c>
    </row>
    <row r="43" spans="1:9" x14ac:dyDescent="0.3">
      <c r="A43" s="22">
        <v>34</v>
      </c>
      <c r="B43" s="22" t="s">
        <v>49</v>
      </c>
      <c r="C43" s="2" t="s">
        <v>17</v>
      </c>
      <c r="D43" s="23">
        <v>593515</v>
      </c>
      <c r="E43" s="24">
        <f t="shared" si="0"/>
        <v>593515</v>
      </c>
      <c r="F43" s="24">
        <v>3007790.9700000011</v>
      </c>
      <c r="G43" s="19">
        <f t="shared" si="1"/>
        <v>5.0677589782903567</v>
      </c>
      <c r="H43" s="9">
        <f t="shared" si="2"/>
        <v>2414275.9700000011</v>
      </c>
      <c r="I43" s="10">
        <f t="shared" si="3"/>
        <v>4.0677589782903567</v>
      </c>
    </row>
    <row r="44" spans="1:9" x14ac:dyDescent="0.3">
      <c r="A44" s="22">
        <v>35</v>
      </c>
      <c r="B44" s="22" t="s">
        <v>52</v>
      </c>
      <c r="C44" s="2" t="s">
        <v>89</v>
      </c>
      <c r="D44" s="23">
        <v>462346</v>
      </c>
      <c r="E44" s="24">
        <f t="shared" si="0"/>
        <v>462346</v>
      </c>
      <c r="F44" s="24">
        <v>2355713.2199999997</v>
      </c>
      <c r="G44" s="19">
        <f t="shared" si="1"/>
        <v>5.0951305299494312</v>
      </c>
      <c r="H44" s="9">
        <f t="shared" si="2"/>
        <v>1893367.2199999997</v>
      </c>
      <c r="I44" s="10">
        <f t="shared" si="3"/>
        <v>4.0951305299494312</v>
      </c>
    </row>
    <row r="45" spans="1:9" x14ac:dyDescent="0.3">
      <c r="A45" s="22">
        <v>36</v>
      </c>
      <c r="B45" s="22" t="s">
        <v>51</v>
      </c>
      <c r="C45" s="2" t="s">
        <v>19</v>
      </c>
      <c r="D45" s="23">
        <v>537281.53</v>
      </c>
      <c r="E45" s="24">
        <f t="shared" si="0"/>
        <v>537281.53</v>
      </c>
      <c r="F45" s="24">
        <v>5652362.9200000009</v>
      </c>
      <c r="G45" s="19">
        <f t="shared" si="1"/>
        <v>10.520300074339055</v>
      </c>
      <c r="H45" s="9">
        <f t="shared" si="2"/>
        <v>5115081.3900000006</v>
      </c>
      <c r="I45" s="10">
        <f t="shared" si="3"/>
        <v>9.5203000743390529</v>
      </c>
    </row>
    <row r="46" spans="1:9" ht="14.4" x14ac:dyDescent="0.3">
      <c r="A46" s="22">
        <v>40</v>
      </c>
      <c r="B46" s="22" t="s">
        <v>86</v>
      </c>
      <c r="C46" s="6" t="s">
        <v>95</v>
      </c>
      <c r="D46" s="23" t="s">
        <v>34</v>
      </c>
      <c r="E46" s="23" t="s">
        <v>99</v>
      </c>
      <c r="F46" s="24">
        <v>631389.99</v>
      </c>
      <c r="G46" s="23" t="s">
        <v>99</v>
      </c>
      <c r="H46" s="23" t="s">
        <v>99</v>
      </c>
      <c r="I46" s="10" t="s">
        <v>100</v>
      </c>
    </row>
    <row r="48" spans="1:9" ht="15.6" customHeight="1" x14ac:dyDescent="0.3">
      <c r="A48" s="4" t="s">
        <v>88</v>
      </c>
      <c r="B48" s="4"/>
    </row>
    <row r="49" spans="1:2" ht="15.6" customHeight="1" x14ac:dyDescent="0.3">
      <c r="A49" s="4" t="s">
        <v>101</v>
      </c>
      <c r="B49" s="4"/>
    </row>
    <row r="50" spans="1:2" ht="14.4" x14ac:dyDescent="0.3">
      <c r="A50" s="4" t="s">
        <v>102</v>
      </c>
      <c r="B50" s="4"/>
    </row>
    <row r="51" spans="1:2" ht="14.4" x14ac:dyDescent="0.3">
      <c r="A51" s="4" t="s">
        <v>103</v>
      </c>
      <c r="B51" s="4"/>
    </row>
    <row r="52" spans="1:2" ht="14.4" x14ac:dyDescent="0.3">
      <c r="A52" s="4" t="s">
        <v>104</v>
      </c>
      <c r="B52" s="4"/>
    </row>
    <row r="53" spans="1:2" ht="13.8" customHeight="1" x14ac:dyDescent="0.3">
      <c r="A53" s="4" t="s">
        <v>98</v>
      </c>
      <c r="B53" s="4"/>
    </row>
    <row r="54" spans="1:2" ht="13.8" customHeight="1" x14ac:dyDescent="0.3">
      <c r="A54" s="4" t="s">
        <v>105</v>
      </c>
      <c r="B54" s="4"/>
    </row>
    <row r="55" spans="1:2" ht="14.4" x14ac:dyDescent="0.3">
      <c r="A55" s="4" t="s">
        <v>94</v>
      </c>
      <c r="B55" s="4"/>
    </row>
    <row r="56" spans="1:2" ht="10.199999999999999" customHeight="1" x14ac:dyDescent="0.3">
      <c r="A56" s="4"/>
      <c r="B56" s="4"/>
    </row>
    <row r="57" spans="1:2" x14ac:dyDescent="0.3">
      <c r="A57" s="4" t="s">
        <v>14</v>
      </c>
      <c r="B57" s="4"/>
    </row>
    <row r="58" spans="1:2" ht="12.6" customHeight="1" x14ac:dyDescent="0.3">
      <c r="A58" s="4" t="s">
        <v>35</v>
      </c>
      <c r="B58" s="4"/>
    </row>
  </sheetData>
  <mergeCells count="1">
    <mergeCell ref="A3:I3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73D-E446-4F09-A27B-CDA707E3B3FF}">
  <dimension ref="A1:C40"/>
  <sheetViews>
    <sheetView workbookViewId="0">
      <selection activeCell="G39" sqref="G39"/>
    </sheetView>
  </sheetViews>
  <sheetFormatPr baseColWidth="10" defaultRowHeight="14.4" x14ac:dyDescent="0.3"/>
  <cols>
    <col min="2" max="2" width="42" bestFit="1" customWidth="1"/>
    <col min="3" max="3" width="51.6640625" customWidth="1"/>
  </cols>
  <sheetData>
    <row r="1" spans="1:3" ht="27.6" x14ac:dyDescent="0.3">
      <c r="A1" s="12" t="s">
        <v>42</v>
      </c>
      <c r="B1" s="13" t="s">
        <v>43</v>
      </c>
    </row>
    <row r="2" spans="1:3" ht="28.8" x14ac:dyDescent="0.3">
      <c r="A2" s="14" t="s">
        <v>44</v>
      </c>
      <c r="B2" s="15" t="s">
        <v>16</v>
      </c>
      <c r="C2" s="18" t="s">
        <v>112</v>
      </c>
    </row>
    <row r="3" spans="1:3" ht="28.8" x14ac:dyDescent="0.3">
      <c r="A3" s="14" t="s">
        <v>45</v>
      </c>
      <c r="B3" s="15" t="s">
        <v>36</v>
      </c>
      <c r="C3" s="18" t="s">
        <v>113</v>
      </c>
    </row>
    <row r="4" spans="1:3" ht="28.8" x14ac:dyDescent="0.3">
      <c r="A4" s="14" t="s">
        <v>46</v>
      </c>
      <c r="B4" s="15" t="s">
        <v>3</v>
      </c>
      <c r="C4" s="18" t="s">
        <v>114</v>
      </c>
    </row>
    <row r="5" spans="1:3" x14ac:dyDescent="0.3">
      <c r="A5" s="14" t="s">
        <v>47</v>
      </c>
      <c r="B5" s="15" t="s">
        <v>6</v>
      </c>
      <c r="C5" s="18" t="s">
        <v>115</v>
      </c>
    </row>
    <row r="6" spans="1:3" ht="43.2" x14ac:dyDescent="0.3">
      <c r="A6" s="14" t="s">
        <v>48</v>
      </c>
      <c r="B6" s="15" t="s">
        <v>0</v>
      </c>
      <c r="C6" s="18" t="s">
        <v>116</v>
      </c>
    </row>
    <row r="7" spans="1:3" ht="28.8" x14ac:dyDescent="0.3">
      <c r="A7" s="14" t="s">
        <v>49</v>
      </c>
      <c r="B7" s="15" t="s">
        <v>17</v>
      </c>
      <c r="C7" s="18" t="s">
        <v>117</v>
      </c>
    </row>
    <row r="8" spans="1:3" x14ac:dyDescent="0.3">
      <c r="A8" s="14" t="s">
        <v>50</v>
      </c>
      <c r="B8" s="15" t="s">
        <v>18</v>
      </c>
      <c r="C8" s="18" t="s">
        <v>118</v>
      </c>
    </row>
    <row r="9" spans="1:3" ht="28.8" x14ac:dyDescent="0.3">
      <c r="A9" s="14" t="s">
        <v>51</v>
      </c>
      <c r="B9" s="15" t="s">
        <v>19</v>
      </c>
      <c r="C9" s="18" t="s">
        <v>119</v>
      </c>
    </row>
    <row r="10" spans="1:3" ht="28.8" x14ac:dyDescent="0.3">
      <c r="A10" s="14" t="s">
        <v>52</v>
      </c>
      <c r="B10" s="15" t="s">
        <v>20</v>
      </c>
      <c r="C10" s="18" t="s">
        <v>120</v>
      </c>
    </row>
    <row r="11" spans="1:3" ht="28.8" x14ac:dyDescent="0.3">
      <c r="A11" s="14" t="s">
        <v>53</v>
      </c>
      <c r="B11" s="16" t="s">
        <v>22</v>
      </c>
      <c r="C11" s="18" t="s">
        <v>121</v>
      </c>
    </row>
    <row r="12" spans="1:3" ht="28.8" x14ac:dyDescent="0.3">
      <c r="A12" s="14" t="s">
        <v>54</v>
      </c>
      <c r="B12" s="15" t="s">
        <v>21</v>
      </c>
      <c r="C12" s="18" t="s">
        <v>122</v>
      </c>
    </row>
    <row r="13" spans="1:3" ht="28.8" x14ac:dyDescent="0.3">
      <c r="A13" s="14" t="s">
        <v>55</v>
      </c>
      <c r="B13" s="15" t="s">
        <v>23</v>
      </c>
      <c r="C13" s="18" t="s">
        <v>123</v>
      </c>
    </row>
    <row r="14" spans="1:3" ht="28.8" x14ac:dyDescent="0.3">
      <c r="A14" s="14" t="s">
        <v>56</v>
      </c>
      <c r="B14" s="16" t="s">
        <v>7</v>
      </c>
      <c r="C14" s="18" t="s">
        <v>124</v>
      </c>
    </row>
    <row r="15" spans="1:3" ht="28.8" x14ac:dyDescent="0.3">
      <c r="A15" s="14" t="s">
        <v>57</v>
      </c>
      <c r="B15" s="17" t="s">
        <v>24</v>
      </c>
      <c r="C15" s="18" t="s">
        <v>125</v>
      </c>
    </row>
    <row r="16" spans="1:3" ht="28.8" x14ac:dyDescent="0.3">
      <c r="A16" s="14" t="s">
        <v>58</v>
      </c>
      <c r="B16" s="15" t="s">
        <v>37</v>
      </c>
      <c r="C16" s="18" t="s">
        <v>126</v>
      </c>
    </row>
    <row r="17" spans="1:3" x14ac:dyDescent="0.3">
      <c r="A17" s="14" t="s">
        <v>59</v>
      </c>
      <c r="B17" s="15" t="s">
        <v>25</v>
      </c>
      <c r="C17" s="18" t="s">
        <v>127</v>
      </c>
    </row>
    <row r="18" spans="1:3" ht="28.8" x14ac:dyDescent="0.3">
      <c r="A18" s="14" t="s">
        <v>60</v>
      </c>
      <c r="B18" s="15" t="s">
        <v>38</v>
      </c>
      <c r="C18" s="18" t="s">
        <v>128</v>
      </c>
    </row>
    <row r="19" spans="1:3" x14ac:dyDescent="0.3">
      <c r="A19" s="14" t="s">
        <v>61</v>
      </c>
      <c r="B19" s="15" t="s">
        <v>1</v>
      </c>
      <c r="C19" s="18" t="s">
        <v>129</v>
      </c>
    </row>
    <row r="20" spans="1:3" ht="43.2" x14ac:dyDescent="0.3">
      <c r="A20" s="14" t="s">
        <v>62</v>
      </c>
      <c r="B20" s="15" t="s">
        <v>26</v>
      </c>
      <c r="C20" s="18" t="s">
        <v>130</v>
      </c>
    </row>
    <row r="21" spans="1:3" ht="28.8" x14ac:dyDescent="0.3">
      <c r="A21" s="14" t="s">
        <v>63</v>
      </c>
      <c r="B21" s="15" t="s">
        <v>64</v>
      </c>
      <c r="C21" s="18" t="s">
        <v>131</v>
      </c>
    </row>
    <row r="22" spans="1:3" ht="28.8" x14ac:dyDescent="0.3">
      <c r="A22" s="14" t="s">
        <v>65</v>
      </c>
      <c r="B22" s="15" t="s">
        <v>27</v>
      </c>
      <c r="C22" s="18" t="s">
        <v>132</v>
      </c>
    </row>
    <row r="23" spans="1:3" ht="28.8" x14ac:dyDescent="0.3">
      <c r="A23" s="14" t="s">
        <v>66</v>
      </c>
      <c r="B23" s="15" t="s">
        <v>39</v>
      </c>
      <c r="C23" s="18" t="s">
        <v>133</v>
      </c>
    </row>
    <row r="24" spans="1:3" ht="28.8" x14ac:dyDescent="0.3">
      <c r="A24" s="14" t="s">
        <v>67</v>
      </c>
      <c r="B24" s="16" t="s">
        <v>10</v>
      </c>
      <c r="C24" s="18" t="s">
        <v>134</v>
      </c>
    </row>
    <row r="25" spans="1:3" ht="28.8" x14ac:dyDescent="0.3">
      <c r="A25" s="14" t="s">
        <v>68</v>
      </c>
      <c r="B25" s="15" t="s">
        <v>13</v>
      </c>
      <c r="C25" s="18" t="s">
        <v>135</v>
      </c>
    </row>
    <row r="26" spans="1:3" ht="28.8" x14ac:dyDescent="0.3">
      <c r="A26" s="14" t="s">
        <v>69</v>
      </c>
      <c r="B26" s="15" t="s">
        <v>28</v>
      </c>
      <c r="C26" s="18" t="s">
        <v>136</v>
      </c>
    </row>
    <row r="27" spans="1:3" ht="28.8" x14ac:dyDescent="0.3">
      <c r="A27" s="14" t="s">
        <v>70</v>
      </c>
      <c r="B27" s="15" t="s">
        <v>71</v>
      </c>
      <c r="C27" s="18" t="s">
        <v>137</v>
      </c>
    </row>
    <row r="28" spans="1:3" ht="43.2" x14ac:dyDescent="0.3">
      <c r="A28" s="14" t="s">
        <v>72</v>
      </c>
      <c r="B28" s="15" t="s">
        <v>41</v>
      </c>
      <c r="C28" s="18" t="s">
        <v>138</v>
      </c>
    </row>
    <row r="29" spans="1:3" ht="28.8" x14ac:dyDescent="0.3">
      <c r="A29" s="14" t="s">
        <v>73</v>
      </c>
      <c r="B29" s="15" t="s">
        <v>29</v>
      </c>
      <c r="C29" s="18" t="s">
        <v>139</v>
      </c>
    </row>
    <row r="30" spans="1:3" ht="28.8" x14ac:dyDescent="0.3">
      <c r="A30" s="14" t="s">
        <v>74</v>
      </c>
      <c r="B30" s="15" t="s">
        <v>4</v>
      </c>
      <c r="C30" s="18" t="s">
        <v>140</v>
      </c>
    </row>
    <row r="31" spans="1:3" x14ac:dyDescent="0.3">
      <c r="A31" s="14" t="s">
        <v>75</v>
      </c>
      <c r="B31" s="15" t="s">
        <v>30</v>
      </c>
      <c r="C31" s="18" t="s">
        <v>141</v>
      </c>
    </row>
    <row r="32" spans="1:3" ht="28.8" x14ac:dyDescent="0.3">
      <c r="A32" s="14" t="s">
        <v>76</v>
      </c>
      <c r="B32" s="15" t="s">
        <v>5</v>
      </c>
      <c r="C32" s="18" t="s">
        <v>142</v>
      </c>
    </row>
    <row r="33" spans="1:3" x14ac:dyDescent="0.3">
      <c r="A33" s="14" t="s">
        <v>77</v>
      </c>
      <c r="B33" s="15" t="s">
        <v>2</v>
      </c>
      <c r="C33" s="18" t="s">
        <v>143</v>
      </c>
    </row>
    <row r="34" spans="1:3" ht="28.8" x14ac:dyDescent="0.3">
      <c r="A34" s="14" t="s">
        <v>78</v>
      </c>
      <c r="B34" s="15" t="s">
        <v>31</v>
      </c>
      <c r="C34" s="18" t="s">
        <v>144</v>
      </c>
    </row>
    <row r="35" spans="1:3" x14ac:dyDescent="0.3">
      <c r="A35" s="14" t="s">
        <v>79</v>
      </c>
      <c r="B35" s="15" t="s">
        <v>80</v>
      </c>
      <c r="C35" s="18" t="s">
        <v>145</v>
      </c>
    </row>
    <row r="36" spans="1:3" ht="28.8" x14ac:dyDescent="0.3">
      <c r="A36" s="14" t="s">
        <v>81</v>
      </c>
      <c r="B36" s="15" t="s">
        <v>32</v>
      </c>
      <c r="C36" s="18" t="s">
        <v>146</v>
      </c>
    </row>
    <row r="37" spans="1:3" ht="28.8" x14ac:dyDescent="0.3">
      <c r="A37" s="14" t="s">
        <v>82</v>
      </c>
      <c r="B37" s="15" t="s">
        <v>8</v>
      </c>
      <c r="C37" s="18" t="s">
        <v>147</v>
      </c>
    </row>
    <row r="38" spans="1:3" ht="28.8" x14ac:dyDescent="0.3">
      <c r="A38" s="14" t="s">
        <v>83</v>
      </c>
      <c r="B38" s="15" t="s">
        <v>33</v>
      </c>
      <c r="C38" s="18" t="s">
        <v>148</v>
      </c>
    </row>
    <row r="39" spans="1:3" ht="28.8" x14ac:dyDescent="0.3">
      <c r="A39" s="14" t="s">
        <v>84</v>
      </c>
      <c r="B39" s="15" t="s">
        <v>11</v>
      </c>
      <c r="C39" s="18" t="s">
        <v>149</v>
      </c>
    </row>
    <row r="40" spans="1:3" ht="28.8" x14ac:dyDescent="0.3">
      <c r="A40" s="14" t="s">
        <v>85</v>
      </c>
      <c r="B40" s="15" t="s">
        <v>9</v>
      </c>
      <c r="C40" s="18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2020-06-02T22:03:47Z</dcterms:created>
  <dcterms:modified xsi:type="dcterms:W3CDTF">2025-06-27T17:02:15Z</dcterms:modified>
</cp:coreProperties>
</file>