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1256" windowHeight="9168" activeTab="0"/>
  </bookViews>
  <sheets>
    <sheet name="BG DM 30-06-2022" sheetId="2" r:id="rId1"/>
    <sheet name="GyP DM  30-06-2022" sheetId="3" r:id="rId2"/>
  </sheets>
  <externalReferences>
    <externalReference r:id="rId5"/>
    <externalReference r:id="rId6"/>
  </externalReferences>
  <definedNames>
    <definedName name="_xlnm.Print_Area" localSheetId="0">'BG DM 30-06-2022'!$A$2:$A$61</definedName>
    <definedName name="_xlnm.Print_Area" localSheetId="1">'GyP DM  30-06-2022'!$A$2:$A$25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30-06-2022'!$A$3</definedName>
    <definedName name="Periodo" localSheetId="1">'[2]BG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<sst xmlns="http://schemas.openxmlformats.org/spreadsheetml/2006/main" count="72" uniqueCount="67">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</sst>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Fill="1" applyBorder="1" applyAlignment="1">
      <alignment vertical="center"/>
    </xf>
    <xf numFmtId="164" fontId="13" fillId="0" borderId="3" xfId="20" applyNumberFormat="1" applyFont="1" applyFill="1" applyBorder="1" applyAlignment="1">
      <alignment vertical="center"/>
    </xf>
    <xf numFmtId="164" fontId="14" fillId="0" borderId="0" xfId="21" applyNumberFormat="1" applyFont="1" applyFill="1">
      <alignment/>
      <protection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6" fontId="13" fillId="0" borderId="3" xfId="22" applyNumberFormat="1" applyFont="1" applyFill="1" applyBorder="1" applyAlignment="1" applyProtection="1">
      <alignment horizontal="left" vertical="center"/>
      <protection/>
    </xf>
    <xf numFmtId="164" fontId="14" fillId="0" borderId="0" xfId="21" applyNumberFormat="1" applyFont="1" applyFill="1" applyAlignment="1">
      <alignment horizontal="right"/>
      <protection/>
    </xf>
    <xf numFmtId="164" fontId="15" fillId="0" borderId="0" xfId="21" applyNumberFormat="1" applyFont="1" applyFill="1" applyAlignment="1">
      <alignment horizontal="right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4" xfId="20" applyFont="1" applyFill="1" applyBorder="1" applyAlignment="1">
      <alignment vertical="center"/>
    </xf>
    <xf numFmtId="164" fontId="13" fillId="0" borderId="4" xfId="20" applyNumberFormat="1" applyFont="1" applyFill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3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3" xfId="20" applyNumberFormat="1" applyFont="1" applyFill="1" applyBorder="1" applyAlignment="1">
      <alignment vertical="center" wrapText="1"/>
    </xf>
    <xf numFmtId="167" fontId="13" fillId="0" borderId="4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Fill="1" applyBorder="1" applyAlignment="1">
      <alignment vertical="center"/>
    </xf>
    <xf numFmtId="1" fontId="14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9" fontId="14" fillId="0" borderId="0" xfId="21" applyNumberFormat="1" applyFont="1" applyFill="1" applyAlignment="1">
      <alignment vertical="center"/>
      <protection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zoomScale="130" zoomScaleNormal="130" workbookViewId="0" topLeftCell="A1"/>
  </sheetViews>
  <sheetFormatPr defaultColWidth="11.421875" defaultRowHeight="15"/>
  <cols>
    <col min="1" max="1" width="70.57421875" style="45" customWidth="1"/>
    <col min="2" max="2" width="19.8515625" style="45" customWidth="1"/>
    <col min="3" max="3" width="22.421875" style="3" bestFit="1" customWidth="1"/>
    <col min="4" max="4" width="19.00390625" style="3" bestFit="1" customWidth="1"/>
    <col min="5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44742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77" t="s">
        <v>2</v>
      </c>
      <c r="B6" s="14" t="s">
        <v>3</v>
      </c>
    </row>
    <row r="7" spans="1:2" ht="15" customHeight="1">
      <c r="A7" s="78"/>
      <c r="B7" s="15" t="s">
        <v>4</v>
      </c>
    </row>
    <row r="8" spans="1:3" s="19" customFormat="1" ht="18" customHeight="1">
      <c r="A8" s="16" t="s">
        <v>5</v>
      </c>
      <c r="B8" s="17">
        <f>+B9+B10+B11+B12+B16+B17+B18+B19+B20</f>
        <v>2582412.379</v>
      </c>
      <c r="C8" s="18"/>
    </row>
    <row r="9" spans="1:3" s="19" customFormat="1" ht="11.25" customHeight="1">
      <c r="A9" s="20" t="s">
        <v>6</v>
      </c>
      <c r="B9" s="21">
        <v>160320.029</v>
      </c>
      <c r="C9" s="18"/>
    </row>
    <row r="10" spans="1:3" s="19" customFormat="1" ht="11.25" customHeight="1">
      <c r="A10" s="20" t="s">
        <v>7</v>
      </c>
      <c r="B10" s="21">
        <v>5417.228</v>
      </c>
      <c r="C10" s="18"/>
    </row>
    <row r="11" spans="1:3" s="19" customFormat="1" ht="11.25" customHeight="1">
      <c r="A11" s="20" t="s">
        <v>8</v>
      </c>
      <c r="B11" s="21">
        <v>152.62</v>
      </c>
      <c r="C11" s="18"/>
    </row>
    <row r="12" spans="1:3" s="19" customFormat="1" ht="11.25" customHeight="1">
      <c r="A12" s="20" t="s">
        <v>9</v>
      </c>
      <c r="B12" s="21">
        <f>SUM(B13:B15)</f>
        <v>1499293.832</v>
      </c>
      <c r="C12" s="18"/>
    </row>
    <row r="13" spans="1:3" s="19" customFormat="1" ht="11.25" customHeight="1">
      <c r="A13" s="22" t="s">
        <v>10</v>
      </c>
      <c r="B13" s="21">
        <v>1504182.055</v>
      </c>
      <c r="C13" s="18"/>
    </row>
    <row r="14" spans="1:3" s="19" customFormat="1" ht="11.25" customHeight="1">
      <c r="A14" s="22" t="s">
        <v>11</v>
      </c>
      <c r="B14" s="21">
        <v>37565.328</v>
      </c>
      <c r="C14" s="18"/>
    </row>
    <row r="15" spans="1:3" s="19" customFormat="1" ht="11.25" customHeight="1">
      <c r="A15" s="22" t="s">
        <v>12</v>
      </c>
      <c r="B15" s="21">
        <v>-42453.551</v>
      </c>
      <c r="C15" s="18"/>
    </row>
    <row r="16" spans="1:3" s="19" customFormat="1" ht="11.25" customHeight="1">
      <c r="A16" s="20" t="s">
        <v>13</v>
      </c>
      <c r="B16" s="21">
        <f>20857.366-10980.922</f>
        <v>9876.444000000001</v>
      </c>
      <c r="C16" s="18"/>
    </row>
    <row r="17" spans="1:3" s="19" customFormat="1" ht="11.25" customHeight="1">
      <c r="A17" s="20" t="s">
        <v>14</v>
      </c>
      <c r="B17" s="21">
        <v>270604.901</v>
      </c>
      <c r="C17" s="18"/>
    </row>
    <row r="18" spans="1:3" s="19" customFormat="1" ht="11.25" customHeight="1">
      <c r="A18" s="20" t="s">
        <v>15</v>
      </c>
      <c r="B18" s="21">
        <v>595052.258</v>
      </c>
      <c r="C18" s="18"/>
    </row>
    <row r="19" spans="1:3" s="19" customFormat="1" ht="11.25" customHeight="1">
      <c r="A19" s="20" t="s">
        <v>16</v>
      </c>
      <c r="B19" s="21">
        <v>35743.154</v>
      </c>
      <c r="C19" s="18"/>
    </row>
    <row r="20" spans="1:3" s="19" customFormat="1" ht="11.25" customHeight="1">
      <c r="A20" s="20" t="s">
        <v>17</v>
      </c>
      <c r="B20" s="21">
        <v>5951.913</v>
      </c>
      <c r="C20" s="18"/>
    </row>
    <row r="21" spans="1:4" s="19" customFormat="1" ht="18" customHeight="1">
      <c r="A21" s="23" t="s">
        <v>18</v>
      </c>
      <c r="B21" s="17">
        <f>SUM(B22:B24)</f>
        <v>361391.41099999996</v>
      </c>
      <c r="C21" s="24"/>
      <c r="D21" s="25"/>
    </row>
    <row r="22" spans="1:3" s="19" customFormat="1" ht="11.25" customHeight="1">
      <c r="A22" s="26" t="s">
        <v>19</v>
      </c>
      <c r="B22" s="21">
        <v>422545.638</v>
      </c>
      <c r="C22" s="18"/>
    </row>
    <row r="23" spans="1:3" s="19" customFormat="1" ht="11.25" customHeight="1">
      <c r="A23" s="20" t="s">
        <v>20</v>
      </c>
      <c r="B23" s="21">
        <v>16026.241</v>
      </c>
      <c r="C23" s="18"/>
    </row>
    <row r="24" spans="1:3" s="19" customFormat="1" ht="11.25" customHeight="1">
      <c r="A24" s="20" t="s">
        <v>21</v>
      </c>
      <c r="B24" s="21">
        <f>-67874.348-9306.12</f>
        <v>-77180.468</v>
      </c>
      <c r="C24" s="18"/>
    </row>
    <row r="25" spans="1:3" s="19" customFormat="1" ht="18" customHeight="1">
      <c r="A25" s="16" t="s">
        <v>22</v>
      </c>
      <c r="B25" s="17">
        <f>+B8+B21</f>
        <v>2943803.79</v>
      </c>
      <c r="C25" s="18"/>
    </row>
    <row r="26" spans="1:3" s="19" customFormat="1" ht="11.25" customHeight="1">
      <c r="A26" s="27"/>
      <c r="B26" s="28"/>
      <c r="C26" s="18"/>
    </row>
    <row r="27" spans="1:3" ht="11.25" customHeight="1" thickBot="1">
      <c r="A27" s="29"/>
      <c r="B27" s="30"/>
      <c r="C27" s="18"/>
    </row>
    <row r="28" spans="1:3" s="33" customFormat="1" ht="11.25" customHeight="1">
      <c r="A28" s="31"/>
      <c r="B28" s="32"/>
      <c r="C28" s="18"/>
    </row>
    <row r="29" spans="1:3" ht="11.25" customHeight="1">
      <c r="A29" s="34"/>
      <c r="B29" s="13"/>
      <c r="C29" s="18"/>
    </row>
    <row r="30" spans="1:3" ht="11.25" customHeight="1">
      <c r="A30" s="35"/>
      <c r="B30" s="36"/>
      <c r="C30" s="18"/>
    </row>
    <row r="31" spans="1:3" s="6" customFormat="1" ht="23.25" customHeight="1">
      <c r="A31" s="4" t="s">
        <v>0</v>
      </c>
      <c r="B31" s="5"/>
      <c r="C31" s="18"/>
    </row>
    <row r="32" spans="1:3" s="9" customFormat="1" ht="23.25" customHeight="1">
      <c r="A32" s="7">
        <v>44742</v>
      </c>
      <c r="B32" s="8"/>
      <c r="C32" s="18"/>
    </row>
    <row r="33" spans="1:3" s="38" customFormat="1" ht="23.25" customHeight="1">
      <c r="A33" s="10" t="s">
        <v>23</v>
      </c>
      <c r="B33" s="37"/>
      <c r="C33" s="18"/>
    </row>
    <row r="34" spans="1:3" ht="11.25" customHeight="1" thickBot="1">
      <c r="A34" s="39"/>
      <c r="B34" s="39"/>
      <c r="C34" s="18"/>
    </row>
    <row r="35" spans="1:3" ht="15" customHeight="1">
      <c r="A35" s="77" t="s">
        <v>24</v>
      </c>
      <c r="B35" s="14" t="s">
        <v>3</v>
      </c>
      <c r="C35" s="18"/>
    </row>
    <row r="36" spans="1:3" ht="15" customHeight="1">
      <c r="A36" s="78"/>
      <c r="B36" s="15" t="s">
        <v>4</v>
      </c>
      <c r="C36" s="18"/>
    </row>
    <row r="37" spans="1:3" s="19" customFormat="1" ht="18" customHeight="1">
      <c r="A37" s="40" t="s">
        <v>25</v>
      </c>
      <c r="B37" s="17">
        <f>SUM(B38:B43)</f>
        <v>38386.69</v>
      </c>
      <c r="C37" s="18"/>
    </row>
    <row r="38" spans="1:3" s="19" customFormat="1" ht="11.25" customHeight="1">
      <c r="A38" s="41" t="s">
        <v>26</v>
      </c>
      <c r="B38" s="21">
        <v>5756.533</v>
      </c>
      <c r="C38" s="18"/>
    </row>
    <row r="39" spans="1:3" s="19" customFormat="1" ht="11.25" customHeight="1">
      <c r="A39" s="41" t="s">
        <v>27</v>
      </c>
      <c r="B39" s="21">
        <v>3318.95</v>
      </c>
      <c r="C39" s="18"/>
    </row>
    <row r="40" spans="1:3" s="19" customFormat="1" ht="11.25" customHeight="1">
      <c r="A40" s="42" t="s">
        <v>28</v>
      </c>
      <c r="B40" s="21">
        <v>9595.345</v>
      </c>
      <c r="C40" s="18"/>
    </row>
    <row r="41" spans="1:3" s="19" customFormat="1" ht="11.25" customHeight="1">
      <c r="A41" s="41" t="s">
        <v>29</v>
      </c>
      <c r="B41" s="21">
        <v>1891.713</v>
      </c>
      <c r="C41" s="18"/>
    </row>
    <row r="42" spans="1:3" s="19" customFormat="1" ht="11.25" customHeight="1">
      <c r="A42" s="41" t="s">
        <v>30</v>
      </c>
      <c r="B42" s="21">
        <v>15487.982</v>
      </c>
      <c r="C42" s="18"/>
    </row>
    <row r="43" spans="1:3" s="19" customFormat="1" ht="11.25" customHeight="1">
      <c r="A43" s="41" t="s">
        <v>31</v>
      </c>
      <c r="B43" s="21">
        <v>2336.167</v>
      </c>
      <c r="C43" s="18"/>
    </row>
    <row r="44" spans="1:3" s="19" customFormat="1" ht="18" customHeight="1">
      <c r="A44" s="43" t="s">
        <v>32</v>
      </c>
      <c r="B44" s="17">
        <f>+B45+B50+B54</f>
        <v>2778487.0550000006</v>
      </c>
      <c r="C44" s="18"/>
    </row>
    <row r="45" spans="1:3" s="19" customFormat="1" ht="11.25" customHeight="1">
      <c r="A45" s="41" t="s">
        <v>33</v>
      </c>
      <c r="B45" s="21">
        <f>SUM(B46:B49)</f>
        <v>2647154.1790000005</v>
      </c>
      <c r="C45" s="18"/>
    </row>
    <row r="46" spans="1:3" s="19" customFormat="1" ht="11.25" customHeight="1">
      <c r="A46" s="41" t="s">
        <v>34</v>
      </c>
      <c r="B46" s="21">
        <v>2181921.353</v>
      </c>
      <c r="C46" s="18"/>
    </row>
    <row r="47" spans="1:3" s="19" customFormat="1" ht="11.25" customHeight="1">
      <c r="A47" s="41" t="s">
        <v>35</v>
      </c>
      <c r="B47" s="21">
        <v>411067.259</v>
      </c>
      <c r="C47" s="18"/>
    </row>
    <row r="48" spans="1:3" s="19" customFormat="1" ht="11.25" customHeight="1">
      <c r="A48" s="41" t="s">
        <v>36</v>
      </c>
      <c r="B48" s="21">
        <v>4613.469</v>
      </c>
      <c r="C48" s="18"/>
    </row>
    <row r="49" spans="1:3" s="19" customFormat="1" ht="11.25" customHeight="1">
      <c r="A49" s="41" t="s">
        <v>37</v>
      </c>
      <c r="B49" s="21">
        <v>49552.098</v>
      </c>
      <c r="C49" s="18"/>
    </row>
    <row r="50" spans="1:3" s="19" customFormat="1" ht="11.25" customHeight="1">
      <c r="A50" s="41" t="s">
        <v>38</v>
      </c>
      <c r="B50" s="21">
        <f>SUM(B51:B53)</f>
        <v>122147.06000000001</v>
      </c>
      <c r="C50" s="18"/>
    </row>
    <row r="51" spans="1:3" s="19" customFormat="1" ht="11.25" customHeight="1">
      <c r="A51" s="41" t="s">
        <v>39</v>
      </c>
      <c r="B51" s="21">
        <v>60383.123</v>
      </c>
      <c r="C51" s="18"/>
    </row>
    <row r="52" spans="1:3" s="19" customFormat="1" ht="11.25" customHeight="1">
      <c r="A52" s="41" t="s">
        <v>40</v>
      </c>
      <c r="B52" s="21">
        <v>29864.86</v>
      </c>
      <c r="C52" s="18"/>
    </row>
    <row r="53" spans="1:3" s="19" customFormat="1" ht="11.25" customHeight="1">
      <c r="A53" s="41" t="s">
        <v>41</v>
      </c>
      <c r="B53" s="21">
        <v>31899.077</v>
      </c>
      <c r="C53" s="18"/>
    </row>
    <row r="54" spans="1:3" s="19" customFormat="1" ht="11.25" customHeight="1">
      <c r="A54" s="41" t="s">
        <v>42</v>
      </c>
      <c r="B54" s="21">
        <v>9185.816</v>
      </c>
      <c r="C54" s="18"/>
    </row>
    <row r="55" spans="1:3" s="19" customFormat="1" ht="18" customHeight="1">
      <c r="A55" s="40" t="s">
        <v>43</v>
      </c>
      <c r="B55" s="17">
        <f>+B44+B37</f>
        <v>2816873.7450000006</v>
      </c>
      <c r="C55" s="18"/>
    </row>
    <row r="56" spans="1:3" s="19" customFormat="1" ht="18" customHeight="1">
      <c r="A56" s="40" t="s">
        <v>44</v>
      </c>
      <c r="B56" s="17">
        <f>SUM(B57:B59)</f>
        <v>126930.045</v>
      </c>
      <c r="C56" s="18"/>
    </row>
    <row r="57" spans="1:3" s="19" customFormat="1" ht="11.25" customHeight="1">
      <c r="A57" s="41" t="s">
        <v>45</v>
      </c>
      <c r="B57" s="21">
        <v>26561.888</v>
      </c>
      <c r="C57" s="18"/>
    </row>
    <row r="58" spans="1:3" s="19" customFormat="1" ht="11.25" customHeight="1">
      <c r="A58" s="41" t="s">
        <v>46</v>
      </c>
      <c r="B58" s="21">
        <v>92176.267</v>
      </c>
      <c r="C58" s="18"/>
    </row>
    <row r="59" spans="1:3" s="19" customFormat="1" ht="11.25" customHeight="1">
      <c r="A59" s="41" t="s">
        <v>47</v>
      </c>
      <c r="B59" s="21">
        <v>8191.89</v>
      </c>
      <c r="C59" s="18"/>
    </row>
    <row r="60" spans="1:3" s="19" customFormat="1" ht="18" customHeight="1">
      <c r="A60" s="40" t="s">
        <v>48</v>
      </c>
      <c r="B60" s="17">
        <f>+B55+B56</f>
        <v>2943803.7900000005</v>
      </c>
      <c r="C60" s="18"/>
    </row>
    <row r="61" spans="1:3" s="19" customFormat="1" ht="11.25" customHeight="1">
      <c r="A61" s="44"/>
      <c r="B61" s="28"/>
      <c r="C61" s="1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  <ignoredErrors>
    <ignoredError sqref="B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workbookViewId="0" topLeftCell="A1">
      <selection activeCell="B23" sqref="B23"/>
    </sheetView>
  </sheetViews>
  <sheetFormatPr defaultColWidth="11.421875" defaultRowHeight="15"/>
  <cols>
    <col min="1" max="1" width="70.57421875" style="45" customWidth="1"/>
    <col min="2" max="2" width="23.140625" style="45" customWidth="1"/>
    <col min="3" max="3" width="18.00390625" style="3" bestFit="1" customWidth="1"/>
    <col min="4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44742</v>
      </c>
    </row>
    <row r="4" s="54" customFormat="1" ht="15" customHeight="1">
      <c r="A4" s="53" t="s">
        <v>1</v>
      </c>
    </row>
    <row r="5" spans="1:2" s="49" customFormat="1" ht="3.9" customHeight="1" thickBot="1">
      <c r="A5" s="55"/>
      <c r="B5" s="56"/>
    </row>
    <row r="6" spans="1:2" s="58" customFormat="1" ht="15" customHeight="1">
      <c r="A6" s="57"/>
      <c r="B6" s="14" t="s">
        <v>3</v>
      </c>
    </row>
    <row r="7" spans="1:2" s="58" customFormat="1" ht="15" customHeight="1">
      <c r="A7" s="59"/>
      <c r="B7" s="15" t="s">
        <v>50</v>
      </c>
    </row>
    <row r="8" spans="1:3" s="63" customFormat="1" ht="18" customHeight="1">
      <c r="A8" s="60" t="s">
        <v>51</v>
      </c>
      <c r="B8" s="61">
        <f>SUM(B9:B11)</f>
        <v>195242.17500000002</v>
      </c>
      <c r="C8" s="62"/>
    </row>
    <row r="9" spans="1:2" s="63" customFormat="1" ht="11.25" customHeight="1">
      <c r="A9" s="41" t="s">
        <v>52</v>
      </c>
      <c r="B9" s="64">
        <v>143292.092</v>
      </c>
    </row>
    <row r="10" spans="1:2" s="63" customFormat="1" ht="11.25" customHeight="1">
      <c r="A10" s="41" t="s">
        <v>53</v>
      </c>
      <c r="B10" s="65">
        <v>35506.948</v>
      </c>
    </row>
    <row r="11" spans="1:2" s="63" customFormat="1" ht="11.25" customHeight="1">
      <c r="A11" s="41" t="s">
        <v>54</v>
      </c>
      <c r="B11" s="65">
        <v>16443.135</v>
      </c>
    </row>
    <row r="12" spans="1:3" s="63" customFormat="1" ht="18" customHeight="1">
      <c r="A12" s="16" t="s">
        <v>55</v>
      </c>
      <c r="B12" s="61">
        <f>SUM(B13:B16)</f>
        <v>-174009.619</v>
      </c>
      <c r="C12" s="62"/>
    </row>
    <row r="13" spans="1:2" s="63" customFormat="1" ht="14.25" customHeight="1">
      <c r="A13" s="41" t="s">
        <v>56</v>
      </c>
      <c r="B13" s="64">
        <v>-22599.924</v>
      </c>
    </row>
    <row r="14" spans="1:2" s="63" customFormat="1" ht="14.25" customHeight="1">
      <c r="A14" s="41" t="s">
        <v>57</v>
      </c>
      <c r="B14" s="65">
        <v>-73431.895</v>
      </c>
    </row>
    <row r="15" spans="1:2" s="63" customFormat="1" ht="14.25" customHeight="1">
      <c r="A15" s="41" t="s">
        <v>58</v>
      </c>
      <c r="B15" s="65">
        <v>-3438.81</v>
      </c>
    </row>
    <row r="16" spans="1:3" s="63" customFormat="1" ht="14.25" customHeight="1">
      <c r="A16" s="41" t="s">
        <v>59</v>
      </c>
      <c r="B16" s="65">
        <v>-74538.99</v>
      </c>
      <c r="C16" s="66"/>
    </row>
    <row r="17" spans="1:3" s="63" customFormat="1" ht="14.25" customHeight="1">
      <c r="A17" s="67" t="s">
        <v>60</v>
      </c>
      <c r="B17" s="68">
        <f>+B8+B12</f>
        <v>21232.55600000001</v>
      </c>
      <c r="C17" s="66"/>
    </row>
    <row r="18" spans="1:2" s="63" customFormat="1" ht="14.25" customHeight="1">
      <c r="A18" s="16" t="s">
        <v>61</v>
      </c>
      <c r="B18" s="61">
        <f>SUM(B19:B22)</f>
        <v>-13040.666000000001</v>
      </c>
    </row>
    <row r="19" spans="1:2" s="63" customFormat="1" ht="11.25" customHeight="1">
      <c r="A19" s="41" t="s">
        <v>62</v>
      </c>
      <c r="B19" s="64">
        <v>673.344</v>
      </c>
    </row>
    <row r="20" spans="1:2" s="63" customFormat="1" ht="11.25" customHeight="1">
      <c r="A20" s="69" t="s">
        <v>63</v>
      </c>
      <c r="B20" s="65">
        <v>3297.098</v>
      </c>
    </row>
    <row r="21" spans="1:2" s="63" customFormat="1" ht="11.25" customHeight="1">
      <c r="A21" s="41" t="s">
        <v>64</v>
      </c>
      <c r="B21" s="65">
        <v>-16804.675</v>
      </c>
    </row>
    <row r="22" spans="1:2" s="63" customFormat="1" ht="11.25" customHeight="1">
      <c r="A22" s="41" t="s">
        <v>65</v>
      </c>
      <c r="B22" s="65">
        <v>-206.433</v>
      </c>
    </row>
    <row r="23" spans="1:2" s="63" customFormat="1" ht="18" customHeight="1">
      <c r="A23" s="70" t="s">
        <v>66</v>
      </c>
      <c r="B23" s="68">
        <f>+B17+B18</f>
        <v>8191.89000000001</v>
      </c>
    </row>
    <row r="24" spans="1:2" s="49" customFormat="1" ht="3.75" customHeight="1" thickBot="1">
      <c r="A24" s="71"/>
      <c r="B24" s="72"/>
    </row>
    <row r="25" spans="1:2" s="49" customFormat="1" ht="15.75" customHeight="1">
      <c r="A25" s="73"/>
      <c r="B25" s="74"/>
    </row>
    <row r="26" spans="1:2" s="49" customFormat="1" ht="15">
      <c r="A26" s="75"/>
      <c r="B26" s="76"/>
    </row>
    <row r="27" spans="1:2" s="49" customFormat="1" ht="15">
      <c r="A27" s="75"/>
      <c r="B27" s="76"/>
    </row>
    <row r="28" spans="1:2" s="49" customFormat="1" ht="15">
      <c r="A28" s="75"/>
      <c r="B28" s="75"/>
    </row>
    <row r="29" spans="1:2" s="49" customFormat="1" ht="15">
      <c r="A29" s="75"/>
      <c r="B29" s="75"/>
    </row>
    <row r="30" spans="1:2" s="49" customFormat="1" ht="15">
      <c r="A30" s="75"/>
      <c r="B30" s="75"/>
    </row>
    <row r="31" spans="1:2" s="49" customFormat="1" ht="15">
      <c r="A31" s="75"/>
      <c r="B31" s="75"/>
    </row>
    <row r="32" spans="1:2" s="49" customFormat="1" ht="15">
      <c r="A32" s="75"/>
      <c r="B32" s="75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Ramos Montalvo</dc:creator>
  <cp:keywords/>
  <dc:description/>
  <cp:lastModifiedBy>Margot Ramos Montalvo</cp:lastModifiedBy>
  <dcterms:created xsi:type="dcterms:W3CDTF">2022-06-11T00:16:58Z</dcterms:created>
  <dcterms:modified xsi:type="dcterms:W3CDTF">2022-08-10T21:04:00Z</dcterms:modified>
  <cp:category/>
  <cp:version/>
  <cp:contentType/>
  <cp:contentStatus/>
</cp:coreProperties>
</file>