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A2E02668-BAF3-446C-A33E-6362BC8A6DE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Hoja1" sheetId="2" state="hidden" r:id="rId2"/>
    <sheet name="Hoja2" sheetId="3" state="hidden" r:id="rId3"/>
  </sheets>
  <definedNames>
    <definedName name="_xlnm._FilterDatabase" localSheetId="0" hidden="1">Sheet1!$A$6:$I$6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7" i="1" s="1"/>
  <c r="I7" i="1" s="1"/>
  <c r="E43" i="3"/>
  <c r="D43" i="3"/>
  <c r="E13" i="1"/>
  <c r="E14" i="1"/>
  <c r="E11" i="1"/>
  <c r="E16" i="1"/>
  <c r="E9" i="1"/>
  <c r="E10" i="1"/>
  <c r="E19" i="1"/>
  <c r="E23" i="1"/>
  <c r="E15" i="1"/>
  <c r="E21" i="1"/>
  <c r="E17" i="1"/>
  <c r="E20" i="1"/>
  <c r="E25" i="1"/>
  <c r="E18" i="1"/>
  <c r="E24" i="1"/>
  <c r="E30" i="1"/>
  <c r="E28" i="1"/>
  <c r="E29" i="1"/>
  <c r="E27" i="1"/>
  <c r="E26" i="1"/>
  <c r="E31" i="1"/>
  <c r="E33" i="1"/>
  <c r="E34" i="1"/>
  <c r="E36" i="1"/>
  <c r="E38" i="1"/>
  <c r="E32" i="1"/>
  <c r="E39" i="1"/>
  <c r="E35" i="1"/>
  <c r="E37" i="1"/>
  <c r="E40" i="1"/>
  <c r="E42" i="1"/>
  <c r="E44" i="1"/>
  <c r="E43" i="1"/>
  <c r="E41" i="1"/>
  <c r="E45" i="1"/>
  <c r="E46" i="1"/>
  <c r="E47" i="1"/>
  <c r="E22" i="1"/>
  <c r="G22" i="1" s="1"/>
  <c r="E8" i="1"/>
  <c r="G8" i="1" s="1"/>
  <c r="H22" i="1" l="1"/>
  <c r="I22" i="1" s="1"/>
  <c r="H8" i="1"/>
  <c r="I8" i="1" s="1"/>
  <c r="G7" i="1"/>
  <c r="E12" i="1" l="1"/>
  <c r="G30" i="1"/>
  <c r="G26" i="1" l="1"/>
  <c r="G29" i="1"/>
  <c r="H41" i="1"/>
  <c r="I41" i="1" s="1"/>
  <c r="G24" i="1"/>
  <c r="G46" i="1"/>
  <c r="G47" i="1"/>
  <c r="H28" i="1"/>
  <c r="I28" i="1" s="1"/>
  <c r="G25" i="1"/>
  <c r="G42" i="1"/>
  <c r="G20" i="1"/>
  <c r="H23" i="1"/>
  <c r="I23" i="1" s="1"/>
  <c r="G11" i="1"/>
  <c r="H10" i="1"/>
  <c r="I10" i="1" s="1"/>
  <c r="G36" i="1"/>
  <c r="G18" i="1"/>
  <c r="G38" i="1"/>
  <c r="G16" i="1"/>
  <c r="G45" i="1"/>
  <c r="G43" i="1"/>
  <c r="G13" i="1"/>
  <c r="H42" i="1"/>
  <c r="I42" i="1" s="1"/>
  <c r="G40" i="1"/>
  <c r="H12" i="1"/>
  <c r="I12" i="1" s="1"/>
  <c r="G32" i="1"/>
  <c r="G23" i="1"/>
  <c r="G17" i="1"/>
  <c r="G31" i="1"/>
  <c r="G33" i="1"/>
  <c r="H35" i="1"/>
  <c r="I35" i="1" s="1"/>
  <c r="G44" i="1"/>
  <c r="G10" i="1"/>
  <c r="G15" i="1"/>
  <c r="G27" i="1"/>
  <c r="G21" i="1"/>
  <c r="G14" i="1"/>
  <c r="G19" i="1"/>
  <c r="H37" i="1"/>
  <c r="I37" i="1" s="1"/>
  <c r="H20" i="1"/>
  <c r="I20" i="1" s="1"/>
  <c r="H39" i="1"/>
  <c r="I39" i="1" s="1"/>
  <c r="H9" i="1"/>
  <c r="I9" i="1" s="1"/>
  <c r="G34" i="1"/>
  <c r="G39" i="1"/>
  <c r="G35" i="1"/>
  <c r="H46" i="1"/>
  <c r="I46" i="1" s="1"/>
  <c r="H27" i="1"/>
  <c r="I27" i="1" s="1"/>
  <c r="H15" i="1"/>
  <c r="I15" i="1" s="1"/>
  <c r="H32" i="1"/>
  <c r="I32" i="1" s="1"/>
  <c r="H36" i="1"/>
  <c r="I36" i="1" s="1"/>
  <c r="H17" i="1"/>
  <c r="I17" i="1" s="1"/>
  <c r="H34" i="1"/>
  <c r="I34" i="1" s="1"/>
  <c r="G9" i="1"/>
  <c r="H45" i="1"/>
  <c r="I45" i="1" s="1"/>
  <c r="H26" i="1"/>
  <c r="I26" i="1" s="1"/>
  <c r="H18" i="1"/>
  <c r="I18" i="1" s="1"/>
  <c r="H33" i="1"/>
  <c r="I33" i="1" s="1"/>
  <c r="H38" i="1"/>
  <c r="I38" i="1" s="1"/>
  <c r="H29" i="1"/>
  <c r="I29" i="1" s="1"/>
  <c r="H16" i="1"/>
  <c r="I16" i="1" s="1"/>
  <c r="H21" i="1"/>
  <c r="I21" i="1" s="1"/>
  <c r="G37" i="1"/>
  <c r="H19" i="1"/>
  <c r="I19" i="1" s="1"/>
  <c r="H43" i="1"/>
  <c r="I43" i="1" s="1"/>
  <c r="H24" i="1"/>
  <c r="I24" i="1" s="1"/>
  <c r="H13" i="1"/>
  <c r="I13" i="1" s="1"/>
  <c r="H14" i="1"/>
  <c r="I14" i="1" s="1"/>
  <c r="G41" i="1"/>
  <c r="H31" i="1"/>
  <c r="I31" i="1" s="1"/>
  <c r="H44" i="1"/>
  <c r="I44" i="1" s="1"/>
  <c r="G28" i="1"/>
  <c r="G12" i="1"/>
  <c r="H47" i="1"/>
  <c r="I47" i="1" s="1"/>
  <c r="H30" i="1"/>
  <c r="I30" i="1" s="1"/>
  <c r="H40" i="1"/>
  <c r="I40" i="1" s="1"/>
  <c r="H25" i="1"/>
  <c r="I25" i="1" s="1"/>
  <c r="H11" i="1"/>
  <c r="I11" i="1" s="1"/>
</calcChain>
</file>

<file path=xl/sharedStrings.xml><?xml version="1.0" encoding="utf-8"?>
<sst xmlns="http://schemas.openxmlformats.org/spreadsheetml/2006/main" count="305" uniqueCount="149">
  <si>
    <t>AFOCAT FUTUIRA</t>
  </si>
  <si>
    <t>AFOCAT LA LIBERTAD</t>
  </si>
  <si>
    <t>AFOCAT LA PRIMERA</t>
  </si>
  <si>
    <t>AFOCAT LA UNICA</t>
  </si>
  <si>
    <t>AFOCAT MOQUEGUA</t>
  </si>
  <si>
    <t>AFOCAT PIURA</t>
  </si>
  <si>
    <t>AFOCAT RAVISUR</t>
  </si>
  <si>
    <t>AFOCAT REGIÓN ICA</t>
  </si>
  <si>
    <t>AFOCAT REGIÓN TACNA</t>
  </si>
  <si>
    <t>AFOCAT UCAYALINO</t>
  </si>
  <si>
    <t>AUTOSEGURO AFOCAT</t>
  </si>
  <si>
    <t>AFOCAT DEL ORIENTE</t>
  </si>
  <si>
    <t>AFOCAT</t>
  </si>
  <si>
    <t>AFOCAT LIMA METROPOLITANA</t>
  </si>
  <si>
    <t>FS = Fondo de Solvencia</t>
  </si>
  <si>
    <t>N°</t>
  </si>
  <si>
    <t>AFOCAT AFORCAT ANCASH</t>
  </si>
  <si>
    <t>AFOCAT REGIÓN CAJAMARCA</t>
  </si>
  <si>
    <t>AFOCAT AFOCATDC</t>
  </si>
  <si>
    <t>AFOCAT REGIÓN CUSCO</t>
  </si>
  <si>
    <t>AFOCAT LA SOLUCION</t>
  </si>
  <si>
    <t>AFOCAT REGIONAL BELLA DURMIENTE</t>
  </si>
  <si>
    <t>AFOCAT LEÓN DE HUÁNUCO</t>
  </si>
  <si>
    <t>AFOCAT EL ÁNGEL</t>
  </si>
  <si>
    <t>AFOCAT AFOCATU</t>
  </si>
  <si>
    <t>AFOCAT JUNÍN</t>
  </si>
  <si>
    <t>AFOCAT NUEVO HORIZONTE REGIÓN LA LIBERTAD</t>
  </si>
  <si>
    <t>AFOCAT FORCAT</t>
  </si>
  <si>
    <t>AFOCAT LIDER PERU</t>
  </si>
  <si>
    <t>AFOCAT NUESTRA SEÑORA DE LA ASUNCIÓN</t>
  </si>
  <si>
    <t>AFOCAT TRANS REGIÓN PIURA</t>
  </si>
  <si>
    <t>AFOCAT REGIÓN SAN MARTÍN</t>
  </si>
  <si>
    <t>AFOCAT SUR PERU REGIÓN TACNA</t>
  </si>
  <si>
    <t>AFOCAT FASMOT</t>
  </si>
  <si>
    <t>FM = Fondo Mínimo (S/ 461,109)</t>
  </si>
  <si>
    <t>AFOCAT CHIMBOTE REGIÓN ANCASH</t>
  </si>
  <si>
    <t>AFOCAT CENTRO NOR-ORIENTE</t>
  </si>
  <si>
    <t>AFOCAT R.J.P.H.</t>
  </si>
  <si>
    <t>AFOCAT CONFIANZA</t>
  </si>
  <si>
    <t>Max (FS, FM)
B</t>
  </si>
  <si>
    <t>AFOCAT REGIÓN LIMA</t>
  </si>
  <si>
    <t>Código COFIDE</t>
  </si>
  <si>
    <t>Afocat</t>
  </si>
  <si>
    <t>P036</t>
  </si>
  <si>
    <t>P013</t>
  </si>
  <si>
    <t>P017</t>
  </si>
  <si>
    <t>P049</t>
  </si>
  <si>
    <t>P021</t>
  </si>
  <si>
    <t>P041</t>
  </si>
  <si>
    <t>P070</t>
  </si>
  <si>
    <t>P015</t>
  </si>
  <si>
    <t>P035</t>
  </si>
  <si>
    <t>P073</t>
  </si>
  <si>
    <t>P062</t>
  </si>
  <si>
    <t>P048</t>
  </si>
  <si>
    <t>P019</t>
  </si>
  <si>
    <t>P055</t>
  </si>
  <si>
    <t>P050</t>
  </si>
  <si>
    <t>P022</t>
  </si>
  <si>
    <t>P047</t>
  </si>
  <si>
    <t>P034</t>
  </si>
  <si>
    <t>P046</t>
  </si>
  <si>
    <t>P016</t>
  </si>
  <si>
    <t>AFOCAT TRUJILLO REGIÓN LA LIBERTAD</t>
  </si>
  <si>
    <t>P018</t>
  </si>
  <si>
    <t>P031</t>
  </si>
  <si>
    <t>P020</t>
  </si>
  <si>
    <t>P040</t>
  </si>
  <si>
    <t>P014</t>
  </si>
  <si>
    <t>P043</t>
  </si>
  <si>
    <t>AFOCAT PREMIUM</t>
  </si>
  <si>
    <t>P051</t>
  </si>
  <si>
    <t>P037</t>
  </si>
  <si>
    <t>P056</t>
  </si>
  <si>
    <t>P053</t>
  </si>
  <si>
    <t>P044</t>
  </si>
  <si>
    <t>P028</t>
  </si>
  <si>
    <t>P038</t>
  </si>
  <si>
    <t>P039</t>
  </si>
  <si>
    <t>AFOCAT AFOSECAT</t>
  </si>
  <si>
    <t>P024</t>
  </si>
  <si>
    <t>P065</t>
  </si>
  <si>
    <t>P054</t>
  </si>
  <si>
    <t>P087</t>
  </si>
  <si>
    <t>P088</t>
  </si>
  <si>
    <t>AFOCAT NUEVO HORIZONTE</t>
  </si>
  <si>
    <t>AFOCAT LA SOLUCIÓN</t>
  </si>
  <si>
    <t>FS
A</t>
  </si>
  <si>
    <t>P119</t>
  </si>
  <si>
    <t>P120</t>
  </si>
  <si>
    <t>AFOCAT REGIÓN CENTRO</t>
  </si>
  <si>
    <t>AFOCAT EL ALTIPLANO</t>
  </si>
  <si>
    <t xml:space="preserve">AFOCAT CHIMBOTE REGIÓN ANCASH </t>
  </si>
  <si>
    <t xml:space="preserve">AFOCAT R.J.P.H. </t>
  </si>
  <si>
    <t>Asociación Fondo Regional contra Accidentes de Tránsito de Ancash (AFORCAT Ancash)</t>
  </si>
  <si>
    <t>Asociación Fondo contra Accidentes de Tránsito de la Región Ancash - AFOCAT Región Ancash</t>
  </si>
  <si>
    <t>Asociación de Fondos contra Accidentes de Tránsito de Transportistas de la Región de Arequipa - AFOCAT TRA</t>
  </si>
  <si>
    <t>AFOCAT de la Región Arequipa y Anexos (AFOCAT - RAA)</t>
  </si>
  <si>
    <t>Asociación de Fondos contra Accidentes de Tránsito del Frente Unico de Transporte Público Urbano e Interurbano de la Región Arequipa</t>
  </si>
  <si>
    <t>Asociación de Fondos contra Accidentes de Tránsito de la Región Cajamarca</t>
  </si>
  <si>
    <t>Asociación Fondo contra Accidentes de Tránsito del Cumbe</t>
  </si>
  <si>
    <t>Asociación de Fondos contra Accidentes de Tránsito Región Cusco</t>
  </si>
  <si>
    <t>Asociación Fondo contra Accidentes de Tránsito de Transportistas del Cusco - AFOCAT Trans Cusco</t>
  </si>
  <si>
    <t>Asociacion de Fondos contra Accidentes de Tránsito León de Huánuco</t>
  </si>
  <si>
    <t>Asociación de Fondos contra Accidentes de Tránsito Regional Bella Durmiente - AFOCAT Regional Bella Durmiente</t>
  </si>
  <si>
    <t>Asociación de Fondos contra Accidentes de Tránsito El Ángel - AFOCAT El Ángel</t>
  </si>
  <si>
    <t>Asociación de Fondos contra Accidentes de Tránsito Región Ica</t>
  </si>
  <si>
    <t>Asociación Fondo contra Accidentes de Tránsito Unión - AFOCATU</t>
  </si>
  <si>
    <t>Asociación Fondo contra Accidentes de Tránsito Macro Región Centro Nor Oriente</t>
  </si>
  <si>
    <t>AFOCAT Junín</t>
  </si>
  <si>
    <t>AFOCAT de los Transportistas de la Región Junín - Pasco - Huánuco</t>
  </si>
  <si>
    <t>AFOCAT La Libertad</t>
  </si>
  <si>
    <t>Asociación Fondo Regional contra Accidentes de Tránsito Nuevo Horizonte Región La Libertad - AFOCAT Nuevo Horizonte Región La Libertad</t>
  </si>
  <si>
    <t>Asociación Fondo contra Accidentes de Tránsito de la Provincia de Trujillo</t>
  </si>
  <si>
    <t>Asociación de Usuarios del Fondo Regional contra Accidentes de Tránsito - FORCAT</t>
  </si>
  <si>
    <t>Asociación Fondo contra Accidentes de Tránsito Lima Autoseguros AFOCAT Lima</t>
  </si>
  <si>
    <t>Autoseguro - Asociación Fondo contra Accidentes de Tránsito - Auto Seguro - AFOCAT</t>
  </si>
  <si>
    <t>Asociación Fondo Contra Accidentes de Tránsito Lima Metropolitana - AFOCAT Lima Metropolitana</t>
  </si>
  <si>
    <t>Asociación Fondo contra Accidentes de Tránsito Lima - Callao (AFOCAT Lima - Callao)</t>
  </si>
  <si>
    <t>Asociación Fondo contra Accidentes de Tránsito Región Lima - Sur</t>
  </si>
  <si>
    <t>Asociación Fondo Contra Accidentes de Tránsito de la Región Lima Metropolitana y Provincia Constitucional del Callao - AFOCAT Región Lima</t>
  </si>
  <si>
    <t>Asociación de Fondos contra Accidentes de Tránsito Nuestra Señora De La Asunción</t>
  </si>
  <si>
    <t>Asociación Fondo contra Accidentes de Tránsito de la Región Moquegua - AFOCAT Moquegua</t>
  </si>
  <si>
    <t>AFOCAT Trans Región Piura</t>
  </si>
  <si>
    <t>Asociación Fondo contra Accidentes de Tránsito Piura - AFOCAT Piura</t>
  </si>
  <si>
    <t>AFOCAT Puno Zona Norte</t>
  </si>
  <si>
    <t>Asociación Fondo contra Accidentes de Tránsito de la Provincia de San Martín - AFOCAT San Martín</t>
  </si>
  <si>
    <t>AFOSECAT - San Martín</t>
  </si>
  <si>
    <t>Asociación Fondo contra Accidentes de Tránsito  Choferes Profesionales Región Tacna</t>
  </si>
  <si>
    <t>Asociación Fondo contra Accidentes de Tránsito Región Tacna</t>
  </si>
  <si>
    <t>Fondo de Asistencia Social de los Mototaxistas y Transportistas de Tumbes</t>
  </si>
  <si>
    <t>Asociacion de Fondos contra Accidentes de Tránsito Del Oriente - Región Loreto</t>
  </si>
  <si>
    <t>Asociacion de Fondos contra Accidentes de Tránsito Ucayalino</t>
  </si>
  <si>
    <r>
      <t xml:space="preserve">Situación de la constitución del Fondo de Solvencia al 31.12.2023 </t>
    </r>
    <r>
      <rPr>
        <b/>
        <vertAlign val="superscript"/>
        <sz val="11"/>
        <rFont val="Arial Narrow"/>
        <family val="2"/>
      </rPr>
      <t>(1)</t>
    </r>
  </si>
  <si>
    <t>FS 
(100%)</t>
  </si>
  <si>
    <t>COFIDE
(Mayo 2024)</t>
  </si>
  <si>
    <t>AFOCAT - CENTRO NOR-ORIENTE</t>
  </si>
  <si>
    <r>
      <t xml:space="preserve">AFOCAT PREMIUM </t>
    </r>
    <r>
      <rPr>
        <vertAlign val="superscript"/>
        <sz val="9"/>
        <rFont val="Arial Narrow"/>
        <family val="2"/>
      </rPr>
      <t>(2)</t>
    </r>
  </si>
  <si>
    <r>
      <t>AFOCAT REGIÓN LIMA</t>
    </r>
    <r>
      <rPr>
        <vertAlign val="superscript"/>
        <sz val="9"/>
        <rFont val="Arial Narrow"/>
        <family val="2"/>
      </rPr>
      <t xml:space="preserve"> (3)</t>
    </r>
  </si>
  <si>
    <r>
      <t xml:space="preserve">AFOCAT LA UNICA </t>
    </r>
    <r>
      <rPr>
        <vertAlign val="superscript"/>
        <sz val="9"/>
        <rFont val="Arial Narrow"/>
        <family val="2"/>
      </rPr>
      <t>(4)</t>
    </r>
  </si>
  <si>
    <r>
      <rPr>
        <vertAlign val="superscript"/>
        <sz val="9"/>
        <rFont val="Arial Narrow"/>
        <family val="2"/>
      </rPr>
      <t>(4)</t>
    </r>
    <r>
      <rPr>
        <sz val="9"/>
        <rFont val="Arial Narrow"/>
        <family val="2"/>
      </rPr>
      <t xml:space="preserve"> El monto de Fondo de Solvencia y déficit se encuentra en proceso de evaluación.</t>
    </r>
  </si>
  <si>
    <r>
      <rPr>
        <vertAlign val="superscript"/>
        <sz val="9"/>
        <rFont val="Arial Narrow"/>
        <family val="2"/>
      </rPr>
      <t>(3)</t>
    </r>
    <r>
      <rPr>
        <sz val="9"/>
        <rFont val="Arial Narrow"/>
        <family val="2"/>
      </rPr>
      <t xml:space="preserve"> AFOCAT con registro cancelado mediante Resolución SBS N° 2476-2024 notificada el 11.07.2024 .</t>
    </r>
  </si>
  <si>
    <r>
      <rPr>
        <vertAlign val="superscript"/>
        <sz val="9"/>
        <rFont val="Arial Narrow"/>
        <family val="2"/>
      </rPr>
      <t>(2)</t>
    </r>
    <r>
      <rPr>
        <sz val="9"/>
        <rFont val="Arial Narrow"/>
        <family val="2"/>
      </rPr>
      <t xml:space="preserve"> AFOCAT con registro cancelado mediante Resolución SBS N° 2456-2024 notificada el 11.07.2024 .</t>
    </r>
  </si>
  <si>
    <t>Saldo en Fideicomiso 
al 31.12.2023
C</t>
  </si>
  <si>
    <t xml:space="preserve">% de cobertura del Max (FS,FM) al 31.12.2023
C / A </t>
  </si>
  <si>
    <t>Superávit  / Déficit
S/ al 31.12.2023
C-B</t>
  </si>
  <si>
    <t>Superávit / Déficit
% al 31.12.2023
(C-B)/B</t>
  </si>
  <si>
    <t>COFIDE
(Dic 2023)</t>
  </si>
  <si>
    <r>
      <rPr>
        <vertAlign val="superscript"/>
        <sz val="9"/>
        <rFont val="Arial Narrow"/>
        <family val="2"/>
      </rPr>
      <t xml:space="preserve">(1)  </t>
    </r>
    <r>
      <rPr>
        <sz val="9"/>
        <rFont val="Arial Narrow"/>
        <family val="2"/>
      </rPr>
      <t>Se detalla la situación de la constitución del Fondo de Solvencia al 31.12.2023 de las 41 AFOCAT con registro vigente a dicha fecha.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</si>
</sst>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%"/>
    <numFmt numFmtId="165" formatCode="_ * #,##0.00_ ;_ * \-#,##0.00_ ;_ * &quot;-&quot;??_ ;_ @_ "/>
  </numFmts>
  <fonts count="12" x14ac:knownFonts="1">
    <font>
      <sz val="11"/>
      <color theme="1"/>
      <name val="Calibri"/>
    </font>
    <font>
      <sz val="11"/>
      <color theme="1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vertAlign val="superscript"/>
      <sz val="9"/>
      <name val="Arial Narrow"/>
      <family val="2"/>
    </font>
    <font>
      <b/>
      <vertAlign val="superscript"/>
      <sz val="11"/>
      <name val="Arial Narrow"/>
      <family val="2"/>
    </font>
    <font>
      <sz val="11"/>
      <color theme="1"/>
      <name val="Calibri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2" fillId="3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0" fillId="0" borderId="0" xfId="0" applyAlignment="1">
      <alignment wrapText="1"/>
    </xf>
    <xf numFmtId="9" fontId="3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165" fontId="4" fillId="7" borderId="1" xfId="3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 applyProtection="1">
      <alignment horizontal="center" wrapText="1"/>
    </xf>
    <xf numFmtId="165" fontId="5" fillId="0" borderId="1" xfId="3" applyNumberFormat="1" applyFont="1" applyFill="1" applyBorder="1" applyAlignment="1" applyProtection="1">
      <alignment horizontal="center" vertical="center" wrapText="1"/>
    </xf>
    <xf numFmtId="165" fontId="5" fillId="0" borderId="1" xfId="3" applyNumberFormat="1" applyFont="1" applyFill="1" applyBorder="1" applyAlignment="1" applyProtection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165" fontId="10" fillId="0" borderId="1" xfId="3" applyNumberFormat="1" applyFont="1" applyFill="1" applyBorder="1"/>
    <xf numFmtId="165" fontId="0" fillId="0" borderId="0" xfId="0" applyNumberFormat="1"/>
    <xf numFmtId="0" fontId="4" fillId="9" borderId="1" xfId="0" applyFont="1" applyFill="1" applyBorder="1" applyAlignment="1">
      <alignment horizontal="center" vertical="center" wrapText="1"/>
    </xf>
    <xf numFmtId="43" fontId="11" fillId="0" borderId="1" xfId="3" applyFont="1" applyBorder="1"/>
    <xf numFmtId="0" fontId="4" fillId="0" borderId="0" xfId="0" applyFont="1" applyAlignment="1">
      <alignment horizontal="center"/>
    </xf>
  </cellXfs>
  <cellStyles count="4">
    <cellStyle name="Millares" xfId="3" builtinId="3"/>
    <cellStyle name="Normal" xfId="0" builtinId="0"/>
    <cellStyle name="Normal 2 2" xfId="2" xr:uid="{3739905F-36B1-4206-9CE3-2D463CF91E2D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27710</xdr:colOff>
      <xdr:row>0</xdr:row>
      <xdr:rowOff>20782</xdr:rowOff>
    </xdr:from>
    <xdr:to>
      <xdr:col>2</xdr:col>
      <xdr:colOff>494285</xdr:colOff>
      <xdr:row>3</xdr:row>
      <xdr:rowOff>41565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2C81E0-9EE2-4BBA-AE01-C1D6836B66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8" t="16185" r="9721" b="19298"/>
        <a:stretch/>
      </xdr:blipFill>
      <xdr:spPr bwMode="auto">
        <a:xfrm>
          <a:off x="27710" y="20782"/>
          <a:ext cx="1505666" cy="561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5"/>
  <sheetViews>
    <sheetView showGridLines="0" tabSelected="1" zoomScale="110" zoomScaleNormal="110" workbookViewId="0">
      <pane ySplit="6" topLeftCell="A7" activePane="bottomLeft" state="frozen"/>
      <selection pane="bottomLeft" activeCell="C1" sqref="C1"/>
    </sheetView>
  </sheetViews>
  <sheetFormatPr baseColWidth="10" defaultColWidth="9.109375" defaultRowHeight="13.2" x14ac:dyDescent="0.3"/>
  <cols>
    <col min="1" max="2" width="7.5546875" style="3" customWidth="1"/>
    <col min="3" max="3" width="35.33203125" style="3" bestFit="1" customWidth="1"/>
    <col min="4" max="4" width="13.109375" style="3" customWidth="1"/>
    <col min="5" max="5" width="14" style="3" bestFit="1" customWidth="1"/>
    <col min="6" max="6" width="16.44140625" style="3" customWidth="1"/>
    <col min="7" max="7" width="18.33203125" style="3" customWidth="1"/>
    <col min="8" max="8" width="17.5546875" style="3" customWidth="1"/>
    <col min="9" max="9" width="17.88671875" style="3" customWidth="1"/>
    <col min="10" max="16384" width="9.109375" style="3"/>
  </cols>
  <sheetData>
    <row r="3" spans="1:9" s="5" customFormat="1" ht="16.2" x14ac:dyDescent="0.25">
      <c r="A3" s="35" t="s">
        <v>133</v>
      </c>
      <c r="B3" s="35"/>
      <c r="C3" s="35"/>
      <c r="D3" s="35"/>
      <c r="E3" s="35"/>
      <c r="F3" s="35"/>
      <c r="G3" s="35"/>
      <c r="H3" s="35"/>
      <c r="I3" s="35"/>
    </row>
    <row r="6" spans="1:9" s="19" customFormat="1" ht="39.6" x14ac:dyDescent="0.3">
      <c r="A6" s="20" t="s">
        <v>15</v>
      </c>
      <c r="B6" s="20" t="s">
        <v>41</v>
      </c>
      <c r="C6" s="20" t="s">
        <v>12</v>
      </c>
      <c r="D6" s="20" t="s">
        <v>87</v>
      </c>
      <c r="E6" s="20" t="s">
        <v>39</v>
      </c>
      <c r="F6" s="10" t="s">
        <v>143</v>
      </c>
      <c r="G6" s="10" t="s">
        <v>144</v>
      </c>
      <c r="H6" s="10" t="s">
        <v>145</v>
      </c>
      <c r="I6" s="10" t="s">
        <v>146</v>
      </c>
    </row>
    <row r="7" spans="1:9" ht="14.4" x14ac:dyDescent="0.3">
      <c r="A7" s="21">
        <v>1</v>
      </c>
      <c r="B7" s="21" t="s">
        <v>69</v>
      </c>
      <c r="C7" s="2" t="s">
        <v>137</v>
      </c>
      <c r="D7" s="22">
        <v>1099975</v>
      </c>
      <c r="E7" s="22">
        <f t="shared" ref="E7:E47" si="0">MAX(461109,D7)</f>
        <v>1099975</v>
      </c>
      <c r="F7" s="22">
        <v>750562.31</v>
      </c>
      <c r="G7" s="18">
        <f t="shared" ref="G7:G47" si="1">+F7/E7</f>
        <v>0.68234488056546749</v>
      </c>
      <c r="H7" s="23">
        <f t="shared" ref="H7:H47" si="2">+F7-E7</f>
        <v>-349412.68999999994</v>
      </c>
      <c r="I7" s="9">
        <f t="shared" ref="I7:I47" si="3">+H7/E7</f>
        <v>-0.31765511943453256</v>
      </c>
    </row>
    <row r="8" spans="1:9" ht="14.4" x14ac:dyDescent="0.3">
      <c r="A8" s="21">
        <v>2</v>
      </c>
      <c r="B8" s="21" t="s">
        <v>71</v>
      </c>
      <c r="C8" s="2" t="s">
        <v>138</v>
      </c>
      <c r="D8" s="22">
        <v>4103548.85</v>
      </c>
      <c r="E8" s="22">
        <f t="shared" si="0"/>
        <v>4103548.85</v>
      </c>
      <c r="F8" s="22">
        <v>3274521.38</v>
      </c>
      <c r="G8" s="18">
        <f t="shared" si="1"/>
        <v>0.79797304715892436</v>
      </c>
      <c r="H8" s="23">
        <f t="shared" si="2"/>
        <v>-829027.4700000002</v>
      </c>
      <c r="I8" s="9">
        <f t="shared" si="3"/>
        <v>-0.20202695284107564</v>
      </c>
    </row>
    <row r="9" spans="1:9" ht="14.4" x14ac:dyDescent="0.3">
      <c r="A9" s="21">
        <v>3</v>
      </c>
      <c r="B9" s="21" t="s">
        <v>45</v>
      </c>
      <c r="C9" s="2" t="s">
        <v>139</v>
      </c>
      <c r="D9" s="22">
        <v>661797</v>
      </c>
      <c r="E9" s="22">
        <f t="shared" si="0"/>
        <v>661797</v>
      </c>
      <c r="F9" s="22">
        <v>645488.49000000011</v>
      </c>
      <c r="G9" s="18">
        <f t="shared" si="1"/>
        <v>0.97535723190041679</v>
      </c>
      <c r="H9" s="23">
        <f t="shared" si="2"/>
        <v>-16308.509999999893</v>
      </c>
      <c r="I9" s="9">
        <f t="shared" si="3"/>
        <v>-2.4642768099583247E-2</v>
      </c>
    </row>
    <row r="10" spans="1:9" x14ac:dyDescent="0.3">
      <c r="A10" s="21">
        <v>4</v>
      </c>
      <c r="B10" s="21" t="s">
        <v>89</v>
      </c>
      <c r="C10" s="6" t="s">
        <v>91</v>
      </c>
      <c r="D10" s="22">
        <v>33116</v>
      </c>
      <c r="E10" s="22">
        <f t="shared" si="0"/>
        <v>461109</v>
      </c>
      <c r="F10" s="22">
        <v>468709.41999999993</v>
      </c>
      <c r="G10" s="18">
        <f t="shared" si="1"/>
        <v>1.0164829140181604</v>
      </c>
      <c r="H10" s="23">
        <f t="shared" si="2"/>
        <v>7600.4199999999255</v>
      </c>
      <c r="I10" s="9">
        <f t="shared" si="3"/>
        <v>1.6482914018160405E-2</v>
      </c>
    </row>
    <row r="11" spans="1:9" x14ac:dyDescent="0.3">
      <c r="A11" s="21">
        <v>5</v>
      </c>
      <c r="B11" s="21" t="s">
        <v>62</v>
      </c>
      <c r="C11" s="6" t="s">
        <v>63</v>
      </c>
      <c r="D11" s="22">
        <v>915881</v>
      </c>
      <c r="E11" s="22">
        <f t="shared" si="0"/>
        <v>915881</v>
      </c>
      <c r="F11" s="22">
        <v>965390.88</v>
      </c>
      <c r="G11" s="18">
        <f t="shared" si="1"/>
        <v>1.0540571100394047</v>
      </c>
      <c r="H11" s="23">
        <f t="shared" si="2"/>
        <v>49509.880000000005</v>
      </c>
      <c r="I11" s="9">
        <f t="shared" si="3"/>
        <v>5.4057110039404686E-2</v>
      </c>
    </row>
    <row r="12" spans="1:9" x14ac:dyDescent="0.3">
      <c r="A12" s="21">
        <v>6</v>
      </c>
      <c r="B12" s="21" t="s">
        <v>78</v>
      </c>
      <c r="C12" s="2" t="s">
        <v>79</v>
      </c>
      <c r="D12" s="22">
        <v>5091030</v>
      </c>
      <c r="E12" s="22">
        <f t="shared" si="0"/>
        <v>5091030</v>
      </c>
      <c r="F12" s="22">
        <v>5648638.9700000007</v>
      </c>
      <c r="G12" s="18">
        <f t="shared" si="1"/>
        <v>1.1095277321092196</v>
      </c>
      <c r="H12" s="23">
        <f t="shared" si="2"/>
        <v>557608.97000000067</v>
      </c>
      <c r="I12" s="9">
        <f t="shared" si="3"/>
        <v>0.10952773210921968</v>
      </c>
    </row>
    <row r="13" spans="1:9" x14ac:dyDescent="0.3">
      <c r="A13" s="21">
        <v>7</v>
      </c>
      <c r="B13" s="21" t="s">
        <v>44</v>
      </c>
      <c r="C13" s="2" t="s">
        <v>92</v>
      </c>
      <c r="D13" s="22">
        <v>1097931</v>
      </c>
      <c r="E13" s="22">
        <f t="shared" si="0"/>
        <v>1097931</v>
      </c>
      <c r="F13" s="22">
        <v>1230501.9000000004</v>
      </c>
      <c r="G13" s="18">
        <f t="shared" si="1"/>
        <v>1.1207461124606195</v>
      </c>
      <c r="H13" s="23">
        <f t="shared" si="2"/>
        <v>132570.90000000037</v>
      </c>
      <c r="I13" s="9">
        <f t="shared" si="3"/>
        <v>0.12074611246061945</v>
      </c>
    </row>
    <row r="14" spans="1:9" x14ac:dyDescent="0.3">
      <c r="A14" s="21">
        <v>8</v>
      </c>
      <c r="B14" s="21" t="s">
        <v>88</v>
      </c>
      <c r="C14" s="6" t="s">
        <v>90</v>
      </c>
      <c r="D14" s="22">
        <v>150310</v>
      </c>
      <c r="E14" s="22">
        <f t="shared" si="0"/>
        <v>461109</v>
      </c>
      <c r="F14" s="22">
        <v>520929.95000000007</v>
      </c>
      <c r="G14" s="18">
        <f t="shared" si="1"/>
        <v>1.1297327746801733</v>
      </c>
      <c r="H14" s="23">
        <f t="shared" si="2"/>
        <v>59820.95000000007</v>
      </c>
      <c r="I14" s="9">
        <f t="shared" si="3"/>
        <v>0.12973277468017338</v>
      </c>
    </row>
    <row r="15" spans="1:9" x14ac:dyDescent="0.3">
      <c r="A15" s="21">
        <v>9</v>
      </c>
      <c r="B15" s="21" t="s">
        <v>68</v>
      </c>
      <c r="C15" s="6" t="s">
        <v>28</v>
      </c>
      <c r="D15" s="22">
        <v>3645088</v>
      </c>
      <c r="E15" s="22">
        <f t="shared" si="0"/>
        <v>3645088</v>
      </c>
      <c r="F15" s="22">
        <v>4186301.810000001</v>
      </c>
      <c r="G15" s="18">
        <f t="shared" si="1"/>
        <v>1.1484775703631849</v>
      </c>
      <c r="H15" s="23">
        <f t="shared" si="2"/>
        <v>541213.81000000099</v>
      </c>
      <c r="I15" s="9">
        <f t="shared" si="3"/>
        <v>0.14847757036318493</v>
      </c>
    </row>
    <row r="16" spans="1:9" x14ac:dyDescent="0.3">
      <c r="A16" s="21">
        <v>10</v>
      </c>
      <c r="B16" s="21" t="s">
        <v>59</v>
      </c>
      <c r="C16" s="2" t="s">
        <v>93</v>
      </c>
      <c r="D16" s="22">
        <v>781623</v>
      </c>
      <c r="E16" s="22">
        <f t="shared" si="0"/>
        <v>781623</v>
      </c>
      <c r="F16" s="22">
        <v>908891.50999999989</v>
      </c>
      <c r="G16" s="18">
        <f t="shared" si="1"/>
        <v>1.1628259531769152</v>
      </c>
      <c r="H16" s="23">
        <f t="shared" si="2"/>
        <v>127268.50999999989</v>
      </c>
      <c r="I16" s="9">
        <f t="shared" si="3"/>
        <v>0.16282595317691509</v>
      </c>
    </row>
    <row r="17" spans="1:9" x14ac:dyDescent="0.3">
      <c r="A17" s="21">
        <v>11</v>
      </c>
      <c r="B17" s="21" t="s">
        <v>83</v>
      </c>
      <c r="C17" s="2" t="s">
        <v>11</v>
      </c>
      <c r="D17" s="22">
        <v>572653</v>
      </c>
      <c r="E17" s="22">
        <f t="shared" si="0"/>
        <v>572653</v>
      </c>
      <c r="F17" s="22">
        <v>700666.65999999992</v>
      </c>
      <c r="G17" s="18">
        <f t="shared" si="1"/>
        <v>1.2235449041566182</v>
      </c>
      <c r="H17" s="23">
        <f t="shared" si="2"/>
        <v>128013.65999999992</v>
      </c>
      <c r="I17" s="9">
        <f t="shared" si="3"/>
        <v>0.22354490415661826</v>
      </c>
    </row>
    <row r="18" spans="1:9" x14ac:dyDescent="0.3">
      <c r="A18" s="21">
        <v>12</v>
      </c>
      <c r="B18" s="21" t="s">
        <v>66</v>
      </c>
      <c r="C18" s="2" t="s">
        <v>10</v>
      </c>
      <c r="D18" s="22">
        <v>2987170</v>
      </c>
      <c r="E18" s="22">
        <f t="shared" si="0"/>
        <v>2987170</v>
      </c>
      <c r="F18" s="22">
        <v>3676694.1099999994</v>
      </c>
      <c r="G18" s="18">
        <f t="shared" si="1"/>
        <v>1.2308285467516076</v>
      </c>
      <c r="H18" s="23">
        <f t="shared" si="2"/>
        <v>689524.1099999994</v>
      </c>
      <c r="I18" s="9">
        <f t="shared" si="3"/>
        <v>0.23082854675160752</v>
      </c>
    </row>
    <row r="19" spans="1:9" x14ac:dyDescent="0.3">
      <c r="A19" s="21">
        <v>13</v>
      </c>
      <c r="B19" s="21" t="s">
        <v>67</v>
      </c>
      <c r="C19" s="2" t="s">
        <v>13</v>
      </c>
      <c r="D19" s="22">
        <v>3239992</v>
      </c>
      <c r="E19" s="22">
        <f t="shared" si="0"/>
        <v>3239992</v>
      </c>
      <c r="F19" s="22">
        <v>4033849.9</v>
      </c>
      <c r="G19" s="18">
        <f t="shared" si="1"/>
        <v>1.2450184753542601</v>
      </c>
      <c r="H19" s="23">
        <f t="shared" si="2"/>
        <v>793857.89999999991</v>
      </c>
      <c r="I19" s="9">
        <f t="shared" si="3"/>
        <v>0.24501847535426011</v>
      </c>
    </row>
    <row r="20" spans="1:9" x14ac:dyDescent="0.3">
      <c r="A20" s="21">
        <v>14</v>
      </c>
      <c r="B20" s="21" t="s">
        <v>75</v>
      </c>
      <c r="C20" s="8" t="s">
        <v>5</v>
      </c>
      <c r="D20" s="22">
        <v>1302347</v>
      </c>
      <c r="E20" s="22">
        <f t="shared" si="0"/>
        <v>1302347</v>
      </c>
      <c r="F20" s="22">
        <v>1648176.2900000003</v>
      </c>
      <c r="G20" s="18">
        <f t="shared" si="1"/>
        <v>1.2655431232997045</v>
      </c>
      <c r="H20" s="23">
        <f t="shared" si="2"/>
        <v>345829.29000000027</v>
      </c>
      <c r="I20" s="9">
        <f t="shared" si="3"/>
        <v>0.26554312329970453</v>
      </c>
    </row>
    <row r="21" spans="1:9" x14ac:dyDescent="0.3">
      <c r="A21" s="21">
        <v>15</v>
      </c>
      <c r="B21" s="21" t="s">
        <v>55</v>
      </c>
      <c r="C21" s="2" t="s">
        <v>7</v>
      </c>
      <c r="D21" s="22">
        <v>964442</v>
      </c>
      <c r="E21" s="22">
        <f t="shared" si="0"/>
        <v>964442</v>
      </c>
      <c r="F21" s="22">
        <v>1243450.3699999999</v>
      </c>
      <c r="G21" s="18">
        <f t="shared" si="1"/>
        <v>1.2892951260936374</v>
      </c>
      <c r="H21" s="23">
        <f t="shared" si="2"/>
        <v>279008.36999999988</v>
      </c>
      <c r="I21" s="9">
        <f t="shared" si="3"/>
        <v>0.28929512609363744</v>
      </c>
    </row>
    <row r="22" spans="1:9" x14ac:dyDescent="0.3">
      <c r="A22" s="21">
        <v>16</v>
      </c>
      <c r="B22" s="21" t="s">
        <v>57</v>
      </c>
      <c r="C22" s="2" t="s">
        <v>136</v>
      </c>
      <c r="D22" s="22">
        <v>491801</v>
      </c>
      <c r="E22" s="22">
        <f t="shared" si="0"/>
        <v>491801</v>
      </c>
      <c r="F22" s="22">
        <v>654319.92999999993</v>
      </c>
      <c r="G22" s="18">
        <f t="shared" si="1"/>
        <v>1.3304566887826579</v>
      </c>
      <c r="H22" s="23">
        <f t="shared" si="2"/>
        <v>162518.92999999993</v>
      </c>
      <c r="I22" s="9">
        <f t="shared" si="3"/>
        <v>0.33045668878265788</v>
      </c>
    </row>
    <row r="23" spans="1:9" x14ac:dyDescent="0.3">
      <c r="A23" s="21">
        <v>17</v>
      </c>
      <c r="B23" s="21" t="s">
        <v>52</v>
      </c>
      <c r="C23" s="6" t="s">
        <v>22</v>
      </c>
      <c r="D23" s="22">
        <v>636773</v>
      </c>
      <c r="E23" s="22">
        <f t="shared" si="0"/>
        <v>636773</v>
      </c>
      <c r="F23" s="22">
        <v>869749.02</v>
      </c>
      <c r="G23" s="18">
        <f t="shared" si="1"/>
        <v>1.3658698154601405</v>
      </c>
      <c r="H23" s="23">
        <f t="shared" si="2"/>
        <v>232976.02000000002</v>
      </c>
      <c r="I23" s="9">
        <f t="shared" si="3"/>
        <v>0.36586981546014047</v>
      </c>
    </row>
    <row r="24" spans="1:9" x14ac:dyDescent="0.3">
      <c r="A24" s="21">
        <v>18</v>
      </c>
      <c r="B24" s="21" t="s">
        <v>74</v>
      </c>
      <c r="C24" s="8" t="s">
        <v>30</v>
      </c>
      <c r="D24" s="22">
        <v>275504</v>
      </c>
      <c r="E24" s="22">
        <f t="shared" si="0"/>
        <v>461109</v>
      </c>
      <c r="F24" s="22">
        <v>702649.99000000011</v>
      </c>
      <c r="G24" s="18">
        <f t="shared" si="1"/>
        <v>1.52382623197552</v>
      </c>
      <c r="H24" s="23">
        <f t="shared" si="2"/>
        <v>241540.99000000011</v>
      </c>
      <c r="I24" s="9">
        <f t="shared" si="3"/>
        <v>0.52382623197552014</v>
      </c>
    </row>
    <row r="25" spans="1:9" x14ac:dyDescent="0.3">
      <c r="A25" s="21">
        <v>19</v>
      </c>
      <c r="B25" s="21" t="s">
        <v>81</v>
      </c>
      <c r="C25" s="6" t="s">
        <v>8</v>
      </c>
      <c r="D25" s="22">
        <v>275999</v>
      </c>
      <c r="E25" s="22">
        <f t="shared" si="0"/>
        <v>461109</v>
      </c>
      <c r="F25" s="22">
        <v>708789.1599999998</v>
      </c>
      <c r="G25" s="18">
        <f t="shared" si="1"/>
        <v>1.5371401555814348</v>
      </c>
      <c r="H25" s="23">
        <f t="shared" si="2"/>
        <v>247680.1599999998</v>
      </c>
      <c r="I25" s="9">
        <f t="shared" si="3"/>
        <v>0.5371401555814348</v>
      </c>
    </row>
    <row r="26" spans="1:9" x14ac:dyDescent="0.3">
      <c r="A26" s="21">
        <v>20</v>
      </c>
      <c r="B26" s="21" t="s">
        <v>61</v>
      </c>
      <c r="C26" s="2" t="s">
        <v>85</v>
      </c>
      <c r="D26" s="22">
        <v>1255182</v>
      </c>
      <c r="E26" s="22">
        <f t="shared" si="0"/>
        <v>1255182</v>
      </c>
      <c r="F26" s="22">
        <v>1949501.45</v>
      </c>
      <c r="G26" s="18">
        <f t="shared" si="1"/>
        <v>1.5531623700786021</v>
      </c>
      <c r="H26" s="23">
        <f t="shared" si="2"/>
        <v>694319.45</v>
      </c>
      <c r="I26" s="9">
        <f t="shared" si="3"/>
        <v>0.55316237007860214</v>
      </c>
    </row>
    <row r="27" spans="1:9" x14ac:dyDescent="0.3">
      <c r="A27" s="21">
        <v>21</v>
      </c>
      <c r="B27" s="21" t="s">
        <v>64</v>
      </c>
      <c r="C27" s="6" t="s">
        <v>27</v>
      </c>
      <c r="D27" s="22">
        <v>2947051</v>
      </c>
      <c r="E27" s="22">
        <f t="shared" si="0"/>
        <v>2947051</v>
      </c>
      <c r="F27" s="22">
        <v>4807220.3900000006</v>
      </c>
      <c r="G27" s="18">
        <f t="shared" si="1"/>
        <v>1.6311968778280392</v>
      </c>
      <c r="H27" s="23">
        <f t="shared" si="2"/>
        <v>1860169.3900000006</v>
      </c>
      <c r="I27" s="9">
        <f t="shared" si="3"/>
        <v>0.63119687782803913</v>
      </c>
    </row>
    <row r="28" spans="1:9" x14ac:dyDescent="0.3">
      <c r="A28" s="21">
        <v>22</v>
      </c>
      <c r="B28" s="21" t="s">
        <v>56</v>
      </c>
      <c r="C28" s="6" t="s">
        <v>24</v>
      </c>
      <c r="D28" s="22">
        <v>460402</v>
      </c>
      <c r="E28" s="22">
        <f t="shared" si="0"/>
        <v>461109</v>
      </c>
      <c r="F28" s="22">
        <v>757427.71</v>
      </c>
      <c r="G28" s="18">
        <f t="shared" si="1"/>
        <v>1.6426218312806733</v>
      </c>
      <c r="H28" s="23">
        <f t="shared" si="2"/>
        <v>296318.70999999996</v>
      </c>
      <c r="I28" s="9">
        <f t="shared" si="3"/>
        <v>0.64262183128067329</v>
      </c>
    </row>
    <row r="29" spans="1:9" x14ac:dyDescent="0.3">
      <c r="A29" s="21">
        <v>23</v>
      </c>
      <c r="B29" s="21" t="s">
        <v>65</v>
      </c>
      <c r="C29" s="2" t="s">
        <v>38</v>
      </c>
      <c r="D29" s="22">
        <v>84290</v>
      </c>
      <c r="E29" s="22">
        <f t="shared" si="0"/>
        <v>461109</v>
      </c>
      <c r="F29" s="22">
        <v>768756.7699999999</v>
      </c>
      <c r="G29" s="18">
        <f t="shared" si="1"/>
        <v>1.6671909895491086</v>
      </c>
      <c r="H29" s="23">
        <f t="shared" si="2"/>
        <v>307647.7699999999</v>
      </c>
      <c r="I29" s="9">
        <f t="shared" si="3"/>
        <v>0.6671909895491086</v>
      </c>
    </row>
    <row r="30" spans="1:9" x14ac:dyDescent="0.3">
      <c r="A30" s="21">
        <v>24</v>
      </c>
      <c r="B30" s="21" t="s">
        <v>77</v>
      </c>
      <c r="C30" s="2" t="s">
        <v>31</v>
      </c>
      <c r="D30" s="22">
        <v>1311590</v>
      </c>
      <c r="E30" s="22">
        <f t="shared" si="0"/>
        <v>1311590</v>
      </c>
      <c r="F30" s="22">
        <v>2266295.0000000005</v>
      </c>
      <c r="G30" s="18">
        <f t="shared" si="1"/>
        <v>1.7278989623281669</v>
      </c>
      <c r="H30" s="23">
        <f t="shared" si="2"/>
        <v>954705.00000000047</v>
      </c>
      <c r="I30" s="9">
        <f t="shared" si="3"/>
        <v>0.72789896232816698</v>
      </c>
    </row>
    <row r="31" spans="1:9" x14ac:dyDescent="0.3">
      <c r="A31" s="21">
        <v>25</v>
      </c>
      <c r="B31" s="21" t="s">
        <v>58</v>
      </c>
      <c r="C31" s="2" t="s">
        <v>25</v>
      </c>
      <c r="D31" s="22">
        <v>967408</v>
      </c>
      <c r="E31" s="22">
        <f t="shared" si="0"/>
        <v>967408</v>
      </c>
      <c r="F31" s="22">
        <v>1805035.99</v>
      </c>
      <c r="G31" s="18">
        <f t="shared" si="1"/>
        <v>1.8658476981790517</v>
      </c>
      <c r="H31" s="23">
        <f t="shared" si="2"/>
        <v>837627.99</v>
      </c>
      <c r="I31" s="9">
        <f t="shared" si="3"/>
        <v>0.86584769817905161</v>
      </c>
    </row>
    <row r="32" spans="1:9" s="1" customFormat="1" x14ac:dyDescent="0.3">
      <c r="A32" s="21">
        <v>26</v>
      </c>
      <c r="B32" s="21" t="s">
        <v>46</v>
      </c>
      <c r="C32" s="6" t="s">
        <v>6</v>
      </c>
      <c r="D32" s="22">
        <v>1248791</v>
      </c>
      <c r="E32" s="22">
        <f t="shared" si="0"/>
        <v>1248791</v>
      </c>
      <c r="F32" s="22">
        <v>2823054.5300000007</v>
      </c>
      <c r="G32" s="18">
        <f t="shared" si="1"/>
        <v>2.26063010543798</v>
      </c>
      <c r="H32" s="23">
        <f t="shared" si="2"/>
        <v>1574263.5300000007</v>
      </c>
      <c r="I32" s="9">
        <f t="shared" si="3"/>
        <v>1.2606301054379803</v>
      </c>
    </row>
    <row r="33" spans="1:9" x14ac:dyDescent="0.3">
      <c r="A33" s="21">
        <v>27</v>
      </c>
      <c r="B33" s="21" t="s">
        <v>72</v>
      </c>
      <c r="C33" s="7" t="s">
        <v>29</v>
      </c>
      <c r="D33" s="22">
        <v>2441959</v>
      </c>
      <c r="E33" s="22">
        <f t="shared" si="0"/>
        <v>2441959</v>
      </c>
      <c r="F33" s="22">
        <v>5907846.6600000001</v>
      </c>
      <c r="G33" s="18">
        <f t="shared" si="1"/>
        <v>2.4193062455184546</v>
      </c>
      <c r="H33" s="23">
        <f t="shared" si="2"/>
        <v>3465887.66</v>
      </c>
      <c r="I33" s="9">
        <f t="shared" si="3"/>
        <v>1.4193062455184546</v>
      </c>
    </row>
    <row r="34" spans="1:9" x14ac:dyDescent="0.3">
      <c r="A34" s="21">
        <v>28</v>
      </c>
      <c r="B34" s="21" t="s">
        <v>60</v>
      </c>
      <c r="C34" s="2" t="s">
        <v>1</v>
      </c>
      <c r="D34" s="22">
        <v>712178</v>
      </c>
      <c r="E34" s="22">
        <f t="shared" si="0"/>
        <v>712178</v>
      </c>
      <c r="F34" s="22">
        <v>1774792.12</v>
      </c>
      <c r="G34" s="18">
        <f t="shared" si="1"/>
        <v>2.4920625461612125</v>
      </c>
      <c r="H34" s="23">
        <f t="shared" si="2"/>
        <v>1062614.1200000001</v>
      </c>
      <c r="I34" s="9">
        <f t="shared" si="3"/>
        <v>1.4920625461612127</v>
      </c>
    </row>
    <row r="35" spans="1:9" ht="12.6" customHeight="1" x14ac:dyDescent="0.3">
      <c r="A35" s="21">
        <v>29</v>
      </c>
      <c r="B35" s="21" t="s">
        <v>76</v>
      </c>
      <c r="C35" s="2" t="s">
        <v>2</v>
      </c>
      <c r="D35" s="22">
        <v>2503420</v>
      </c>
      <c r="E35" s="22">
        <f t="shared" si="0"/>
        <v>2503420</v>
      </c>
      <c r="F35" s="22">
        <v>6415627.1299999999</v>
      </c>
      <c r="G35" s="18">
        <f t="shared" si="1"/>
        <v>2.5627450168169945</v>
      </c>
      <c r="H35" s="23">
        <f t="shared" si="2"/>
        <v>3912207.13</v>
      </c>
      <c r="I35" s="9">
        <f t="shared" si="3"/>
        <v>1.5627450168169943</v>
      </c>
    </row>
    <row r="36" spans="1:9" x14ac:dyDescent="0.3">
      <c r="A36" s="21">
        <v>30</v>
      </c>
      <c r="B36" s="21" t="s">
        <v>84</v>
      </c>
      <c r="C36" s="6" t="s">
        <v>9</v>
      </c>
      <c r="D36" s="22">
        <v>257896</v>
      </c>
      <c r="E36" s="22">
        <f t="shared" si="0"/>
        <v>461109</v>
      </c>
      <c r="F36" s="22">
        <v>1199594.92</v>
      </c>
      <c r="G36" s="18">
        <f t="shared" si="1"/>
        <v>2.6015430624863098</v>
      </c>
      <c r="H36" s="23">
        <f t="shared" si="2"/>
        <v>738485.91999999993</v>
      </c>
      <c r="I36" s="9">
        <f t="shared" si="3"/>
        <v>1.6015430624863101</v>
      </c>
    </row>
    <row r="37" spans="1:9" x14ac:dyDescent="0.3">
      <c r="A37" s="21">
        <v>31</v>
      </c>
      <c r="B37" s="21" t="s">
        <v>82</v>
      </c>
      <c r="C37" s="6" t="s">
        <v>33</v>
      </c>
      <c r="D37" s="22">
        <v>645492</v>
      </c>
      <c r="E37" s="22">
        <f t="shared" si="0"/>
        <v>645492</v>
      </c>
      <c r="F37" s="22">
        <v>1788423.9199999995</v>
      </c>
      <c r="G37" s="18">
        <f t="shared" si="1"/>
        <v>2.7706368475519438</v>
      </c>
      <c r="H37" s="23">
        <f t="shared" si="2"/>
        <v>1142931.9199999995</v>
      </c>
      <c r="I37" s="9">
        <f t="shared" si="3"/>
        <v>1.7706368475519441</v>
      </c>
    </row>
    <row r="38" spans="1:9" x14ac:dyDescent="0.3">
      <c r="A38" s="21">
        <v>32</v>
      </c>
      <c r="B38" s="21" t="s">
        <v>80</v>
      </c>
      <c r="C38" s="2" t="s">
        <v>32</v>
      </c>
      <c r="D38" s="22">
        <v>366012</v>
      </c>
      <c r="E38" s="22">
        <f t="shared" si="0"/>
        <v>461109</v>
      </c>
      <c r="F38" s="22">
        <v>1361347.4499999997</v>
      </c>
      <c r="G38" s="18">
        <f t="shared" si="1"/>
        <v>2.9523332877909554</v>
      </c>
      <c r="H38" s="23">
        <f t="shared" si="2"/>
        <v>900238.44999999972</v>
      </c>
      <c r="I38" s="9">
        <f t="shared" si="3"/>
        <v>1.9523332877909556</v>
      </c>
    </row>
    <row r="39" spans="1:9" x14ac:dyDescent="0.3">
      <c r="A39" s="21">
        <v>33</v>
      </c>
      <c r="B39" s="21" t="s">
        <v>53</v>
      </c>
      <c r="C39" s="6" t="s">
        <v>21</v>
      </c>
      <c r="D39" s="22">
        <v>347973</v>
      </c>
      <c r="E39" s="22">
        <f t="shared" si="0"/>
        <v>461109</v>
      </c>
      <c r="F39" s="22">
        <v>1379966.9700000002</v>
      </c>
      <c r="G39" s="18">
        <f t="shared" si="1"/>
        <v>2.9927131545903469</v>
      </c>
      <c r="H39" s="23">
        <f t="shared" si="2"/>
        <v>918857.9700000002</v>
      </c>
      <c r="I39" s="9">
        <f t="shared" si="3"/>
        <v>1.9927131545903467</v>
      </c>
    </row>
    <row r="40" spans="1:9" x14ac:dyDescent="0.3">
      <c r="A40" s="21">
        <v>34</v>
      </c>
      <c r="B40" s="21" t="s">
        <v>43</v>
      </c>
      <c r="C40" s="6" t="s">
        <v>16</v>
      </c>
      <c r="D40" s="22">
        <v>544847</v>
      </c>
      <c r="E40" s="22">
        <f t="shared" si="0"/>
        <v>544847</v>
      </c>
      <c r="F40" s="22">
        <v>2178039.36</v>
      </c>
      <c r="G40" s="18">
        <f t="shared" si="1"/>
        <v>3.9975247363021178</v>
      </c>
      <c r="H40" s="23">
        <f t="shared" si="2"/>
        <v>1633192.3599999999</v>
      </c>
      <c r="I40" s="9">
        <f t="shared" si="3"/>
        <v>2.9975247363021178</v>
      </c>
    </row>
    <row r="41" spans="1:9" ht="13.95" customHeight="1" x14ac:dyDescent="0.3">
      <c r="A41" s="21">
        <v>35</v>
      </c>
      <c r="B41" s="21" t="s">
        <v>51</v>
      </c>
      <c r="C41" s="2" t="s">
        <v>86</v>
      </c>
      <c r="D41" s="22">
        <v>648458</v>
      </c>
      <c r="E41" s="22">
        <f t="shared" si="0"/>
        <v>648458</v>
      </c>
      <c r="F41" s="22">
        <v>2623963.0299999989</v>
      </c>
      <c r="G41" s="18">
        <f t="shared" si="1"/>
        <v>4.0464656616157084</v>
      </c>
      <c r="H41" s="23">
        <f t="shared" si="2"/>
        <v>1975505.0299999989</v>
      </c>
      <c r="I41" s="9">
        <f t="shared" si="3"/>
        <v>3.046465661615708</v>
      </c>
    </row>
    <row r="42" spans="1:9" x14ac:dyDescent="0.3">
      <c r="A42" s="21">
        <v>36</v>
      </c>
      <c r="B42" s="21" t="s">
        <v>47</v>
      </c>
      <c r="C42" s="2" t="s">
        <v>0</v>
      </c>
      <c r="D42" s="22">
        <v>349628</v>
      </c>
      <c r="E42" s="22">
        <f t="shared" si="0"/>
        <v>461109</v>
      </c>
      <c r="F42" s="22">
        <v>1956248.0000000002</v>
      </c>
      <c r="G42" s="18">
        <f t="shared" si="1"/>
        <v>4.2424849655938193</v>
      </c>
      <c r="H42" s="23">
        <f t="shared" si="2"/>
        <v>1495139.0000000002</v>
      </c>
      <c r="I42" s="9">
        <f t="shared" si="3"/>
        <v>3.2424849655938188</v>
      </c>
    </row>
    <row r="43" spans="1:9" x14ac:dyDescent="0.3">
      <c r="A43" s="21">
        <v>37</v>
      </c>
      <c r="B43" s="21" t="s">
        <v>54</v>
      </c>
      <c r="C43" s="2" t="s">
        <v>23</v>
      </c>
      <c r="D43" s="22">
        <v>435029</v>
      </c>
      <c r="E43" s="22">
        <f t="shared" si="0"/>
        <v>461109</v>
      </c>
      <c r="F43" s="22">
        <v>2063440.5600000003</v>
      </c>
      <c r="G43" s="18">
        <f t="shared" si="1"/>
        <v>4.4749518226709961</v>
      </c>
      <c r="H43" s="23">
        <f t="shared" si="2"/>
        <v>1602331.5600000003</v>
      </c>
      <c r="I43" s="9">
        <f t="shared" si="3"/>
        <v>3.4749518226709961</v>
      </c>
    </row>
    <row r="44" spans="1:9" x14ac:dyDescent="0.3">
      <c r="A44" s="21">
        <v>38</v>
      </c>
      <c r="B44" s="21" t="s">
        <v>73</v>
      </c>
      <c r="C44" s="2" t="s">
        <v>4</v>
      </c>
      <c r="D44" s="22">
        <v>279304</v>
      </c>
      <c r="E44" s="22">
        <f t="shared" si="0"/>
        <v>461109</v>
      </c>
      <c r="F44" s="22">
        <v>2092695.21</v>
      </c>
      <c r="G44" s="18">
        <f t="shared" si="1"/>
        <v>4.5383959324151117</v>
      </c>
      <c r="H44" s="23">
        <f t="shared" si="2"/>
        <v>1631586.21</v>
      </c>
      <c r="I44" s="9">
        <f t="shared" si="3"/>
        <v>3.5383959324151122</v>
      </c>
    </row>
    <row r="45" spans="1:9" x14ac:dyDescent="0.3">
      <c r="A45" s="21">
        <v>39</v>
      </c>
      <c r="B45" s="21" t="s">
        <v>48</v>
      </c>
      <c r="C45" s="2" t="s">
        <v>17</v>
      </c>
      <c r="D45" s="22">
        <v>542600</v>
      </c>
      <c r="E45" s="22">
        <f t="shared" si="0"/>
        <v>542600</v>
      </c>
      <c r="F45" s="22">
        <v>2557036.0500000003</v>
      </c>
      <c r="G45" s="18">
        <f t="shared" si="1"/>
        <v>4.7125618319203841</v>
      </c>
      <c r="H45" s="23">
        <f t="shared" si="2"/>
        <v>2014436.0500000003</v>
      </c>
      <c r="I45" s="9">
        <f t="shared" si="3"/>
        <v>3.7125618319203837</v>
      </c>
    </row>
    <row r="46" spans="1:9" x14ac:dyDescent="0.3">
      <c r="A46" s="21">
        <v>40</v>
      </c>
      <c r="B46" s="21" t="s">
        <v>49</v>
      </c>
      <c r="C46" s="2" t="s">
        <v>18</v>
      </c>
      <c r="D46" s="22">
        <v>216329</v>
      </c>
      <c r="E46" s="22">
        <f t="shared" si="0"/>
        <v>461109</v>
      </c>
      <c r="F46" s="22">
        <v>2443221.9400000004</v>
      </c>
      <c r="G46" s="18">
        <f t="shared" si="1"/>
        <v>5.2985778633685321</v>
      </c>
      <c r="H46" s="23">
        <f t="shared" si="2"/>
        <v>1982112.9400000004</v>
      </c>
      <c r="I46" s="9">
        <f t="shared" si="3"/>
        <v>4.2985778633685321</v>
      </c>
    </row>
    <row r="47" spans="1:9" x14ac:dyDescent="0.3">
      <c r="A47" s="21">
        <v>41</v>
      </c>
      <c r="B47" s="21" t="s">
        <v>50</v>
      </c>
      <c r="C47" s="2" t="s">
        <v>19</v>
      </c>
      <c r="D47" s="22">
        <v>582940.62</v>
      </c>
      <c r="E47" s="22">
        <f t="shared" si="0"/>
        <v>582940.62</v>
      </c>
      <c r="F47" s="22">
        <v>6058718.6099999994</v>
      </c>
      <c r="G47" s="18">
        <f t="shared" si="1"/>
        <v>10.393371815468956</v>
      </c>
      <c r="H47" s="23">
        <f t="shared" si="2"/>
        <v>5475777.9899999993</v>
      </c>
      <c r="I47" s="9">
        <f t="shared" si="3"/>
        <v>9.3933718154689565</v>
      </c>
    </row>
    <row r="49" spans="1:2" ht="15.6" customHeight="1" x14ac:dyDescent="0.3">
      <c r="A49" s="4" t="s">
        <v>148</v>
      </c>
      <c r="B49" s="4"/>
    </row>
    <row r="50" spans="1:2" ht="14.4" x14ac:dyDescent="0.3">
      <c r="A50" s="4" t="s">
        <v>142</v>
      </c>
      <c r="B50" s="4"/>
    </row>
    <row r="51" spans="1:2" ht="14.4" x14ac:dyDescent="0.3">
      <c r="A51" s="4" t="s">
        <v>141</v>
      </c>
      <c r="B51" s="4"/>
    </row>
    <row r="52" spans="1:2" ht="14.4" x14ac:dyDescent="0.3">
      <c r="A52" s="4" t="s">
        <v>140</v>
      </c>
      <c r="B52" s="4"/>
    </row>
    <row r="53" spans="1:2" ht="10.199999999999999" customHeight="1" x14ac:dyDescent="0.3">
      <c r="A53" s="4"/>
      <c r="B53" s="4"/>
    </row>
    <row r="54" spans="1:2" x14ac:dyDescent="0.3">
      <c r="A54" s="4" t="s">
        <v>14</v>
      </c>
      <c r="B54" s="4"/>
    </row>
    <row r="55" spans="1:2" ht="12.6" customHeight="1" x14ac:dyDescent="0.3">
      <c r="A55" s="4" t="s">
        <v>34</v>
      </c>
      <c r="B55" s="4"/>
    </row>
  </sheetData>
  <mergeCells count="1">
    <mergeCell ref="A3:I3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73D-E446-4F09-A27B-CDA707E3B3FF}">
  <dimension ref="A1:C40"/>
  <sheetViews>
    <sheetView workbookViewId="0">
      <selection activeCell="G39" sqref="G39"/>
    </sheetView>
  </sheetViews>
  <sheetFormatPr baseColWidth="10" defaultRowHeight="14.4" x14ac:dyDescent="0.3"/>
  <cols>
    <col min="2" max="2" width="42" bestFit="1" customWidth="1"/>
    <col min="3" max="3" width="51.6640625" customWidth="1"/>
  </cols>
  <sheetData>
    <row r="1" spans="1:3" ht="27.6" x14ac:dyDescent="0.3">
      <c r="A1" s="11" t="s">
        <v>41</v>
      </c>
      <c r="B1" s="12" t="s">
        <v>42</v>
      </c>
    </row>
    <row r="2" spans="1:3" ht="28.8" x14ac:dyDescent="0.3">
      <c r="A2" s="13" t="s">
        <v>43</v>
      </c>
      <c r="B2" s="14" t="s">
        <v>16</v>
      </c>
      <c r="C2" s="17" t="s">
        <v>94</v>
      </c>
    </row>
    <row r="3" spans="1:3" ht="28.8" x14ac:dyDescent="0.3">
      <c r="A3" s="13" t="s">
        <v>44</v>
      </c>
      <c r="B3" s="14" t="s">
        <v>35</v>
      </c>
      <c r="C3" s="17" t="s">
        <v>95</v>
      </c>
    </row>
    <row r="4" spans="1:3" ht="28.8" x14ac:dyDescent="0.3">
      <c r="A4" s="13" t="s">
        <v>45</v>
      </c>
      <c r="B4" s="14" t="s">
        <v>3</v>
      </c>
      <c r="C4" s="17" t="s">
        <v>96</v>
      </c>
    </row>
    <row r="5" spans="1:3" x14ac:dyDescent="0.3">
      <c r="A5" s="13" t="s">
        <v>46</v>
      </c>
      <c r="B5" s="14" t="s">
        <v>6</v>
      </c>
      <c r="C5" s="17" t="s">
        <v>97</v>
      </c>
    </row>
    <row r="6" spans="1:3" ht="43.2" x14ac:dyDescent="0.3">
      <c r="A6" s="13" t="s">
        <v>47</v>
      </c>
      <c r="B6" s="14" t="s">
        <v>0</v>
      </c>
      <c r="C6" s="17" t="s">
        <v>98</v>
      </c>
    </row>
    <row r="7" spans="1:3" ht="28.8" x14ac:dyDescent="0.3">
      <c r="A7" s="13" t="s">
        <v>48</v>
      </c>
      <c r="B7" s="14" t="s">
        <v>17</v>
      </c>
      <c r="C7" s="17" t="s">
        <v>99</v>
      </c>
    </row>
    <row r="8" spans="1:3" x14ac:dyDescent="0.3">
      <c r="A8" s="13" t="s">
        <v>49</v>
      </c>
      <c r="B8" s="14" t="s">
        <v>18</v>
      </c>
      <c r="C8" s="17" t="s">
        <v>100</v>
      </c>
    </row>
    <row r="9" spans="1:3" ht="28.8" x14ac:dyDescent="0.3">
      <c r="A9" s="13" t="s">
        <v>50</v>
      </c>
      <c r="B9" s="14" t="s">
        <v>19</v>
      </c>
      <c r="C9" s="17" t="s">
        <v>101</v>
      </c>
    </row>
    <row r="10" spans="1:3" ht="28.8" x14ac:dyDescent="0.3">
      <c r="A10" s="13" t="s">
        <v>51</v>
      </c>
      <c r="B10" s="14" t="s">
        <v>20</v>
      </c>
      <c r="C10" s="17" t="s">
        <v>102</v>
      </c>
    </row>
    <row r="11" spans="1:3" ht="28.8" x14ac:dyDescent="0.3">
      <c r="A11" s="13" t="s">
        <v>52</v>
      </c>
      <c r="B11" s="15" t="s">
        <v>22</v>
      </c>
      <c r="C11" s="17" t="s">
        <v>103</v>
      </c>
    </row>
    <row r="12" spans="1:3" ht="28.8" x14ac:dyDescent="0.3">
      <c r="A12" s="13" t="s">
        <v>53</v>
      </c>
      <c r="B12" s="14" t="s">
        <v>21</v>
      </c>
      <c r="C12" s="17" t="s">
        <v>104</v>
      </c>
    </row>
    <row r="13" spans="1:3" ht="28.8" x14ac:dyDescent="0.3">
      <c r="A13" s="13" t="s">
        <v>54</v>
      </c>
      <c r="B13" s="14" t="s">
        <v>23</v>
      </c>
      <c r="C13" s="17" t="s">
        <v>105</v>
      </c>
    </row>
    <row r="14" spans="1:3" ht="28.8" x14ac:dyDescent="0.3">
      <c r="A14" s="13" t="s">
        <v>55</v>
      </c>
      <c r="B14" s="15" t="s">
        <v>7</v>
      </c>
      <c r="C14" s="17" t="s">
        <v>106</v>
      </c>
    </row>
    <row r="15" spans="1:3" ht="28.8" x14ac:dyDescent="0.3">
      <c r="A15" s="13" t="s">
        <v>56</v>
      </c>
      <c r="B15" s="16" t="s">
        <v>24</v>
      </c>
      <c r="C15" s="17" t="s">
        <v>107</v>
      </c>
    </row>
    <row r="16" spans="1:3" ht="28.8" x14ac:dyDescent="0.3">
      <c r="A16" s="13" t="s">
        <v>57</v>
      </c>
      <c r="B16" s="14" t="s">
        <v>36</v>
      </c>
      <c r="C16" s="17" t="s">
        <v>108</v>
      </c>
    </row>
    <row r="17" spans="1:3" x14ac:dyDescent="0.3">
      <c r="A17" s="13" t="s">
        <v>58</v>
      </c>
      <c r="B17" s="14" t="s">
        <v>25</v>
      </c>
      <c r="C17" s="17" t="s">
        <v>109</v>
      </c>
    </row>
    <row r="18" spans="1:3" ht="28.8" x14ac:dyDescent="0.3">
      <c r="A18" s="13" t="s">
        <v>59</v>
      </c>
      <c r="B18" s="14" t="s">
        <v>37</v>
      </c>
      <c r="C18" s="17" t="s">
        <v>110</v>
      </c>
    </row>
    <row r="19" spans="1:3" x14ac:dyDescent="0.3">
      <c r="A19" s="13" t="s">
        <v>60</v>
      </c>
      <c r="B19" s="14" t="s">
        <v>1</v>
      </c>
      <c r="C19" s="17" t="s">
        <v>111</v>
      </c>
    </row>
    <row r="20" spans="1:3" ht="43.2" x14ac:dyDescent="0.3">
      <c r="A20" s="13" t="s">
        <v>61</v>
      </c>
      <c r="B20" s="14" t="s">
        <v>26</v>
      </c>
      <c r="C20" s="17" t="s">
        <v>112</v>
      </c>
    </row>
    <row r="21" spans="1:3" ht="28.8" x14ac:dyDescent="0.3">
      <c r="A21" s="13" t="s">
        <v>62</v>
      </c>
      <c r="B21" s="14" t="s">
        <v>63</v>
      </c>
      <c r="C21" s="17" t="s">
        <v>113</v>
      </c>
    </row>
    <row r="22" spans="1:3" ht="28.8" x14ac:dyDescent="0.3">
      <c r="A22" s="13" t="s">
        <v>64</v>
      </c>
      <c r="B22" s="14" t="s">
        <v>27</v>
      </c>
      <c r="C22" s="17" t="s">
        <v>114</v>
      </c>
    </row>
    <row r="23" spans="1:3" ht="28.8" x14ac:dyDescent="0.3">
      <c r="A23" s="13" t="s">
        <v>65</v>
      </c>
      <c r="B23" s="14" t="s">
        <v>38</v>
      </c>
      <c r="C23" s="17" t="s">
        <v>115</v>
      </c>
    </row>
    <row r="24" spans="1:3" ht="28.8" x14ac:dyDescent="0.3">
      <c r="A24" s="13" t="s">
        <v>66</v>
      </c>
      <c r="B24" s="15" t="s">
        <v>10</v>
      </c>
      <c r="C24" s="17" t="s">
        <v>116</v>
      </c>
    </row>
    <row r="25" spans="1:3" ht="28.8" x14ac:dyDescent="0.3">
      <c r="A25" s="13" t="s">
        <v>67</v>
      </c>
      <c r="B25" s="14" t="s">
        <v>13</v>
      </c>
      <c r="C25" s="17" t="s">
        <v>117</v>
      </c>
    </row>
    <row r="26" spans="1:3" ht="28.8" x14ac:dyDescent="0.3">
      <c r="A26" s="13" t="s">
        <v>68</v>
      </c>
      <c r="B26" s="14" t="s">
        <v>28</v>
      </c>
      <c r="C26" s="17" t="s">
        <v>118</v>
      </c>
    </row>
    <row r="27" spans="1:3" ht="28.8" x14ac:dyDescent="0.3">
      <c r="A27" s="13" t="s">
        <v>69</v>
      </c>
      <c r="B27" s="14" t="s">
        <v>70</v>
      </c>
      <c r="C27" s="17" t="s">
        <v>119</v>
      </c>
    </row>
    <row r="28" spans="1:3" ht="43.2" x14ac:dyDescent="0.3">
      <c r="A28" s="13" t="s">
        <v>71</v>
      </c>
      <c r="B28" s="14" t="s">
        <v>40</v>
      </c>
      <c r="C28" s="17" t="s">
        <v>120</v>
      </c>
    </row>
    <row r="29" spans="1:3" ht="28.8" x14ac:dyDescent="0.3">
      <c r="A29" s="13" t="s">
        <v>72</v>
      </c>
      <c r="B29" s="14" t="s">
        <v>29</v>
      </c>
      <c r="C29" s="17" t="s">
        <v>121</v>
      </c>
    </row>
    <row r="30" spans="1:3" ht="28.8" x14ac:dyDescent="0.3">
      <c r="A30" s="13" t="s">
        <v>73</v>
      </c>
      <c r="B30" s="14" t="s">
        <v>4</v>
      </c>
      <c r="C30" s="17" t="s">
        <v>122</v>
      </c>
    </row>
    <row r="31" spans="1:3" x14ac:dyDescent="0.3">
      <c r="A31" s="13" t="s">
        <v>74</v>
      </c>
      <c r="B31" s="14" t="s">
        <v>30</v>
      </c>
      <c r="C31" s="17" t="s">
        <v>123</v>
      </c>
    </row>
    <row r="32" spans="1:3" ht="28.8" x14ac:dyDescent="0.3">
      <c r="A32" s="13" t="s">
        <v>75</v>
      </c>
      <c r="B32" s="14" t="s">
        <v>5</v>
      </c>
      <c r="C32" s="17" t="s">
        <v>124</v>
      </c>
    </row>
    <row r="33" spans="1:3" x14ac:dyDescent="0.3">
      <c r="A33" s="13" t="s">
        <v>76</v>
      </c>
      <c r="B33" s="14" t="s">
        <v>2</v>
      </c>
      <c r="C33" s="17" t="s">
        <v>125</v>
      </c>
    </row>
    <row r="34" spans="1:3" ht="28.8" x14ac:dyDescent="0.3">
      <c r="A34" s="13" t="s">
        <v>77</v>
      </c>
      <c r="B34" s="14" t="s">
        <v>31</v>
      </c>
      <c r="C34" s="17" t="s">
        <v>126</v>
      </c>
    </row>
    <row r="35" spans="1:3" x14ac:dyDescent="0.3">
      <c r="A35" s="13" t="s">
        <v>78</v>
      </c>
      <c r="B35" s="14" t="s">
        <v>79</v>
      </c>
      <c r="C35" s="17" t="s">
        <v>127</v>
      </c>
    </row>
    <row r="36" spans="1:3" ht="28.8" x14ac:dyDescent="0.3">
      <c r="A36" s="13" t="s">
        <v>80</v>
      </c>
      <c r="B36" s="14" t="s">
        <v>32</v>
      </c>
      <c r="C36" s="17" t="s">
        <v>128</v>
      </c>
    </row>
    <row r="37" spans="1:3" ht="28.8" x14ac:dyDescent="0.3">
      <c r="A37" s="13" t="s">
        <v>81</v>
      </c>
      <c r="B37" s="14" t="s">
        <v>8</v>
      </c>
      <c r="C37" s="17" t="s">
        <v>129</v>
      </c>
    </row>
    <row r="38" spans="1:3" ht="28.8" x14ac:dyDescent="0.3">
      <c r="A38" s="13" t="s">
        <v>82</v>
      </c>
      <c r="B38" s="14" t="s">
        <v>33</v>
      </c>
      <c r="C38" s="17" t="s">
        <v>130</v>
      </c>
    </row>
    <row r="39" spans="1:3" ht="28.8" x14ac:dyDescent="0.3">
      <c r="A39" s="13" t="s">
        <v>83</v>
      </c>
      <c r="B39" s="14" t="s">
        <v>11</v>
      </c>
      <c r="C39" s="17" t="s">
        <v>131</v>
      </c>
    </row>
    <row r="40" spans="1:3" ht="28.8" x14ac:dyDescent="0.3">
      <c r="A40" s="13" t="s">
        <v>84</v>
      </c>
      <c r="B40" s="14" t="s">
        <v>9</v>
      </c>
      <c r="C40" s="17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6733-A3F8-4AD5-AD51-D42EE98B805E}">
  <dimension ref="A1:F43"/>
  <sheetViews>
    <sheetView workbookViewId="0">
      <selection activeCell="E2" sqref="E2"/>
    </sheetView>
  </sheetViews>
  <sheetFormatPr baseColWidth="10" defaultRowHeight="14.4" x14ac:dyDescent="0.3"/>
  <cols>
    <col min="2" max="2" width="2.77734375" bestFit="1" customWidth="1"/>
    <col min="3" max="3" width="42" bestFit="1" customWidth="1"/>
    <col min="4" max="5" width="13.33203125" bestFit="1" customWidth="1"/>
  </cols>
  <sheetData>
    <row r="1" spans="1:6" ht="27.6" x14ac:dyDescent="0.3">
      <c r="A1" s="11" t="s">
        <v>41</v>
      </c>
      <c r="B1" s="12" t="s">
        <v>15</v>
      </c>
      <c r="C1" s="12" t="s">
        <v>42</v>
      </c>
      <c r="D1" s="26" t="s">
        <v>134</v>
      </c>
      <c r="E1" s="30" t="s">
        <v>135</v>
      </c>
      <c r="F1" s="33" t="s">
        <v>147</v>
      </c>
    </row>
    <row r="2" spans="1:6" x14ac:dyDescent="0.3">
      <c r="A2" s="13" t="s">
        <v>43</v>
      </c>
      <c r="B2" s="24">
        <v>1</v>
      </c>
      <c r="C2" s="14" t="s">
        <v>16</v>
      </c>
      <c r="D2" s="27">
        <v>544847</v>
      </c>
      <c r="E2" s="31">
        <v>2203712.7999999998</v>
      </c>
      <c r="F2" s="34">
        <v>2178039.36</v>
      </c>
    </row>
    <row r="3" spans="1:6" x14ac:dyDescent="0.3">
      <c r="A3" s="13" t="s">
        <v>44</v>
      </c>
      <c r="B3" s="24">
        <v>2</v>
      </c>
      <c r="C3" s="14" t="s">
        <v>35</v>
      </c>
      <c r="D3" s="27">
        <v>1097931</v>
      </c>
      <c r="E3" s="31">
        <v>1236317.72</v>
      </c>
      <c r="F3" s="34">
        <v>1230501.9000000004</v>
      </c>
    </row>
    <row r="4" spans="1:6" x14ac:dyDescent="0.3">
      <c r="A4" s="13" t="s">
        <v>45</v>
      </c>
      <c r="B4" s="24">
        <v>3</v>
      </c>
      <c r="C4" s="14" t="s">
        <v>3</v>
      </c>
      <c r="D4" s="27">
        <v>661797</v>
      </c>
      <c r="E4" s="31">
        <v>643450.1100000001</v>
      </c>
      <c r="F4" s="34">
        <v>645488.49000000011</v>
      </c>
    </row>
    <row r="5" spans="1:6" x14ac:dyDescent="0.3">
      <c r="A5" s="13" t="s">
        <v>46</v>
      </c>
      <c r="B5" s="24">
        <v>4</v>
      </c>
      <c r="C5" s="14" t="s">
        <v>6</v>
      </c>
      <c r="D5" s="27">
        <v>1248791</v>
      </c>
      <c r="E5" s="31">
        <v>2906661.4899999998</v>
      </c>
      <c r="F5" s="34">
        <v>2823054.5300000007</v>
      </c>
    </row>
    <row r="6" spans="1:6" x14ac:dyDescent="0.3">
      <c r="A6" s="13" t="s">
        <v>47</v>
      </c>
      <c r="B6" s="24">
        <v>5</v>
      </c>
      <c r="C6" s="14" t="s">
        <v>0</v>
      </c>
      <c r="D6" s="27">
        <v>349628</v>
      </c>
      <c r="E6" s="31">
        <v>2044558.36</v>
      </c>
      <c r="F6" s="34">
        <v>1956248.0000000002</v>
      </c>
    </row>
    <row r="7" spans="1:6" x14ac:dyDescent="0.3">
      <c r="A7" s="13" t="s">
        <v>48</v>
      </c>
      <c r="B7" s="24">
        <v>6</v>
      </c>
      <c r="C7" s="14" t="s">
        <v>17</v>
      </c>
      <c r="D7" s="27">
        <v>542600</v>
      </c>
      <c r="E7" s="31">
        <v>2666310.35</v>
      </c>
      <c r="F7" s="34">
        <v>2557036.0500000003</v>
      </c>
    </row>
    <row r="8" spans="1:6" x14ac:dyDescent="0.3">
      <c r="A8" s="13" t="s">
        <v>49</v>
      </c>
      <c r="B8" s="24">
        <v>7</v>
      </c>
      <c r="C8" s="14" t="s">
        <v>18</v>
      </c>
      <c r="D8" s="27">
        <v>216329</v>
      </c>
      <c r="E8" s="31">
        <v>2468004.9299999997</v>
      </c>
      <c r="F8" s="34">
        <v>2443221.9400000004</v>
      </c>
    </row>
    <row r="9" spans="1:6" x14ac:dyDescent="0.3">
      <c r="A9" s="13" t="s">
        <v>50</v>
      </c>
      <c r="B9" s="24">
        <v>8</v>
      </c>
      <c r="C9" s="14" t="s">
        <v>19</v>
      </c>
      <c r="D9" s="27">
        <v>582940.62</v>
      </c>
      <c r="E9" s="31">
        <v>6155982.9799999995</v>
      </c>
      <c r="F9" s="34">
        <v>6058718.6099999994</v>
      </c>
    </row>
    <row r="10" spans="1:6" x14ac:dyDescent="0.3">
      <c r="A10" s="13" t="s">
        <v>51</v>
      </c>
      <c r="B10" s="24">
        <v>9</v>
      </c>
      <c r="C10" s="14" t="s">
        <v>20</v>
      </c>
      <c r="D10" s="27">
        <v>648458</v>
      </c>
      <c r="E10" s="31">
        <v>2748625.290000001</v>
      </c>
      <c r="F10" s="34">
        <v>2623963.0299999989</v>
      </c>
    </row>
    <row r="11" spans="1:6" x14ac:dyDescent="0.3">
      <c r="A11" s="13" t="s">
        <v>52</v>
      </c>
      <c r="B11" s="24">
        <v>10</v>
      </c>
      <c r="C11" s="15" t="s">
        <v>22</v>
      </c>
      <c r="D11" s="27">
        <v>636773</v>
      </c>
      <c r="E11" s="31">
        <v>921787.67999999993</v>
      </c>
      <c r="F11" s="34">
        <v>869749.02</v>
      </c>
    </row>
    <row r="12" spans="1:6" x14ac:dyDescent="0.3">
      <c r="A12" s="13" t="s">
        <v>53</v>
      </c>
      <c r="B12" s="24">
        <v>11</v>
      </c>
      <c r="C12" s="14" t="s">
        <v>21</v>
      </c>
      <c r="D12" s="27">
        <v>347973</v>
      </c>
      <c r="E12" s="31">
        <v>1392356.34</v>
      </c>
      <c r="F12" s="34">
        <v>1379966.9700000002</v>
      </c>
    </row>
    <row r="13" spans="1:6" x14ac:dyDescent="0.3">
      <c r="A13" s="13" t="s">
        <v>54</v>
      </c>
      <c r="B13" s="24">
        <v>12</v>
      </c>
      <c r="C13" s="14" t="s">
        <v>23</v>
      </c>
      <c r="D13" s="27">
        <v>435029</v>
      </c>
      <c r="E13" s="31">
        <v>2083832.8099999998</v>
      </c>
      <c r="F13" s="34">
        <v>2063440.5600000003</v>
      </c>
    </row>
    <row r="14" spans="1:6" x14ac:dyDescent="0.3">
      <c r="A14" s="13" t="s">
        <v>55</v>
      </c>
      <c r="B14" s="24">
        <v>13</v>
      </c>
      <c r="C14" s="15" t="s">
        <v>7</v>
      </c>
      <c r="D14" s="28">
        <v>964442</v>
      </c>
      <c r="E14" s="31">
        <v>1250843.8199999998</v>
      </c>
      <c r="F14" s="34">
        <v>1243450.3699999999</v>
      </c>
    </row>
    <row r="15" spans="1:6" x14ac:dyDescent="0.3">
      <c r="A15" s="13" t="s">
        <v>56</v>
      </c>
      <c r="B15" s="24">
        <v>14</v>
      </c>
      <c r="C15" s="16" t="s">
        <v>24</v>
      </c>
      <c r="D15" s="27">
        <v>460402</v>
      </c>
      <c r="E15" s="31">
        <v>758268.27</v>
      </c>
      <c r="F15" s="34">
        <v>757427.71</v>
      </c>
    </row>
    <row r="16" spans="1:6" x14ac:dyDescent="0.3">
      <c r="A16" s="13" t="s">
        <v>57</v>
      </c>
      <c r="B16" s="24">
        <v>15</v>
      </c>
      <c r="C16" s="14" t="s">
        <v>36</v>
      </c>
      <c r="D16" s="27">
        <v>491801</v>
      </c>
      <c r="E16" s="31">
        <v>616690.45999999973</v>
      </c>
      <c r="F16" s="34">
        <v>654319.92999999993</v>
      </c>
    </row>
    <row r="17" spans="1:6" x14ac:dyDescent="0.3">
      <c r="A17" s="13" t="s">
        <v>58</v>
      </c>
      <c r="B17" s="24">
        <v>16</v>
      </c>
      <c r="C17" s="14" t="s">
        <v>25</v>
      </c>
      <c r="D17" s="29">
        <v>967408</v>
      </c>
      <c r="E17" s="31">
        <v>1905045.9300000002</v>
      </c>
      <c r="F17" s="34">
        <v>1805035.99</v>
      </c>
    </row>
    <row r="18" spans="1:6" x14ac:dyDescent="0.3">
      <c r="A18" s="13" t="s">
        <v>59</v>
      </c>
      <c r="B18" s="24">
        <v>17</v>
      </c>
      <c r="C18" s="14" t="s">
        <v>37</v>
      </c>
      <c r="D18" s="27">
        <v>781623</v>
      </c>
      <c r="E18" s="31">
        <v>911128.65</v>
      </c>
      <c r="F18" s="34">
        <v>908891.50999999989</v>
      </c>
    </row>
    <row r="19" spans="1:6" x14ac:dyDescent="0.3">
      <c r="A19" s="13" t="s">
        <v>60</v>
      </c>
      <c r="B19" s="24">
        <v>18</v>
      </c>
      <c r="C19" s="14" t="s">
        <v>1</v>
      </c>
      <c r="D19" s="27">
        <v>712178</v>
      </c>
      <c r="E19" s="31">
        <v>1789485.3200000003</v>
      </c>
      <c r="F19" s="34">
        <v>1774792.12</v>
      </c>
    </row>
    <row r="20" spans="1:6" x14ac:dyDescent="0.3">
      <c r="A20" s="13" t="s">
        <v>61</v>
      </c>
      <c r="B20" s="24">
        <v>19</v>
      </c>
      <c r="C20" s="14" t="s">
        <v>26</v>
      </c>
      <c r="D20" s="27">
        <v>1255182</v>
      </c>
      <c r="E20" s="31">
        <v>1966500.1199999996</v>
      </c>
      <c r="F20" s="34">
        <v>1949501.45</v>
      </c>
    </row>
    <row r="21" spans="1:6" x14ac:dyDescent="0.3">
      <c r="A21" s="13" t="s">
        <v>62</v>
      </c>
      <c r="B21" s="24">
        <v>20</v>
      </c>
      <c r="C21" s="14" t="s">
        <v>63</v>
      </c>
      <c r="D21" s="28">
        <v>915881</v>
      </c>
      <c r="E21" s="31">
        <v>964882.68000000017</v>
      </c>
      <c r="F21" s="34">
        <v>965390.88</v>
      </c>
    </row>
    <row r="22" spans="1:6" x14ac:dyDescent="0.3">
      <c r="A22" s="13" t="s">
        <v>64</v>
      </c>
      <c r="B22" s="24">
        <v>21</v>
      </c>
      <c r="C22" s="14" t="s">
        <v>27</v>
      </c>
      <c r="D22" s="27">
        <v>2947051</v>
      </c>
      <c r="E22" s="31">
        <v>4892335.1499999994</v>
      </c>
      <c r="F22" s="34">
        <v>4807220.3900000006</v>
      </c>
    </row>
    <row r="23" spans="1:6" x14ac:dyDescent="0.3">
      <c r="A23" s="13" t="s">
        <v>65</v>
      </c>
      <c r="B23" s="24">
        <v>22</v>
      </c>
      <c r="C23" s="14" t="s">
        <v>38</v>
      </c>
      <c r="D23" s="27">
        <v>84290</v>
      </c>
      <c r="E23" s="31">
        <v>767627.54</v>
      </c>
      <c r="F23" s="34">
        <v>768756.7699999999</v>
      </c>
    </row>
    <row r="24" spans="1:6" x14ac:dyDescent="0.3">
      <c r="A24" s="13" t="s">
        <v>66</v>
      </c>
      <c r="B24" s="24">
        <v>23</v>
      </c>
      <c r="C24" s="15" t="s">
        <v>10</v>
      </c>
      <c r="D24" s="28">
        <v>2987170</v>
      </c>
      <c r="E24" s="31">
        <v>3856638.11</v>
      </c>
      <c r="F24" s="34">
        <v>3676694.1099999994</v>
      </c>
    </row>
    <row r="25" spans="1:6" x14ac:dyDescent="0.3">
      <c r="A25" s="13" t="s">
        <v>67</v>
      </c>
      <c r="B25" s="24">
        <v>24</v>
      </c>
      <c r="C25" s="14" t="s">
        <v>13</v>
      </c>
      <c r="D25" s="27">
        <v>3239992</v>
      </c>
      <c r="E25" s="31">
        <v>3785204.8</v>
      </c>
      <c r="F25" s="34">
        <v>4033849.9</v>
      </c>
    </row>
    <row r="26" spans="1:6" x14ac:dyDescent="0.3">
      <c r="A26" s="13" t="s">
        <v>68</v>
      </c>
      <c r="B26" s="24">
        <v>25</v>
      </c>
      <c r="C26" s="14" t="s">
        <v>28</v>
      </c>
      <c r="D26" s="28">
        <v>3645088</v>
      </c>
      <c r="E26" s="31">
        <v>4404610.25</v>
      </c>
      <c r="F26" s="34">
        <v>4186301.810000001</v>
      </c>
    </row>
    <row r="27" spans="1:6" x14ac:dyDescent="0.3">
      <c r="A27" s="13" t="s">
        <v>69</v>
      </c>
      <c r="B27" s="24">
        <v>26</v>
      </c>
      <c r="C27" s="25" t="s">
        <v>70</v>
      </c>
      <c r="D27" s="28">
        <v>1099975</v>
      </c>
      <c r="E27" s="31">
        <v>749989.53000000026</v>
      </c>
      <c r="F27" s="34">
        <v>750562.31</v>
      </c>
    </row>
    <row r="28" spans="1:6" x14ac:dyDescent="0.3">
      <c r="A28" s="13" t="s">
        <v>71</v>
      </c>
      <c r="B28" s="24">
        <v>27</v>
      </c>
      <c r="C28" s="14" t="s">
        <v>40</v>
      </c>
      <c r="D28" s="28">
        <v>4103548.85</v>
      </c>
      <c r="E28" s="31">
        <v>3323541.8099999991</v>
      </c>
      <c r="F28" s="34">
        <v>3274521.38</v>
      </c>
    </row>
    <row r="29" spans="1:6" x14ac:dyDescent="0.3">
      <c r="A29" s="13" t="s">
        <v>72</v>
      </c>
      <c r="B29" s="24">
        <v>28</v>
      </c>
      <c r="C29" s="14" t="s">
        <v>29</v>
      </c>
      <c r="D29" s="28">
        <v>2441959</v>
      </c>
      <c r="E29" s="31">
        <v>6002946.7500000009</v>
      </c>
      <c r="F29" s="34">
        <v>5907846.6600000001</v>
      </c>
    </row>
    <row r="30" spans="1:6" x14ac:dyDescent="0.3">
      <c r="A30" s="13" t="s">
        <v>73</v>
      </c>
      <c r="B30" s="24">
        <v>29</v>
      </c>
      <c r="C30" s="14" t="s">
        <v>4</v>
      </c>
      <c r="D30" s="28">
        <v>279304</v>
      </c>
      <c r="E30" s="31">
        <v>2097352.9700000002</v>
      </c>
      <c r="F30" s="34">
        <v>2092695.21</v>
      </c>
    </row>
    <row r="31" spans="1:6" x14ac:dyDescent="0.3">
      <c r="A31" s="13" t="s">
        <v>74</v>
      </c>
      <c r="B31" s="24">
        <v>30</v>
      </c>
      <c r="C31" s="14" t="s">
        <v>30</v>
      </c>
      <c r="D31" s="28">
        <v>275504</v>
      </c>
      <c r="E31" s="31">
        <v>673411.49999999988</v>
      </c>
      <c r="F31" s="34">
        <v>702649.99000000011</v>
      </c>
    </row>
    <row r="32" spans="1:6" x14ac:dyDescent="0.3">
      <c r="A32" s="13" t="s">
        <v>75</v>
      </c>
      <c r="B32" s="24">
        <v>31</v>
      </c>
      <c r="C32" s="14" t="s">
        <v>5</v>
      </c>
      <c r="D32" s="28">
        <v>1302347</v>
      </c>
      <c r="E32" s="31">
        <v>1667447.61</v>
      </c>
      <c r="F32" s="34">
        <v>1648176.2900000003</v>
      </c>
    </row>
    <row r="33" spans="1:6" x14ac:dyDescent="0.3">
      <c r="A33" s="13" t="s">
        <v>76</v>
      </c>
      <c r="B33" s="24">
        <v>32</v>
      </c>
      <c r="C33" s="14" t="s">
        <v>2</v>
      </c>
      <c r="D33" s="28">
        <v>2503420</v>
      </c>
      <c r="E33" s="31">
        <v>6569002.54</v>
      </c>
      <c r="F33" s="34">
        <v>6415627.1299999999</v>
      </c>
    </row>
    <row r="34" spans="1:6" x14ac:dyDescent="0.3">
      <c r="A34" s="13" t="s">
        <v>77</v>
      </c>
      <c r="B34" s="24">
        <v>33</v>
      </c>
      <c r="C34" s="14" t="s">
        <v>31</v>
      </c>
      <c r="D34" s="28">
        <v>1311590</v>
      </c>
      <c r="E34" s="31">
        <v>2296496.71</v>
      </c>
      <c r="F34" s="34">
        <v>2266295.0000000005</v>
      </c>
    </row>
    <row r="35" spans="1:6" x14ac:dyDescent="0.3">
      <c r="A35" s="13" t="s">
        <v>78</v>
      </c>
      <c r="B35" s="24">
        <v>34</v>
      </c>
      <c r="C35" s="14" t="s">
        <v>79</v>
      </c>
      <c r="D35" s="28">
        <v>5091030</v>
      </c>
      <c r="E35" s="31">
        <v>5747733.0000000009</v>
      </c>
      <c r="F35" s="34">
        <v>5648638.9700000007</v>
      </c>
    </row>
    <row r="36" spans="1:6" x14ac:dyDescent="0.3">
      <c r="A36" s="13" t="s">
        <v>80</v>
      </c>
      <c r="B36" s="24">
        <v>35</v>
      </c>
      <c r="C36" s="14" t="s">
        <v>32</v>
      </c>
      <c r="D36" s="27">
        <v>366012</v>
      </c>
      <c r="E36" s="31">
        <v>1228247.6400000001</v>
      </c>
      <c r="F36" s="34">
        <v>1361347.4499999997</v>
      </c>
    </row>
    <row r="37" spans="1:6" x14ac:dyDescent="0.3">
      <c r="A37" s="13" t="s">
        <v>81</v>
      </c>
      <c r="B37" s="24">
        <v>36</v>
      </c>
      <c r="C37" s="14" t="s">
        <v>8</v>
      </c>
      <c r="D37" s="27">
        <v>275999</v>
      </c>
      <c r="E37" s="31">
        <v>694869.36</v>
      </c>
      <c r="F37" s="34">
        <v>708789.1599999998</v>
      </c>
    </row>
    <row r="38" spans="1:6" x14ac:dyDescent="0.3">
      <c r="A38" s="13" t="s">
        <v>82</v>
      </c>
      <c r="B38" s="24">
        <v>37</v>
      </c>
      <c r="C38" s="14" t="s">
        <v>33</v>
      </c>
      <c r="D38" s="28">
        <v>645492</v>
      </c>
      <c r="E38" s="31">
        <v>1774355.1199999999</v>
      </c>
      <c r="F38" s="34">
        <v>1788423.9199999995</v>
      </c>
    </row>
    <row r="39" spans="1:6" x14ac:dyDescent="0.3">
      <c r="A39" s="13" t="s">
        <v>83</v>
      </c>
      <c r="B39" s="24">
        <v>38</v>
      </c>
      <c r="C39" s="14" t="s">
        <v>11</v>
      </c>
      <c r="D39" s="28">
        <v>572653</v>
      </c>
      <c r="E39" s="31">
        <v>697552.00000000012</v>
      </c>
      <c r="F39" s="34">
        <v>700666.65999999992</v>
      </c>
    </row>
    <row r="40" spans="1:6" x14ac:dyDescent="0.3">
      <c r="A40" s="13" t="s">
        <v>84</v>
      </c>
      <c r="B40" s="24">
        <v>39</v>
      </c>
      <c r="C40" s="14" t="s">
        <v>9</v>
      </c>
      <c r="D40" s="27">
        <v>257896</v>
      </c>
      <c r="E40" s="31">
        <v>1138659.2300000002</v>
      </c>
      <c r="F40" s="34">
        <v>1199594.92</v>
      </c>
    </row>
    <row r="41" spans="1:6" x14ac:dyDescent="0.3">
      <c r="A41" s="13" t="s">
        <v>88</v>
      </c>
      <c r="B41" s="24">
        <v>40</v>
      </c>
      <c r="C41" s="14" t="s">
        <v>90</v>
      </c>
      <c r="D41" s="27">
        <v>150310</v>
      </c>
      <c r="E41" s="31">
        <v>514258.9</v>
      </c>
      <c r="F41" s="34">
        <v>520929.95000000007</v>
      </c>
    </row>
    <row r="42" spans="1:6" x14ac:dyDescent="0.3">
      <c r="A42" s="13" t="s">
        <v>89</v>
      </c>
      <c r="B42" s="24">
        <v>41</v>
      </c>
      <c r="C42" s="14" t="s">
        <v>91</v>
      </c>
      <c r="D42" s="27">
        <v>33116</v>
      </c>
      <c r="E42" s="31">
        <v>505047.14</v>
      </c>
      <c r="F42" s="34">
        <v>468709.41999999993</v>
      </c>
    </row>
    <row r="43" spans="1:6" x14ac:dyDescent="0.3">
      <c r="D43" s="32">
        <f>SUM(D2:D42)</f>
        <v>47475760.469999999</v>
      </c>
      <c r="E43" s="32">
        <f>SUM(E2:E42)</f>
        <v>91021773.770000011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e8a6108-5506-4bcf-982f-4494d6f3f825}" enabled="0" method="" siteId="{5e8a6108-5506-4bcf-982f-4494d6f3f82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2020-06-02T22:03:47Z</dcterms:created>
  <dcterms:modified xsi:type="dcterms:W3CDTF">2025-06-27T17:00:34Z</dcterms:modified>
</cp:coreProperties>
</file>