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sbs.gob.pe\data\esteco\Pc-OBorda\Boletin-Bcos\BOLETIN PUBLIC WEB\Boletin Consolidado\"/>
    </mc:Choice>
  </mc:AlternateContent>
  <xr:revisionPtr revIDLastSave="0" documentId="13_ncr:1_{8F085F76-35DB-48DE-9DFA-3D8EEFDB0956}" xr6:coauthVersionLast="47" xr6:coauthVersionMax="47" xr10:uidLastSave="{00000000-0000-0000-0000-000000000000}"/>
  <bookViews>
    <workbookView xWindow="-108" yWindow="-108" windowWidth="23256" windowHeight="12576" xr2:uid="{7BA4BAD1-BC1D-449D-89C9-BB4390E73824}"/>
  </bookViews>
  <sheets>
    <sheet name="Carátula_EST" sheetId="19" r:id="rId1"/>
    <sheet name="Índice" sheetId="1" r:id="rId2"/>
    <sheet name="Agregación_EEFF" sheetId="18" r:id="rId3"/>
    <sheet name="1" sheetId="8" r:id="rId4"/>
    <sheet name="2" sheetId="9" r:id="rId5"/>
    <sheet name="3" sheetId="4" r:id="rId6"/>
    <sheet name="4" sheetId="5" r:id="rId7"/>
    <sheet name="5" sheetId="2" r:id="rId8"/>
    <sheet name="6" sheetId="3" r:id="rId9"/>
    <sheet name="7" sheetId="6" r:id="rId10"/>
    <sheet name="8" sheetId="7" r:id="rId11"/>
    <sheet name="9" sheetId="16" r:id="rId12"/>
    <sheet name="10" sheetId="17" r:id="rId13"/>
    <sheet name="11" sheetId="13" r:id="rId14"/>
    <sheet name="12" sheetId="12" r:id="rId15"/>
    <sheet name="13" sheetId="14" r:id="rId16"/>
    <sheet name="14" sheetId="11" r:id="rId17"/>
    <sheet name="15" sheetId="10" r:id="rId18"/>
    <sheet name="16" sheetId="15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Fill" hidden="1">#REF!</definedName>
    <definedName name="_Key1" hidden="1">#REF!</definedName>
    <definedName name="_Order1" hidden="1">255</definedName>
    <definedName name="_Sort" hidden="1">#REF!</definedName>
    <definedName name="A_IMPRESIÓN_IM">#REF!</definedName>
    <definedName name="_xlnm.Print_Area" localSheetId="3">'1'!$A$2:$D$137</definedName>
    <definedName name="_xlnm.Print_Area" localSheetId="15">'13'!$A$1:$M$15</definedName>
    <definedName name="_xlnm.Print_Area" localSheetId="4">'2'!$A$2:$D$81</definedName>
    <definedName name="_xlnm.Print_Area" localSheetId="5">'3'!$A$2:$D$137</definedName>
    <definedName name="_xlnm.Print_Area" localSheetId="6">'4'!$A$2:$D$81</definedName>
    <definedName name="_xlnm.Print_Area" localSheetId="7">'5'!$A$2:$D$137</definedName>
    <definedName name="_xlnm.Print_Area" localSheetId="8">'6'!$A$2:$D$81</definedName>
    <definedName name="_xlnm.Print_Area" localSheetId="9">'7'!$A$2:$D$137</definedName>
    <definedName name="_xlnm.Print_Area" localSheetId="10">'8'!$A$2:$D$81</definedName>
    <definedName name="_xlnm.Print_Area" localSheetId="1">Índice!$A$1:$C$22</definedName>
    <definedName name="BANCOS">#REF!</definedName>
    <definedName name="CONTINENTAL" localSheetId="12">#REF!</definedName>
    <definedName name="CONTINENTAL" localSheetId="13">#REF!</definedName>
    <definedName name="CONTINENTAL" localSheetId="14">#REF!</definedName>
    <definedName name="CONTINENTAL" localSheetId="15">#REF!</definedName>
    <definedName name="CONTINENTAL" localSheetId="16">#REF!</definedName>
    <definedName name="CONTINENTAL" localSheetId="17">#REF!</definedName>
    <definedName name="CONTINENTAL" localSheetId="18">#REF!</definedName>
    <definedName name="CONTINENTAL" localSheetId="9">#REF!</definedName>
    <definedName name="CONTINENTAL" localSheetId="10">#REF!</definedName>
    <definedName name="CONTINENTAL" localSheetId="11">#REF!</definedName>
    <definedName name="CONTINENTAL">#REF!</definedName>
    <definedName name="Datos1" localSheetId="12">#REF!,#REF!,#REF!</definedName>
    <definedName name="Datos1" localSheetId="15">#REF!,#REF!,#REF!</definedName>
    <definedName name="Datos1" localSheetId="18">#REF!,#REF!,#REF!</definedName>
    <definedName name="Datos1">#REF!,#REF!,#REF!</definedName>
    <definedName name="Datos2" localSheetId="12">#REF!,#REF!</definedName>
    <definedName name="Datos2" localSheetId="15">#REF!,#REF!</definedName>
    <definedName name="Datos2" localSheetId="18">#REF!,#REF!</definedName>
    <definedName name="Datos2">#REF!,#REF!</definedName>
    <definedName name="Datos3" localSheetId="12">#REF!,#REF!</definedName>
    <definedName name="Datos3" localSheetId="15">#REF!,#REF!</definedName>
    <definedName name="Datos3" localSheetId="18">#REF!,#REF!</definedName>
    <definedName name="Datos3">#REF!,#REF!</definedName>
    <definedName name="fecha" localSheetId="15">'[10]Posicion ME'!$C$1</definedName>
    <definedName name="fecha" localSheetId="18">'[10]Posicion ME'!$C$1</definedName>
    <definedName name="Fecha">[6]Datos!$D$4</definedName>
    <definedName name="FWD">'[10]Posicion ME'!$B$34:$I$49</definedName>
    <definedName name="INDICE">[2]!INDICE</definedName>
    <definedName name="Inicio" localSheetId="12">'[15]02-T_DEP'!#REF!</definedName>
    <definedName name="Inicio" localSheetId="15">'[11]02-T_DEP'!#REF!</definedName>
    <definedName name="Inicio" localSheetId="18">'[11]02-T_DEP'!#REF!</definedName>
    <definedName name="Inicio">'[7]02-T_DEP'!#REF!</definedName>
    <definedName name="matrix">#REF!</definedName>
    <definedName name="pali">#REF!</definedName>
    <definedName name="palii">#REF!</definedName>
    <definedName name="parei">#REF!</definedName>
    <definedName name="pata">#REF!</definedName>
    <definedName name="patai">#REF!</definedName>
    <definedName name="paug">#REF!</definedName>
    <definedName name="pbap">#REF!</definedName>
    <definedName name="pbkji">#REF!</definedName>
    <definedName name="pbueb">#REF!</definedName>
    <definedName name="pcel">#REF!</definedName>
    <definedName name="pceli">#REF!</definedName>
    <definedName name="pcon">#REF!</definedName>
    <definedName name="pcre">#REF!</definedName>
    <definedName name="pcsg">#REF!</definedName>
    <definedName name="pede">#REF!</definedName>
    <definedName name="PEF">#REF!</definedName>
    <definedName name="pege">#REF!</definedName>
    <definedName name="pelsi">#REF!</definedName>
    <definedName name="periodo" localSheetId="15">[12]BD_Datos!$B$3</definedName>
    <definedName name="periodo" localSheetId="18">[12]BD_Datos!$B$3</definedName>
    <definedName name="Periodo" localSheetId="4">'[3]1'!$B$3</definedName>
    <definedName name="Periodo" localSheetId="5">'[3]1'!$B$3</definedName>
    <definedName name="Periodo" localSheetId="6">'[3]1'!$B$3</definedName>
    <definedName name="Periodo" localSheetId="7">'[3]1'!$B$3</definedName>
    <definedName name="Periodo" localSheetId="8">'[3]1'!$B$3</definedName>
    <definedName name="Periodo" localSheetId="9">'7'!$A$3</definedName>
    <definedName name="Periodo" localSheetId="10">'[3]7'!$B$3</definedName>
    <definedName name="Periodo" localSheetId="11">'[3]1'!$B$3</definedName>
    <definedName name="Periodo">'1'!$A$3</definedName>
    <definedName name="periodo_aa">[12]BD_Datos!$D$3</definedName>
    <definedName name="pfer">#REF!</definedName>
    <definedName name="pgra">#REF!</definedName>
    <definedName name="pluz">#REF!</definedName>
    <definedName name="pmili">#REF!</definedName>
    <definedName name="pmini">#REF!</definedName>
    <definedName name="pmori">#REF!</definedName>
    <definedName name="ppom">#REF!</definedName>
    <definedName name="pspc">#REF!</definedName>
    <definedName name="ptelb">#REF!</definedName>
    <definedName name="pvol">#REF!</definedName>
    <definedName name="pvolb">#REF!</definedName>
    <definedName name="pwie">#REF!</definedName>
    <definedName name="qqqq">#REF!</definedName>
    <definedName name="SWAPS">'[10]Posicion ME'!$B$56:$I$71</definedName>
    <definedName name="TipoCambioMes" localSheetId="12">#REF!</definedName>
    <definedName name="TipoCambioMes">#REF!</definedName>
    <definedName name="TIT">#REF!</definedName>
    <definedName name="_xlnm.Print_Titles" localSheetId="2">Agregación_EEFF!$2:$11</definedName>
    <definedName name="vali">#REF!</definedName>
    <definedName name="valii">#REF!</definedName>
    <definedName name="varei">#REF!</definedName>
    <definedName name="vata">#REF!</definedName>
    <definedName name="vatai">#REF!</definedName>
    <definedName name="vaug">#REF!</definedName>
    <definedName name="vbap">#REF!</definedName>
    <definedName name="vbkji">#REF!</definedName>
    <definedName name="vbueb">#REF!</definedName>
    <definedName name="vcel">#REF!</definedName>
    <definedName name="vceli">#REF!</definedName>
    <definedName name="vcon">#REF!</definedName>
    <definedName name="vcre">#REF!</definedName>
    <definedName name="vcsg">#REF!</definedName>
    <definedName name="vede">#REF!</definedName>
    <definedName name="vege">#REF!</definedName>
    <definedName name="velsi">#REF!</definedName>
    <definedName name="vfer">#REF!</definedName>
    <definedName name="vgra">#REF!</definedName>
    <definedName name="vluz">#REF!</definedName>
    <definedName name="vmili">#REF!</definedName>
    <definedName name="vmini">#REF!</definedName>
    <definedName name="vmori">#REF!</definedName>
    <definedName name="vpom">#REF!</definedName>
    <definedName name="vspc">#REF!</definedName>
    <definedName name="vtelb">#REF!</definedName>
    <definedName name="vvolb">#REF!</definedName>
    <definedName name="vwi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2" i="18" l="1"/>
  <c r="C110" i="18"/>
  <c r="C103" i="18"/>
  <c r="C101" i="18"/>
  <c r="C96" i="18"/>
  <c r="C86" i="18"/>
  <c r="C81" i="18"/>
  <c r="C78" i="18"/>
  <c r="C73" i="18"/>
  <c r="C70" i="18"/>
  <c r="C64" i="18"/>
  <c r="C61" i="18"/>
  <c r="C56" i="18"/>
  <c r="C46" i="18"/>
  <c r="C40" i="18"/>
  <c r="C28" i="18"/>
  <c r="C27" i="18"/>
  <c r="C20" i="18"/>
  <c r="C14" i="18"/>
</calcChain>
</file>

<file path=xl/sharedStrings.xml><?xml version="1.0" encoding="utf-8"?>
<sst xmlns="http://schemas.openxmlformats.org/spreadsheetml/2006/main" count="2085" uniqueCount="1163">
  <si>
    <t>Balance General del Banco Agropecuario</t>
  </si>
  <si>
    <t xml:space="preserve">(En Miles de Soles)  </t>
  </si>
  <si>
    <t>Activo</t>
  </si>
  <si>
    <t>Agrobanco</t>
  </si>
  <si>
    <t>MN</t>
  </si>
  <si>
    <t>ME</t>
  </si>
  <si>
    <t>TOTAL</t>
  </si>
  <si>
    <t>DISPONIBLE</t>
  </si>
  <si>
    <t xml:space="preserve">   Caja</t>
  </si>
  <si>
    <t xml:space="preserve">   Bancos y Corresponsales</t>
  </si>
  <si>
    <t xml:space="preserve">   Canje</t>
  </si>
  <si>
    <t xml:space="preserve">   Otros</t>
  </si>
  <si>
    <t>FONDOS INTERBANCARIOS</t>
  </si>
  <si>
    <t xml:space="preserve">INVERSIONES NETAS DE PROVISIONES </t>
  </si>
  <si>
    <t xml:space="preserve">    Inversiones a Valor Razonable con Cambios en Resultados</t>
  </si>
  <si>
    <t xml:space="preserve">    Inversiones Disponibles para la Venta</t>
  </si>
  <si>
    <t xml:space="preserve">    Inversiones a Vencimiento</t>
  </si>
  <si>
    <t xml:space="preserve">    Inversiones en Subsidiarias, Asociadas y Negocios Conjuntos</t>
  </si>
  <si>
    <t xml:space="preserve">    Provisiones</t>
  </si>
  <si>
    <t xml:space="preserve">CRÉDITOS NETOS DE PROVISIONES </t>
  </si>
  <si>
    <t xml:space="preserve">   Vigentes</t>
  </si>
  <si>
    <t xml:space="preserve">      Cuentas Corrientes</t>
  </si>
  <si>
    <t xml:space="preserve">      Tarjetas de Crédito</t>
  </si>
  <si>
    <t xml:space="preserve">      Descuentos</t>
  </si>
  <si>
    <t xml:space="preserve">      Factoring</t>
  </si>
  <si>
    <t xml:space="preserve">      Préstamos</t>
  </si>
  <si>
    <t xml:space="preserve">      Arrendamiento Financiero</t>
  </si>
  <si>
    <t xml:space="preserve">      Hipotecarios para Vivienda</t>
  </si>
  <si>
    <t xml:space="preserve">      Créditos por Liquidar</t>
  </si>
  <si>
    <t xml:space="preserve">      Otros</t>
  </si>
  <si>
    <t xml:space="preserve">   Refinanciados y Reestructurados</t>
  </si>
  <si>
    <t xml:space="preserve">   Atrasados</t>
  </si>
  <si>
    <t xml:space="preserve">      Vencidos</t>
  </si>
  <si>
    <t xml:space="preserve">      En Cobranza Judicial</t>
  </si>
  <si>
    <t xml:space="preserve">   Provisiones</t>
  </si>
  <si>
    <t xml:space="preserve">   Intereses y Comisiones no Devengados</t>
  </si>
  <si>
    <t>CUENTAS POR COBRAR NETAS DE PROVISIONES</t>
  </si>
  <si>
    <t>RENDIMIENTOS POR COBRAR</t>
  </si>
  <si>
    <t>Disponible</t>
  </si>
  <si>
    <t xml:space="preserve">    Fondos Interbancarios</t>
  </si>
  <si>
    <t xml:space="preserve">    Inversiones</t>
  </si>
  <si>
    <t xml:space="preserve">    Créditos</t>
  </si>
  <si>
    <t xml:space="preserve">    Cuentas por Cobrar</t>
  </si>
  <si>
    <t>BIENES REALIZABLES, RECIBIDOS EN PAGO Y ADJUDICADOS NETOS</t>
  </si>
  <si>
    <t>INMUEBLES, MOBILIARIO Y EQUIPO NETO</t>
  </si>
  <si>
    <t xml:space="preserve">OTROS  ACTIVOS </t>
  </si>
  <si>
    <t>TOTAL ACTIVO</t>
  </si>
  <si>
    <t>Tipo de Cambio Contable:  S/ 3.709</t>
  </si>
  <si>
    <t>Pasivo</t>
  </si>
  <si>
    <t>OBLIGACIONES CON EL PÚBLICO</t>
  </si>
  <si>
    <t xml:space="preserve">     Depósitos a la Vista</t>
  </si>
  <si>
    <t xml:space="preserve">     Depósitos de Ahorro</t>
  </si>
  <si>
    <t xml:space="preserve">     Depósitos a Plazo</t>
  </si>
  <si>
    <t xml:space="preserve">          Certificados Bancarios y de Depósitos</t>
  </si>
  <si>
    <t xml:space="preserve">          Cuentas a Plazo</t>
  </si>
  <si>
    <t xml:space="preserve">          C.T.S.</t>
  </si>
  <si>
    <t xml:space="preserve">          Otros</t>
  </si>
  <si>
    <t xml:space="preserve">      Depósitos Restringidos</t>
  </si>
  <si>
    <t xml:space="preserve">      Otras Obligaciones</t>
  </si>
  <si>
    <t xml:space="preserve">           A la vista</t>
  </si>
  <si>
    <t xml:space="preserve">          Relacionadas con Inversiones</t>
  </si>
  <si>
    <t>DEPÓSITOS DEL SISTEMA FINANCIERO Y ORGANISMOS INTERNACIONALES</t>
  </si>
  <si>
    <t xml:space="preserve">    Depósitos a la Vista</t>
  </si>
  <si>
    <t xml:space="preserve">    Depósitos de Ahorro</t>
  </si>
  <si>
    <t xml:space="preserve">    Depósitos a Plazo</t>
  </si>
  <si>
    <t>ADEUDOS Y OBLIGACIONES  FINANCIERAS</t>
  </si>
  <si>
    <t xml:space="preserve">     Instituciones del País</t>
  </si>
  <si>
    <t xml:space="preserve">     Instituciones del Exterior y Organismos Internacionales</t>
  </si>
  <si>
    <t>OBLIGACIONES EN CIRCULACIÓN NO SUBORDINADAS</t>
  </si>
  <si>
    <t xml:space="preserve">   Bonos de Arrendamiento Financiero</t>
  </si>
  <si>
    <t xml:space="preserve">   Instrumentos Hipotecarios</t>
  </si>
  <si>
    <t xml:space="preserve">   Otros Instrumentos de Deuda</t>
  </si>
  <si>
    <t xml:space="preserve">CUENTAS POR PAGAR </t>
  </si>
  <si>
    <t>INTERESES Y OTROS GASTOS POR PAGAR</t>
  </si>
  <si>
    <t xml:space="preserve">   Obligaciones con el Público</t>
  </si>
  <si>
    <t xml:space="preserve">   Depósitos del Sistema Financiero y Org. Internacionales</t>
  </si>
  <si>
    <t xml:space="preserve">   Fondos Interbancarios</t>
  </si>
  <si>
    <t xml:space="preserve">   Adeudos y Obligaciones Financieras</t>
  </si>
  <si>
    <t xml:space="preserve">   Obligaciones en Circulación no Subordinadas</t>
  </si>
  <si>
    <t xml:space="preserve">   Cuentas por Pagar</t>
  </si>
  <si>
    <t>OTROS PASIVOS</t>
  </si>
  <si>
    <t xml:space="preserve">PROVISIONES </t>
  </si>
  <si>
    <t xml:space="preserve">    Créditos Indirectos</t>
  </si>
  <si>
    <t xml:space="preserve">    Otras Provisiones</t>
  </si>
  <si>
    <r>
      <t xml:space="preserve">OBLIGACIONES EN CIRCULACIÓN SUBORDINADAS </t>
    </r>
    <r>
      <rPr>
        <b/>
        <vertAlign val="superscript"/>
        <sz val="10"/>
        <rFont val="Arial Narrow"/>
        <family val="2"/>
      </rPr>
      <t>1/</t>
    </r>
  </si>
  <si>
    <t>TOTAL PASIVO</t>
  </si>
  <si>
    <t>PATRIMONIO</t>
  </si>
  <si>
    <t xml:space="preserve">     Capital Social </t>
  </si>
  <si>
    <t xml:space="preserve">     Capital Adicional</t>
  </si>
  <si>
    <t xml:space="preserve">     Reservas</t>
  </si>
  <si>
    <t xml:space="preserve">     Ajustes al Patrimonio</t>
  </si>
  <si>
    <t xml:space="preserve">     Resultados Acumulados</t>
  </si>
  <si>
    <t xml:space="preserve">     Resultado Neto del Ejercicio</t>
  </si>
  <si>
    <t>TOTAL PASIVO Y PATRIMONIO</t>
  </si>
  <si>
    <t>CONTINGENTES</t>
  </si>
  <si>
    <t xml:space="preserve">     Avales, Cartas Fianza, Cartas de Crédito y Aceptaciones Bancarias</t>
  </si>
  <si>
    <t xml:space="preserve">     Líneas de Crédito no Utilizadas y Créditos Concedidos no Desembolsados</t>
  </si>
  <si>
    <t xml:space="preserve">     Instrumentos Financieros Derivados</t>
  </si>
  <si>
    <t xml:space="preserve">     Otras Cuentas Contingentes</t>
  </si>
  <si>
    <t>1/ Incluye  gastos devengados por pagar.</t>
  </si>
  <si>
    <t>Estado de Ganancias y Pérdidas del Banco Agropecuario</t>
  </si>
  <si>
    <t xml:space="preserve">INGRESOS FINANCIEROS </t>
  </si>
  <si>
    <t xml:space="preserve">      Disponible</t>
  </si>
  <si>
    <t xml:space="preserve">      Fondos Interbancarios</t>
  </si>
  <si>
    <t xml:space="preserve">      Inversiones</t>
  </si>
  <si>
    <t xml:space="preserve">      Créditos Directos</t>
  </si>
  <si>
    <t xml:space="preserve">     Ganancias por Valorización de Inversiones </t>
  </si>
  <si>
    <t xml:space="preserve">      Ganancias por Inversiones en Subsidiarias, Asociadas y Negocios Conjuntos</t>
  </si>
  <si>
    <t xml:space="preserve">      Diferencia de Cambio</t>
  </si>
  <si>
    <t xml:space="preserve">      Ganancias en Productos Financieros Derivados</t>
  </si>
  <si>
    <t xml:space="preserve">GASTOS FINANCIEROS </t>
  </si>
  <si>
    <t xml:space="preserve">      Obligaciones con el Público</t>
  </si>
  <si>
    <t xml:space="preserve">      Depósitos del Sistema Financiero y Organismos Financieros Internacionales</t>
  </si>
  <si>
    <t xml:space="preserve">      Adeudos y Obligaciones Financieras</t>
  </si>
  <si>
    <t xml:space="preserve">      Obligaciones en Circulación no Subordinadas</t>
  </si>
  <si>
    <t xml:space="preserve">      Obligaciones en Circulación Subordinadas</t>
  </si>
  <si>
    <t xml:space="preserve">      Pérdida por Valorización de Inversiones</t>
  </si>
  <si>
    <t xml:space="preserve">      Pérdidas por Inversiones en Subsidiarias, Asociadas y Negocios Conjuntos</t>
  </si>
  <si>
    <t xml:space="preserve">      Primas al Fondo de Seguro de Depósitos</t>
  </si>
  <si>
    <t xml:space="preserve">      Pérdidas en Productos Financieros Derivados</t>
  </si>
  <si>
    <t>MARGEN FINANCIERO BRUTO</t>
  </si>
  <si>
    <t>PROVISIONES PARA CRÉDITOS DIRECTOS</t>
  </si>
  <si>
    <t>MARGEN FINANCIERO NETO</t>
  </si>
  <si>
    <t>INGRESOS POR SERVICIOS FINANCIEROS</t>
  </si>
  <si>
    <t xml:space="preserve">      Cuentas por Cobrar</t>
  </si>
  <si>
    <t xml:space="preserve">      Créditos Indirectos</t>
  </si>
  <si>
    <t xml:space="preserve">      Fideicomisos y Comisiones de Confianza</t>
  </si>
  <si>
    <t xml:space="preserve">      Ingresos Diversos</t>
  </si>
  <si>
    <t>GASTOS POR SERVICIOS FINANCIEROS</t>
  </si>
  <si>
    <t xml:space="preserve">      Cuentas por Pagar</t>
  </si>
  <si>
    <t xml:space="preserve">      Gastos Diversos</t>
  </si>
  <si>
    <t>UTILIDAD (PÉRDIDA) POR VENTA DE CARTERA</t>
  </si>
  <si>
    <t>MARGEN OPERACIONAL</t>
  </si>
  <si>
    <t>GASTOS ADMINISTRATIVOS</t>
  </si>
  <si>
    <t xml:space="preserve">      Personal</t>
  </si>
  <si>
    <t xml:space="preserve">      Directorio</t>
  </si>
  <si>
    <t xml:space="preserve">      Servicios Recibidos de Terceros</t>
  </si>
  <si>
    <t xml:space="preserve">      Impuestos y Contribuciones</t>
  </si>
  <si>
    <t>MARGEN OPERACIONAL NETO</t>
  </si>
  <si>
    <t>PROVISIONES, DEPRECIACIÓN Y AMORTIZACIÓN</t>
  </si>
  <si>
    <t xml:space="preserve">      Provisones para Créditos Indirectos</t>
  </si>
  <si>
    <t xml:space="preserve">      Provisiones por Pérdida por Deterioro de Inversiones</t>
  </si>
  <si>
    <t xml:space="preserve">      Provisiones para Incobrabilidad de Cuentas por Cobrar </t>
  </si>
  <si>
    <t xml:space="preserve">      Provisiones para Bienes Realizables, Recibidos en Pago y Adjudicados</t>
  </si>
  <si>
    <t xml:space="preserve">      Otras Provisiones</t>
  </si>
  <si>
    <t xml:space="preserve">      Depreciación</t>
  </si>
  <si>
    <t xml:space="preserve">      Amortización</t>
  </si>
  <si>
    <t>OTROS INGRESOS Y GASTOS</t>
  </si>
  <si>
    <t>RESULTADO ANTES DE IMPUESTO A LA RENTA</t>
  </si>
  <si>
    <t>IMPUESTO A LA RENTA</t>
  </si>
  <si>
    <t>RESULTADO NETO DEL EJERCICIO</t>
  </si>
  <si>
    <t>Balance General del Banco de Cofide</t>
  </si>
  <si>
    <t>Cofide</t>
  </si>
  <si>
    <t>Estado de Ganancias y Pérdidas del Banco de Cofide</t>
  </si>
  <si>
    <t>Balance General del Fondo MiVivienda</t>
  </si>
  <si>
    <t>Fondo MiVivienda</t>
  </si>
  <si>
    <t>Estado de Ganancias y Pérdidas del Fondo MiVivienda</t>
  </si>
  <si>
    <t>Balance General del Banco de la Nación</t>
  </si>
  <si>
    <t>Nación</t>
  </si>
  <si>
    <t/>
  </si>
  <si>
    <t>Estado de Ganancias y Pérdidas del Banco de la Nación</t>
  </si>
  <si>
    <t xml:space="preserve">Estructura de Créditos Directos e Indirectos según Categoría de Riesgo </t>
  </si>
  <si>
    <t>del Deudor por Entidad Estatal</t>
  </si>
  <si>
    <t>(En porcentaje)</t>
  </si>
  <si>
    <t>Actualizado al 9.02.2024</t>
  </si>
  <si>
    <t>Empresas</t>
  </si>
  <si>
    <t>Normal
(0)</t>
  </si>
  <si>
    <t>Con Problemas Potenciales   (1)</t>
  </si>
  <si>
    <t>Deficiente
(2)</t>
  </si>
  <si>
    <t>Dudoso
(3)</t>
  </si>
  <si>
    <t>Pérdida
(4)</t>
  </si>
  <si>
    <r>
      <t>Total Créditos Directos e Indirectos</t>
    </r>
    <r>
      <rPr>
        <b/>
        <vertAlign val="superscript"/>
        <sz val="10"/>
        <rFont val="Arial Narrow"/>
        <family val="2"/>
      </rPr>
      <t xml:space="preserve">
</t>
    </r>
    <r>
      <rPr>
        <b/>
        <sz val="10"/>
        <rFont val="Arial Narrow"/>
        <family val="2"/>
      </rPr>
      <t>( En miles de soles)</t>
    </r>
  </si>
  <si>
    <t>B. de Nación</t>
  </si>
  <si>
    <t>Agrobanco*</t>
  </si>
  <si>
    <t>Fuente: Anexo N° 5 Informe de Clasificación de  Deudores y Provisiones.</t>
  </si>
  <si>
    <t xml:space="preserve">*La entidad corrigió la información enviada </t>
  </si>
  <si>
    <t>Créditos Directos según Tipo de Crédito y Situación</t>
  </si>
  <si>
    <t>(En miles de soles)</t>
  </si>
  <si>
    <t>Corporativo</t>
  </si>
  <si>
    <t>Grandes Empresas</t>
  </si>
  <si>
    <t>Medianas Empresas</t>
  </si>
  <si>
    <t>Pequeñas Empresas</t>
  </si>
  <si>
    <t>Microempresas</t>
  </si>
  <si>
    <t>Consumo</t>
  </si>
  <si>
    <t>Hipotecarios para Vivienda</t>
  </si>
  <si>
    <t>Total Créditos Directos</t>
  </si>
  <si>
    <t>Revolventes</t>
  </si>
  <si>
    <t>No Revolventes</t>
  </si>
  <si>
    <t>Vigentes</t>
  </si>
  <si>
    <t>Refinanc. y Reestruct.</t>
  </si>
  <si>
    <t>Atrasados</t>
  </si>
  <si>
    <t>B. de Nación*</t>
  </si>
  <si>
    <t>Fuente: Balance de Comprobación</t>
  </si>
  <si>
    <t>* Los créditos empresariales incluyen la cartera remanente proveniente de la fusión del Banco de Nación con SURMEBAN (DL N° 25740 del 21.09.1992)</t>
  </si>
  <si>
    <t>De acuerdo a la Resolución SBS 11356-2008, los créditos a entidades del sector público son considerados como coporativos.</t>
  </si>
  <si>
    <t>Depósitos y Créditos por Oficina del Banco de la Nación y Agrobanco</t>
  </si>
  <si>
    <t xml:space="preserve">    (En miles de soles)</t>
  </si>
  <si>
    <t>Empresa</t>
  </si>
  <si>
    <t>Ubicación</t>
  </si>
  <si>
    <t>Codigo Oficina</t>
  </si>
  <si>
    <t>Depósitos a la Vista</t>
  </si>
  <si>
    <t>Depósitos de Ahorro</t>
  </si>
  <si>
    <t>Depósitos a Plazo</t>
  </si>
  <si>
    <t>Total Depósitos</t>
  </si>
  <si>
    <t>Créditos Directos</t>
  </si>
  <si>
    <t>Total Créditos</t>
  </si>
  <si>
    <t>Departamento</t>
  </si>
  <si>
    <t>Provincia</t>
  </si>
  <si>
    <t>Distrito</t>
  </si>
  <si>
    <t>M.N</t>
  </si>
  <si>
    <t>M.E.</t>
  </si>
  <si>
    <t>Total</t>
  </si>
  <si>
    <t>NACION</t>
  </si>
  <si>
    <t>Amazonas</t>
  </si>
  <si>
    <t>Bagua</t>
  </si>
  <si>
    <t>Imaza</t>
  </si>
  <si>
    <t>Chachapoyas</t>
  </si>
  <si>
    <t>Utcubamba</t>
  </si>
  <si>
    <t>Bagua Grande</t>
  </si>
  <si>
    <t>Lonya Grande</t>
  </si>
  <si>
    <t>Cumba</t>
  </si>
  <si>
    <t>Rodriguez de Mendoza</t>
  </si>
  <si>
    <t>San Nicolas</t>
  </si>
  <si>
    <t>Bongara</t>
  </si>
  <si>
    <t>Jazán</t>
  </si>
  <si>
    <t>Jumbilla</t>
  </si>
  <si>
    <t>Condorcanqui</t>
  </si>
  <si>
    <t>Nieva</t>
  </si>
  <si>
    <t>Luya</t>
  </si>
  <si>
    <t>Lamud</t>
  </si>
  <si>
    <t>Ocalli</t>
  </si>
  <si>
    <t>Ancash</t>
  </si>
  <si>
    <t>Casma</t>
  </si>
  <si>
    <t>Huaraz</t>
  </si>
  <si>
    <t>Independencia</t>
  </si>
  <si>
    <t>Huarmey</t>
  </si>
  <si>
    <t>Huaylas</t>
  </si>
  <si>
    <t>Caraz</t>
  </si>
  <si>
    <t>Santa</t>
  </si>
  <si>
    <t>Chimbote</t>
  </si>
  <si>
    <t>Nuevo Chimbote</t>
  </si>
  <si>
    <t>Nepeña</t>
  </si>
  <si>
    <t>Moro</t>
  </si>
  <si>
    <t>Huari</t>
  </si>
  <si>
    <t>San Marcos</t>
  </si>
  <si>
    <t>Chavin de Huantar</t>
  </si>
  <si>
    <t>Uco</t>
  </si>
  <si>
    <t>Carhuaz</t>
  </si>
  <si>
    <t>Yungay</t>
  </si>
  <si>
    <t>Recuay</t>
  </si>
  <si>
    <t>Sihuas</t>
  </si>
  <si>
    <t>Bolognesi</t>
  </si>
  <si>
    <t>Chiquian</t>
  </si>
  <si>
    <t>Huallanca</t>
  </si>
  <si>
    <t>Pomabamba</t>
  </si>
  <si>
    <t>Aija</t>
  </si>
  <si>
    <t>Antonio Raymondi</t>
  </si>
  <si>
    <t>Llamellin</t>
  </si>
  <si>
    <t>Asuncion</t>
  </si>
  <si>
    <t>Chacas</t>
  </si>
  <si>
    <t>Carlos Fermin Fitzcarrald</t>
  </si>
  <si>
    <t>San Luis</t>
  </si>
  <si>
    <t>Corongo</t>
  </si>
  <si>
    <t>Mariscal Luzuriaga</t>
  </si>
  <si>
    <t>Piscobamba</t>
  </si>
  <si>
    <t>Ocros</t>
  </si>
  <si>
    <t>Pallasca</t>
  </si>
  <si>
    <t>Cabana</t>
  </si>
  <si>
    <t>Pampas</t>
  </si>
  <si>
    <t>Conchucos</t>
  </si>
  <si>
    <t>Apurimac</t>
  </si>
  <si>
    <t>Abancay</t>
  </si>
  <si>
    <t>Curahuasi</t>
  </si>
  <si>
    <t>Andahuaylas</t>
  </si>
  <si>
    <t>Huancarama</t>
  </si>
  <si>
    <t>Talavera</t>
  </si>
  <si>
    <t>Aymaraes</t>
  </si>
  <si>
    <t>Chalhuanca</t>
  </si>
  <si>
    <t>Chincheros</t>
  </si>
  <si>
    <t>Huaccana</t>
  </si>
  <si>
    <t>Grau</t>
  </si>
  <si>
    <t>Chuquibambilla</t>
  </si>
  <si>
    <t>Cotabambas</t>
  </si>
  <si>
    <t>Tambobamba</t>
  </si>
  <si>
    <t>Haquira</t>
  </si>
  <si>
    <t>Challhuahuacho</t>
  </si>
  <si>
    <t>Antabamba</t>
  </si>
  <si>
    <t>Arequipa</t>
  </si>
  <si>
    <t>Cayma</t>
  </si>
  <si>
    <t>Jose Luis Bustamante y Rivero</t>
  </si>
  <si>
    <t>La Joya</t>
  </si>
  <si>
    <t>Miraflores</t>
  </si>
  <si>
    <t>Paucarpata</t>
  </si>
  <si>
    <t>Sachaca</t>
  </si>
  <si>
    <t>Camana</t>
  </si>
  <si>
    <t>Ocoña</t>
  </si>
  <si>
    <t>Caraveli</t>
  </si>
  <si>
    <t>Chala</t>
  </si>
  <si>
    <t>Acari</t>
  </si>
  <si>
    <t>Atico</t>
  </si>
  <si>
    <t>Yauca</t>
  </si>
  <si>
    <t>Castilla</t>
  </si>
  <si>
    <t>Aplao</t>
  </si>
  <si>
    <t>Uraca</t>
  </si>
  <si>
    <t>Orcopampa</t>
  </si>
  <si>
    <t>Pampacolca</t>
  </si>
  <si>
    <t>Caylloma</t>
  </si>
  <si>
    <t>Chivay</t>
  </si>
  <si>
    <t>Majes</t>
  </si>
  <si>
    <t>Islay</t>
  </si>
  <si>
    <t>Cocachacra</t>
  </si>
  <si>
    <t>Mollendo</t>
  </si>
  <si>
    <t>Punta de Bombon</t>
  </si>
  <si>
    <t>La Union</t>
  </si>
  <si>
    <t>Cotahuasi</t>
  </si>
  <si>
    <t>Condesuyos</t>
  </si>
  <si>
    <t>Chuquibamba</t>
  </si>
  <si>
    <t>Ayacucho</t>
  </si>
  <si>
    <t>Huamanga</t>
  </si>
  <si>
    <t>Huanta</t>
  </si>
  <si>
    <t>Sivia</t>
  </si>
  <si>
    <t>Llochegua</t>
  </si>
  <si>
    <t>Santillana</t>
  </si>
  <si>
    <t>La Mar</t>
  </si>
  <si>
    <t>Ayna</t>
  </si>
  <si>
    <t>San Miguel</t>
  </si>
  <si>
    <t>Tambo</t>
  </si>
  <si>
    <t>Chungui</t>
  </si>
  <si>
    <t>Lucanas</t>
  </si>
  <si>
    <t>Puquio</t>
  </si>
  <si>
    <t>Laramate</t>
  </si>
  <si>
    <t>Parinacochas</t>
  </si>
  <si>
    <t>Coracora</t>
  </si>
  <si>
    <t>Puyusca</t>
  </si>
  <si>
    <t>Cangallo</t>
  </si>
  <si>
    <t>Sucre</t>
  </si>
  <si>
    <t>Querobamba</t>
  </si>
  <si>
    <t>Huanca Sancos</t>
  </si>
  <si>
    <t>Sancos</t>
  </si>
  <si>
    <t>Paucar del Sara Sara</t>
  </si>
  <si>
    <t>Pausa</t>
  </si>
  <si>
    <t>Victor Fajardo</t>
  </si>
  <si>
    <t>Huancapi</t>
  </si>
  <si>
    <t>Vilcas Huaman</t>
  </si>
  <si>
    <t>Cajamarca</t>
  </si>
  <si>
    <t>Cajabamba</t>
  </si>
  <si>
    <t>Los Baños del Inca</t>
  </si>
  <si>
    <t>Celendin</t>
  </si>
  <si>
    <t>Sorochuco</t>
  </si>
  <si>
    <t>Chota</t>
  </si>
  <si>
    <t>Paccha</t>
  </si>
  <si>
    <t>Tacabamba</t>
  </si>
  <si>
    <t>Huambos</t>
  </si>
  <si>
    <t>Contumaza</t>
  </si>
  <si>
    <t>Chilete</t>
  </si>
  <si>
    <t>Yonan</t>
  </si>
  <si>
    <t>Cutervo</t>
  </si>
  <si>
    <t>Santo Tomas</t>
  </si>
  <si>
    <t>Querocotillo</t>
  </si>
  <si>
    <t>Socota</t>
  </si>
  <si>
    <t>Hualgayoc</t>
  </si>
  <si>
    <t>Bambamarca</t>
  </si>
  <si>
    <t>Jaen</t>
  </si>
  <si>
    <t>Pucara</t>
  </si>
  <si>
    <t>Chontali</t>
  </si>
  <si>
    <t>San Ignacio</t>
  </si>
  <si>
    <t>Namballe</t>
  </si>
  <si>
    <t>Pedro Galvez</t>
  </si>
  <si>
    <t>San Pablo</t>
  </si>
  <si>
    <t>Tongod</t>
  </si>
  <si>
    <t>La Florida</t>
  </si>
  <si>
    <t>Santa Cruz</t>
  </si>
  <si>
    <t>Ninabamba</t>
  </si>
  <si>
    <t>Yauyucan</t>
  </si>
  <si>
    <t>Catache</t>
  </si>
  <si>
    <t>Callao</t>
  </si>
  <si>
    <t>Prov. Const. del Callao</t>
  </si>
  <si>
    <t>Bellavista</t>
  </si>
  <si>
    <t>Ventanilla</t>
  </si>
  <si>
    <t>La Perla</t>
  </si>
  <si>
    <t>Mi Perú</t>
  </si>
  <si>
    <t>Cusco</t>
  </si>
  <si>
    <t>Anta</t>
  </si>
  <si>
    <t>Calca</t>
  </si>
  <si>
    <t>Yanatile</t>
  </si>
  <si>
    <t>Canchis</t>
  </si>
  <si>
    <t>Sicuani</t>
  </si>
  <si>
    <t>Combapata</t>
  </si>
  <si>
    <t>Wanchaq</t>
  </si>
  <si>
    <t>Santiago</t>
  </si>
  <si>
    <t>Espinar</t>
  </si>
  <si>
    <t>La Convencion</t>
  </si>
  <si>
    <t>Santa Ana</t>
  </si>
  <si>
    <t>Echarate</t>
  </si>
  <si>
    <t>Huayopata</t>
  </si>
  <si>
    <t>Pichari</t>
  </si>
  <si>
    <t>Vilcabamba</t>
  </si>
  <si>
    <t>Kimbiri</t>
  </si>
  <si>
    <t>Quispicanchi</t>
  </si>
  <si>
    <t>Urcos</t>
  </si>
  <si>
    <t>Urubamba</t>
  </si>
  <si>
    <t>Machupicchu</t>
  </si>
  <si>
    <t>Chumbivilcas</t>
  </si>
  <si>
    <t>Acomayo</t>
  </si>
  <si>
    <t>Pomacanchi</t>
  </si>
  <si>
    <t>Canas</t>
  </si>
  <si>
    <t>Yanaoca</t>
  </si>
  <si>
    <t>Paucartambo</t>
  </si>
  <si>
    <t>Paruro</t>
  </si>
  <si>
    <t>Huancavelica</t>
  </si>
  <si>
    <t>Acobamba</t>
  </si>
  <si>
    <t>Paucara</t>
  </si>
  <si>
    <t>Angaraes</t>
  </si>
  <si>
    <t>Lircay</t>
  </si>
  <si>
    <t>Acoria</t>
  </si>
  <si>
    <t>Izcuchaca</t>
  </si>
  <si>
    <t>Yauli</t>
  </si>
  <si>
    <t>Tayacaja</t>
  </si>
  <si>
    <t>Colcabamba</t>
  </si>
  <si>
    <t>Surcubamba</t>
  </si>
  <si>
    <t>Churcampa</t>
  </si>
  <si>
    <t>Paucarbamba</t>
  </si>
  <si>
    <t>Huaytara</t>
  </si>
  <si>
    <t>Castrovirreyna</t>
  </si>
  <si>
    <t>Huanuco</t>
  </si>
  <si>
    <t>Amarilis</t>
  </si>
  <si>
    <t>Leoncio Prado</t>
  </si>
  <si>
    <t>Rupa-Rupa</t>
  </si>
  <si>
    <t>Jose Crespo y Castillo</t>
  </si>
  <si>
    <t>Ambo</t>
  </si>
  <si>
    <t>Dos de Mayo</t>
  </si>
  <si>
    <t>Huacaybamba</t>
  </si>
  <si>
    <t>Huamalies</t>
  </si>
  <si>
    <t>Llata</t>
  </si>
  <si>
    <t>Marañon</t>
  </si>
  <si>
    <t>Huacrachuco</t>
  </si>
  <si>
    <t>Pachitea</t>
  </si>
  <si>
    <t>Panao</t>
  </si>
  <si>
    <t>Puerto Inca</t>
  </si>
  <si>
    <t>Codo del Pozuzo</t>
  </si>
  <si>
    <t>Lauricocha</t>
  </si>
  <si>
    <t>Jesus</t>
  </si>
  <si>
    <t>Baños</t>
  </si>
  <si>
    <t>Yarowilca</t>
  </si>
  <si>
    <t>Chavinillo</t>
  </si>
  <si>
    <t>Ica</t>
  </si>
  <si>
    <t>Chincha</t>
  </si>
  <si>
    <t>Chincha Alta</t>
  </si>
  <si>
    <t>Parcona</t>
  </si>
  <si>
    <t>La Tinguiña</t>
  </si>
  <si>
    <t>Nazca</t>
  </si>
  <si>
    <t>Marcona</t>
  </si>
  <si>
    <t>Palpa</t>
  </si>
  <si>
    <t>Pisco</t>
  </si>
  <si>
    <t>Junin</t>
  </si>
  <si>
    <t>Chanchamayo</t>
  </si>
  <si>
    <t>Pichanaqui</t>
  </si>
  <si>
    <t>San Ramon</t>
  </si>
  <si>
    <t>Perene</t>
  </si>
  <si>
    <t>Chupaca</t>
  </si>
  <si>
    <t>Concepcion</t>
  </si>
  <si>
    <t>Huancayo</t>
  </si>
  <si>
    <t>Chilca</t>
  </si>
  <si>
    <t>El Tambo</t>
  </si>
  <si>
    <t>Chongos Alto</t>
  </si>
  <si>
    <t>Jauja</t>
  </si>
  <si>
    <t>Apata</t>
  </si>
  <si>
    <t>Carhuamayo</t>
  </si>
  <si>
    <t>Satipo</t>
  </si>
  <si>
    <t>Pangoa</t>
  </si>
  <si>
    <t>Mazamari</t>
  </si>
  <si>
    <t>Tarma</t>
  </si>
  <si>
    <t>Huasahuasi</t>
  </si>
  <si>
    <t>La Oroya</t>
  </si>
  <si>
    <t>La Libertad</t>
  </si>
  <si>
    <t>Ascope</t>
  </si>
  <si>
    <t>Chocope</t>
  </si>
  <si>
    <t>Paijan</t>
  </si>
  <si>
    <t>Casa Grande</t>
  </si>
  <si>
    <t>Santiago de Cao</t>
  </si>
  <si>
    <t>Chicama</t>
  </si>
  <si>
    <t>Razuri</t>
  </si>
  <si>
    <t>Chepen</t>
  </si>
  <si>
    <t>Otuzco</t>
  </si>
  <si>
    <t>Usquil</t>
  </si>
  <si>
    <t>Sanchez Carrion</t>
  </si>
  <si>
    <t>Huamachuco</t>
  </si>
  <si>
    <t>Trujillo</t>
  </si>
  <si>
    <t>Victor Larco Herrera</t>
  </si>
  <si>
    <t>Laredo</t>
  </si>
  <si>
    <t>Salaverry</t>
  </si>
  <si>
    <t>Viru</t>
  </si>
  <si>
    <t>Pacasmayo</t>
  </si>
  <si>
    <t>Guadalupe</t>
  </si>
  <si>
    <t>San Pedro de Lloc</t>
  </si>
  <si>
    <t>San Jose</t>
  </si>
  <si>
    <t>Santiago de Chuco</t>
  </si>
  <si>
    <t>Gran Chimu</t>
  </si>
  <si>
    <t>Cascas</t>
  </si>
  <si>
    <t>Pataz</t>
  </si>
  <si>
    <t>Tayabamba</t>
  </si>
  <si>
    <t>Chillia</t>
  </si>
  <si>
    <t>Bolivar</t>
  </si>
  <si>
    <t>Julcan</t>
  </si>
  <si>
    <t>Lambayeque</t>
  </si>
  <si>
    <t>Chiclayo</t>
  </si>
  <si>
    <t>Cayaltí</t>
  </si>
  <si>
    <t>Jose Leonardo Ortiz</t>
  </si>
  <si>
    <t>La Victoria</t>
  </si>
  <si>
    <t>Chongoyape</t>
  </si>
  <si>
    <t>Pimentel</t>
  </si>
  <si>
    <t>Pomalca</t>
  </si>
  <si>
    <t>Oyotun</t>
  </si>
  <si>
    <t>Patapo</t>
  </si>
  <si>
    <t>Lagunas</t>
  </si>
  <si>
    <t>Monsefu</t>
  </si>
  <si>
    <t>Reque</t>
  </si>
  <si>
    <t>Eten</t>
  </si>
  <si>
    <t>Eten Puerto</t>
  </si>
  <si>
    <t>Pucalá</t>
  </si>
  <si>
    <t>Tumán</t>
  </si>
  <si>
    <t>Olmos</t>
  </si>
  <si>
    <t>Motupe</t>
  </si>
  <si>
    <t>Mochumi</t>
  </si>
  <si>
    <t>Morrope</t>
  </si>
  <si>
    <t>Tucume</t>
  </si>
  <si>
    <t>Jayanca</t>
  </si>
  <si>
    <t>Ferreñafe</t>
  </si>
  <si>
    <t>Lima</t>
  </si>
  <si>
    <t>Barranca</t>
  </si>
  <si>
    <t>Paramonga</t>
  </si>
  <si>
    <t>Supe</t>
  </si>
  <si>
    <t>Pativilca</t>
  </si>
  <si>
    <t>Supe Puerto</t>
  </si>
  <si>
    <t>Cañete</t>
  </si>
  <si>
    <t>Mala</t>
  </si>
  <si>
    <t>San Vicente de Cañete</t>
  </si>
  <si>
    <t>Lunahuana</t>
  </si>
  <si>
    <t>Huaral</t>
  </si>
  <si>
    <t>Chancay</t>
  </si>
  <si>
    <t>Huaura</t>
  </si>
  <si>
    <t>Huacho</t>
  </si>
  <si>
    <t>Sayan</t>
  </si>
  <si>
    <t>Ate</t>
  </si>
  <si>
    <t>Carabayllo</t>
  </si>
  <si>
    <t>Comas</t>
  </si>
  <si>
    <t>Jesus Maria</t>
  </si>
  <si>
    <t>La Molina</t>
  </si>
  <si>
    <t>Lince</t>
  </si>
  <si>
    <t>Los Olivos</t>
  </si>
  <si>
    <t>Lurigancho</t>
  </si>
  <si>
    <t>Lurin</t>
  </si>
  <si>
    <t>Magdalena del Mar</t>
  </si>
  <si>
    <t>Puente Piedra</t>
  </si>
  <si>
    <t>San Borja</t>
  </si>
  <si>
    <t>San Isidro</t>
  </si>
  <si>
    <t>San Juan de Lurigancho</t>
  </si>
  <si>
    <t>San Juan de Miraflores</t>
  </si>
  <si>
    <t>San Martin de Porres</t>
  </si>
  <si>
    <t>Santa Anita</t>
  </si>
  <si>
    <t>Santiago de Surco</t>
  </si>
  <si>
    <t>Villa El Salvador</t>
  </si>
  <si>
    <t>Villa Maria del Triunfo</t>
  </si>
  <si>
    <t>Pachacamac</t>
  </si>
  <si>
    <t>Breña</t>
  </si>
  <si>
    <t>Pueblo Libre (Magdalena Vieja)</t>
  </si>
  <si>
    <t>Chorrillos</t>
  </si>
  <si>
    <t>Rimac</t>
  </si>
  <si>
    <t>Barranco</t>
  </si>
  <si>
    <t>Chaclacayo</t>
  </si>
  <si>
    <t>Huarochiri</t>
  </si>
  <si>
    <t>Matucana</t>
  </si>
  <si>
    <t>San Mateo</t>
  </si>
  <si>
    <t>Canta</t>
  </si>
  <si>
    <t>Cajatambo</t>
  </si>
  <si>
    <t>Yauyos</t>
  </si>
  <si>
    <t>Oyon</t>
  </si>
  <si>
    <t>Pachangara</t>
  </si>
  <si>
    <t>Loreto</t>
  </si>
  <si>
    <t>Alto Amazonas</t>
  </si>
  <si>
    <t>Yurimaguas</t>
  </si>
  <si>
    <t>Maynas</t>
  </si>
  <si>
    <t>Iquitos</t>
  </si>
  <si>
    <t>San Juan Bautista</t>
  </si>
  <si>
    <t>Punchana</t>
  </si>
  <si>
    <t>Putumayo</t>
  </si>
  <si>
    <t>Teniente Manuel Clavero</t>
  </si>
  <si>
    <t>Requena</t>
  </si>
  <si>
    <t>Nauta</t>
  </si>
  <si>
    <t>Mariscal Ramon Castilla</t>
  </si>
  <si>
    <t>Ramon Castilla</t>
  </si>
  <si>
    <t>Yavari</t>
  </si>
  <si>
    <t>Ucayali</t>
  </si>
  <si>
    <t>Contamana</t>
  </si>
  <si>
    <t>Datem del Marañón</t>
  </si>
  <si>
    <t>Madre de Dios</t>
  </si>
  <si>
    <t>Tahuamanu</t>
  </si>
  <si>
    <t>Iberia</t>
  </si>
  <si>
    <t>Iñapari</t>
  </si>
  <si>
    <t>Tambopata</t>
  </si>
  <si>
    <t>Manu</t>
  </si>
  <si>
    <t>Moquegua</t>
  </si>
  <si>
    <t>General Sanchez Cerro</t>
  </si>
  <si>
    <t>Omate</t>
  </si>
  <si>
    <t>Puquina</t>
  </si>
  <si>
    <t>Ichuña</t>
  </si>
  <si>
    <t>Ilo</t>
  </si>
  <si>
    <t>Mariscal Nieto</t>
  </si>
  <si>
    <t>Carumas</t>
  </si>
  <si>
    <t>Torata</t>
  </si>
  <si>
    <t>Pasco</t>
  </si>
  <si>
    <t>Oxapampa</t>
  </si>
  <si>
    <t>Pozuzo</t>
  </si>
  <si>
    <t>Puerto Bermudez</t>
  </si>
  <si>
    <t>Villa Rica</t>
  </si>
  <si>
    <t>Palcazu</t>
  </si>
  <si>
    <t>Constitucion</t>
  </si>
  <si>
    <t>Yanacancha</t>
  </si>
  <si>
    <t>Huachon</t>
  </si>
  <si>
    <t>Huariaca</t>
  </si>
  <si>
    <t>Huayllay</t>
  </si>
  <si>
    <t>Daniel Alcides Carrion</t>
  </si>
  <si>
    <t>Yanahuanca</t>
  </si>
  <si>
    <t>Piura</t>
  </si>
  <si>
    <t>Ayabaca</t>
  </si>
  <si>
    <t>Paimas</t>
  </si>
  <si>
    <t>Montero</t>
  </si>
  <si>
    <t>Frias</t>
  </si>
  <si>
    <t>Pacaipampa</t>
  </si>
  <si>
    <t>Suyo</t>
  </si>
  <si>
    <t>Huancabamba</t>
  </si>
  <si>
    <t>Huarmaca</t>
  </si>
  <si>
    <t>Canchaque</t>
  </si>
  <si>
    <t>Morropon</t>
  </si>
  <si>
    <t>Chulucanas</t>
  </si>
  <si>
    <t>La Matanza</t>
  </si>
  <si>
    <t>Chalaco</t>
  </si>
  <si>
    <t>Salitral</t>
  </si>
  <si>
    <t>Santo Domingo</t>
  </si>
  <si>
    <t>Paita</t>
  </si>
  <si>
    <t>Colan</t>
  </si>
  <si>
    <t>La Huaca</t>
  </si>
  <si>
    <t>Las Lomas</t>
  </si>
  <si>
    <t>Tambo Grande</t>
  </si>
  <si>
    <t>Catacaos</t>
  </si>
  <si>
    <t>Sechura</t>
  </si>
  <si>
    <t>Sullana</t>
  </si>
  <si>
    <t>Ignacio Escudero</t>
  </si>
  <si>
    <t>Querecotillo</t>
  </si>
  <si>
    <t>Talara</t>
  </si>
  <si>
    <t>Los Organos</t>
  </si>
  <si>
    <t>Mancora</t>
  </si>
  <si>
    <t>Pariñas</t>
  </si>
  <si>
    <t>El Alto</t>
  </si>
  <si>
    <t>La Brea</t>
  </si>
  <si>
    <t>Puno</t>
  </si>
  <si>
    <t>Chucuito</t>
  </si>
  <si>
    <t>Desaguadero</t>
  </si>
  <si>
    <t>Juli</t>
  </si>
  <si>
    <t>Pomata</t>
  </si>
  <si>
    <t>El Collao</t>
  </si>
  <si>
    <t>Ilave</t>
  </si>
  <si>
    <t>Melgar</t>
  </si>
  <si>
    <t>Ayaviri</t>
  </si>
  <si>
    <t>Nuñoa</t>
  </si>
  <si>
    <t>Acora</t>
  </si>
  <si>
    <t>San Roman</t>
  </si>
  <si>
    <t>Juliaca</t>
  </si>
  <si>
    <t>Cabanillas</t>
  </si>
  <si>
    <t>Yunguyo</t>
  </si>
  <si>
    <t>Lampa</t>
  </si>
  <si>
    <t>Sandia</t>
  </si>
  <si>
    <t>San Juan del Oro</t>
  </si>
  <si>
    <t>Azangaro</t>
  </si>
  <si>
    <t>Asillo</t>
  </si>
  <si>
    <t>Jose Domingo Choquehuanca</t>
  </si>
  <si>
    <t>Carabaya</t>
  </si>
  <si>
    <t>Macusani</t>
  </si>
  <si>
    <t>Crucero</t>
  </si>
  <si>
    <t>San Antonio de Putina</t>
  </si>
  <si>
    <t>Putina</t>
  </si>
  <si>
    <t>Huancane</t>
  </si>
  <si>
    <t>Moho</t>
  </si>
  <si>
    <t>San Martin</t>
  </si>
  <si>
    <t>Mariscal Caceres</t>
  </si>
  <si>
    <t>Juanjui</t>
  </si>
  <si>
    <t>Moyobamba</t>
  </si>
  <si>
    <t>Soritor</t>
  </si>
  <si>
    <t>Rioja</t>
  </si>
  <si>
    <t>Nueva Cajamarca</t>
  </si>
  <si>
    <t>Pardo Miguel</t>
  </si>
  <si>
    <t>Tarapoto</t>
  </si>
  <si>
    <t>La Banda de Shilcayo</t>
  </si>
  <si>
    <t>Morales</t>
  </si>
  <si>
    <t>Tocache</t>
  </si>
  <si>
    <t>Nuevo Progreso</t>
  </si>
  <si>
    <t>Uchiza</t>
  </si>
  <si>
    <t>Huallaga</t>
  </si>
  <si>
    <t>Saposoa</t>
  </si>
  <si>
    <t>El Dorado</t>
  </si>
  <si>
    <t>San Jose de Sisa</t>
  </si>
  <si>
    <t>Lamas</t>
  </si>
  <si>
    <t>Tabalosos</t>
  </si>
  <si>
    <t>Picota</t>
  </si>
  <si>
    <t>Tacna</t>
  </si>
  <si>
    <t>Alto de la Alianza</t>
  </si>
  <si>
    <t>Coronel Gregorio Albarracín L</t>
  </si>
  <si>
    <t>Pocollay</t>
  </si>
  <si>
    <t>Candarave</t>
  </si>
  <si>
    <t>Tarata</t>
  </si>
  <si>
    <t>Jorge Basadre</t>
  </si>
  <si>
    <t>Locumba</t>
  </si>
  <si>
    <t>Tumbes</t>
  </si>
  <si>
    <t>Contralmirante Villar</t>
  </si>
  <si>
    <t>Zorritos</t>
  </si>
  <si>
    <t>Zarumilla</t>
  </si>
  <si>
    <t>Aguas Verdes</t>
  </si>
  <si>
    <t>Coronel Portillo</t>
  </si>
  <si>
    <t>Campoverde</t>
  </si>
  <si>
    <t>Yarinacocha</t>
  </si>
  <si>
    <t>Callería</t>
  </si>
  <si>
    <t>Manantay</t>
  </si>
  <si>
    <t>Padre Abad</t>
  </si>
  <si>
    <t>Irazola</t>
  </si>
  <si>
    <t>Atalaya</t>
  </si>
  <si>
    <t>Raymondi</t>
  </si>
  <si>
    <t>Purus</t>
  </si>
  <si>
    <t>AGROBANCO</t>
  </si>
  <si>
    <t>Total general</t>
  </si>
  <si>
    <t>Fideicomisos y Comisiones de Confianza por Entidad Estatal</t>
  </si>
  <si>
    <t>Activos de Fideicomisos</t>
  </si>
  <si>
    <t>Gastos de Fideicomisos</t>
  </si>
  <si>
    <t>Pasivos de Fideicomisos</t>
  </si>
  <si>
    <t>Ingresos de Fideicomisos</t>
  </si>
  <si>
    <t>Patrimonio de Fideicomisos</t>
  </si>
  <si>
    <t>Comisiones de Confianza</t>
  </si>
  <si>
    <t>Ingresos de la entidad</t>
  </si>
  <si>
    <t>Por Fideicomisos</t>
  </si>
  <si>
    <t>Por Comisiones de confianza</t>
  </si>
  <si>
    <t>Fuente: Balance del Comprobación.</t>
  </si>
  <si>
    <t xml:space="preserve">Requerimiento de Patrimonio Efectivo y Ratio de Capital Global </t>
  </si>
  <si>
    <t>por Entidad Estatal</t>
  </si>
  <si>
    <t>REQUERIMIENTO DE PATRIMONIO EFECTIVO</t>
  </si>
  <si>
    <t>ACTIVOS Y CONTINGENTES PONDERADOS</t>
  </si>
  <si>
    <t>RATIOS DE CAPITAL</t>
  </si>
  <si>
    <r>
      <t>RATIO DE REQUERIMIENTO DE PATRIMONIO EFECTIVO DE NIVEL 1</t>
    </r>
    <r>
      <rPr>
        <b/>
        <vertAlign val="superscript"/>
        <sz val="10"/>
        <rFont val="Arial Narrow"/>
        <family val="2"/>
      </rPr>
      <t>4/</t>
    </r>
  </si>
  <si>
    <r>
      <t>RATIO DE CAPITAL GLOBAL</t>
    </r>
    <r>
      <rPr>
        <b/>
        <vertAlign val="superscript"/>
        <sz val="10"/>
        <rFont val="Arial Narrow"/>
        <family val="2"/>
      </rPr>
      <t>5/</t>
    </r>
  </si>
  <si>
    <r>
      <t>POR RIESGO DE CRÉDITO</t>
    </r>
    <r>
      <rPr>
        <b/>
        <vertAlign val="superscript"/>
        <sz val="10"/>
        <rFont val="Arial Narrow"/>
        <family val="2"/>
      </rPr>
      <t>1/</t>
    </r>
  </si>
  <si>
    <t>POR RIESGO DE MERCADO</t>
  </si>
  <si>
    <t>POR RIESGO OPERACIONAL</t>
  </si>
  <si>
    <t>POR RIESGO DE CRÉDITO</t>
  </si>
  <si>
    <r>
      <t>POR RIESGO DE MERCADO</t>
    </r>
    <r>
      <rPr>
        <b/>
        <vertAlign val="superscript"/>
        <sz val="10"/>
        <rFont val="Arial Narrow"/>
        <family val="2"/>
      </rPr>
      <t>2/</t>
    </r>
  </si>
  <si>
    <r>
      <t>POR RIESGO OPERACIONAL</t>
    </r>
    <r>
      <rPr>
        <b/>
        <vertAlign val="superscript"/>
        <sz val="10"/>
        <rFont val="Arial Narrow"/>
        <family val="2"/>
      </rPr>
      <t>2/</t>
    </r>
  </si>
  <si>
    <t>ACTIVOS Y CONTINGENTES PONDERADOS POR RIESGO TOTALES (APR)</t>
  </si>
  <si>
    <r>
      <t>CAPITAL ORDINARIO 
DE NIVEL 1 / APR</t>
    </r>
    <r>
      <rPr>
        <b/>
        <vertAlign val="superscript"/>
        <sz val="10"/>
        <rFont val="Arial Narrow"/>
        <family val="2"/>
      </rPr>
      <t>3/</t>
    </r>
  </si>
  <si>
    <r>
      <t>PATRIMONIO EFECTIVO DE NIVEL 1 / APR</t>
    </r>
    <r>
      <rPr>
        <b/>
        <vertAlign val="superscript"/>
        <sz val="10"/>
        <rFont val="Arial Narrow"/>
        <family val="2"/>
      </rPr>
      <t>4/</t>
    </r>
  </si>
  <si>
    <t>EMPRESAS</t>
  </si>
  <si>
    <t>(a)</t>
  </si>
  <si>
    <t xml:space="preserve"> (b)</t>
  </si>
  <si>
    <t xml:space="preserve"> (c)</t>
  </si>
  <si>
    <t>(d)</t>
  </si>
  <si>
    <t xml:space="preserve"> (e) </t>
  </si>
  <si>
    <t xml:space="preserve"> (f)</t>
  </si>
  <si>
    <t>(g) = (d) + (e) + (f)</t>
  </si>
  <si>
    <t>COFIDE</t>
  </si>
  <si>
    <t>NACIÓN</t>
  </si>
  <si>
    <t>Fuente: Reportes 2 Requerimiento de Patrimonio Efectivo por Riesgo de Crédito, Mercado y Operacional.</t>
  </si>
  <si>
    <t xml:space="preserve">            Reporte 3 Patrimonio Efectivo</t>
  </si>
  <si>
    <t>1/  El Requerimiento de patrimonio efectivo por riesgo de crédito se calcula multiplicando los activos y contingentes ponderados por riesgo de crédito por el límite global.</t>
  </si>
  <si>
    <t>2/ En el caso de riesgo de mercado y riesgo operacional se calcula multiplicando el requerimiento de patrimonio efectivo de cada uno de estos riesgos por la inversa del límite global y por un factor de ajuste. El límite global de 10% y su cronograma de adecuación se encuentra en la nota 5/. El factor de ajuste tiene el siguiente cronograma: i) 0.85 hasta marzo 2023; ii) 0.90 desde abril 2023 hasta febrero 2024; iii) 0.95 desde marzo hasta agosto 2024; y iv) 1.00 desde setiembre 2024 (Resolución SBS N° 2467-2023).</t>
  </si>
  <si>
    <t xml:space="preserve">3/ El Ratio de Capital Ordinario de Nivel 1 se refiere al Capital Ordinario de Nivel 1 como porcentaje de los activos y contingentes ponderados por riesgos totales. El requerimiento mínimo de este ratio es 4.5% vigente desde setiembre 2024, con el siguiente cronograma de adecuación: i) 3.825% hasta marzo 2023; ii) 4.05% desde abril 2023 hasta febrero 2024; iii) 4.275% desde marzo 2024 hasta agosto 2024 (Resolución SBS N° 2192-2023). </t>
  </si>
  <si>
    <t xml:space="preserve">4/ El Ratio de Patrimonio Efectivo de Nivel 1 se refiere a la suma del capital ordinario y capital adicional de nivel 1, como porcentaje de los activos y contingentes ponderados por riesgos totales. El requerimiento mínimo de este ratio es 6.0% vigente desde setiembre 2024, con el siguiente cronograma de adecuación: i) 5.1% hasta marzo 2023; ii) 5.4% desde abril 2023 hasta febrero 2024; iii) 5.7% desde marzo 2024 hasta agosto 2024 (Resolución SBS N° 2192-2023). </t>
  </si>
  <si>
    <t>5/ El Ratio de Capital Global es el Patrimonio Efectivo de Nivel 1 y Nivel 2 como porcentaje de los activos y contingentes ponderados por riesgos totales. El límite global de 10% establecido en el artículo 199 de la Ley General tiene un cronograma de adecuación como sigue: i) 8.5% hasta marzo 2023; ii) 9% desde abril 2023 hasta febrero 2024; iii) 9.5% desde marzo hasta agosto 2024; y iv) 10% desde setiembre 2024 (Resolución SBS N° 2192-2023).</t>
  </si>
  <si>
    <t>Nota: A partir de enero 2023 entró en vigencia las modificaciones de la Ley General con el fin de adecuar la composición del Patrimonio Efectivo al estándar Basilea III (Decreto Legislativo N° 1531 del 18/03/2022).</t>
  </si>
  <si>
    <t>* Agrobanco corrigió la información de su Reporte 3.</t>
  </si>
  <si>
    <t>Patrimonio Efectivo</t>
  </si>
  <si>
    <t>Patrimonio Efectivo de Nivel 1</t>
  </si>
  <si>
    <t>Patrimonio Efectivo de Nivel 2</t>
  </si>
  <si>
    <t>Patrimonio Efectivo Total</t>
  </si>
  <si>
    <t>ENTIDAD</t>
  </si>
  <si>
    <t>Capital Ordinario de Nivel 1</t>
  </si>
  <si>
    <t>Capital Adicional de Nivel 1</t>
  </si>
  <si>
    <t>Fuente: Reporte 3 Patrimonio Efectivo</t>
  </si>
  <si>
    <t xml:space="preserve">Nota: A partir de enero 2023 entraron en vigencia las modificaciones de la Ley General con el fin de adecuar la composición del patrimonio efectivo al estándar Basilea III (Decreto Legislativo N° 1531 del 18/03/2022). </t>
  </si>
  <si>
    <t>Indicadores Financieros por Entidad Estatal</t>
  </si>
  <si>
    <t>( En porcentaje )</t>
  </si>
  <si>
    <t>SOLVENCIA</t>
  </si>
  <si>
    <t>Ratio de Capital Global  (al 30/11/2023)</t>
  </si>
  <si>
    <t>Pasivo Total / Capital Social y Reservas ( N° de veces )</t>
  </si>
  <si>
    <t>CALIDAD DE ACTIVOS</t>
  </si>
  <si>
    <t>Créditos Atrasados / Créditos Directos</t>
  </si>
  <si>
    <t>Cartera Atrasada M.N. / Créditos Directos M.N.</t>
  </si>
  <si>
    <t>Cartera Atrasada M.E. / Créditos Directos M.E.</t>
  </si>
  <si>
    <t>Créditos Refinanciados y Reestructurados / Créditos Directos</t>
  </si>
  <si>
    <t xml:space="preserve">Provisiones / Créditos Atrasados </t>
  </si>
  <si>
    <t>EFICIENCIA Y GESTIÓN</t>
  </si>
  <si>
    <t xml:space="preserve">Gastos de Administración Anualizados / Activo Productivo Promedio </t>
  </si>
  <si>
    <t>Gastos de Operación / Margen Financiero Total</t>
  </si>
  <si>
    <t>Ingresos Financieros / Ingresos Totales</t>
  </si>
  <si>
    <t xml:space="preserve">Ingresos Financieros Anualizados / Activo Productivo Promedio </t>
  </si>
  <si>
    <t>Créditos Directos / Personal ( S/ Miles )</t>
  </si>
  <si>
    <t>Depósitos / Número de Oficinas</t>
  </si>
  <si>
    <t>-</t>
  </si>
  <si>
    <t>RENTABILIDAD</t>
  </si>
  <si>
    <t>Utilidad Neta Anualizada / Patrimonio Promedio</t>
  </si>
  <si>
    <t>Utilidad Neta Anualizada / Activo Promedio</t>
  </si>
  <si>
    <t>LIQUIDEZ</t>
  </si>
  <si>
    <t>Ratio de Liquidez MN (Promedio de saldos del mes)</t>
  </si>
  <si>
    <t>Ratio de Liquidez ME (Promedio de saldos del mes)</t>
  </si>
  <si>
    <t>Caja y Bancos MN / Obligaciones a la Vista MN ( N° de veces )</t>
  </si>
  <si>
    <t>Caja y Bancos en ME / Obligaciones a la Vista ME ( N° de veces)</t>
  </si>
  <si>
    <t>Nota: La definición de los Indicadores se encuentra en el Glosario de Términos e Indicadores.</t>
  </si>
  <si>
    <t>Situación de Créditos de Consumo del Banco de la Nación</t>
  </si>
  <si>
    <t>Refinanciados</t>
  </si>
  <si>
    <t>Vencidos</t>
  </si>
  <si>
    <t>En Cobranza Judicial</t>
  </si>
  <si>
    <t>Saldo de Créditos de Consumo</t>
  </si>
  <si>
    <t>Fuente: Balance de Comprobación.</t>
  </si>
  <si>
    <t>Número de Deudores de Créditos de Consumo</t>
  </si>
  <si>
    <t>Número de Tarjetas de Crédito de Créditos de Consumo</t>
  </si>
  <si>
    <t>Fuente: Reporte 7 Tarjetas de Crédito</t>
  </si>
  <si>
    <t>Índice</t>
  </si>
  <si>
    <t>Volver al Índice</t>
  </si>
  <si>
    <t xml:space="preserve">NOTA METODOLÓGICA SOBRE LOS ESTADOS FINANCIEROS </t>
  </si>
  <si>
    <t>Con el fin de poner a disposición del público información de las principales cuentas del Balance General y del Estado de Ganancias y Pérdidas, que sean comparables en el tiempo, la agrupación de la información financiera publicada en la web de la SBS es diferente a la agrupación que las empresas del sistema financiero deben utilizar para presentar y publicar sus Estados de Situación Financiera (Forma A) y sus Estados de Resultados (Forma B-1), la cual está establecida en el Manual de Contabilidad. Por ello, a continuación, se presenta la agrupación empleada en la publicación del Balance General y Estado de Ganancias y Pérdidas del Boletín Estadístico publicado en la web.</t>
  </si>
  <si>
    <t>BALANCE GENERAL</t>
  </si>
  <si>
    <t>ACTIVO</t>
  </si>
  <si>
    <t>(A)</t>
  </si>
  <si>
    <t>(A.1)</t>
  </si>
  <si>
    <t>Caja</t>
  </si>
  <si>
    <t>(A.2)</t>
  </si>
  <si>
    <t>Bancos y Corresponsales</t>
  </si>
  <si>
    <t>1102+1103+1104-2702.05.01</t>
  </si>
  <si>
    <t>(A.3)</t>
  </si>
  <si>
    <t>Otros</t>
  </si>
  <si>
    <t>1106+1107</t>
  </si>
  <si>
    <t>(A.4)</t>
  </si>
  <si>
    <t>Canje</t>
  </si>
  <si>
    <t>(B)</t>
  </si>
  <si>
    <t>(C)</t>
  </si>
  <si>
    <t>INVERSIONES NETAS DE PROV. Y DE ING. NO DEVENGADOS</t>
  </si>
  <si>
    <t>(C.1)</t>
  </si>
  <si>
    <t>Inversiones Negociables a valor razonable con cambios en resultados</t>
  </si>
  <si>
    <t>1301+1302</t>
  </si>
  <si>
    <t>(C.2)</t>
  </si>
  <si>
    <t>Inversiones Disponibles para la Venta</t>
  </si>
  <si>
    <t>1303+1304</t>
  </si>
  <si>
    <t>(C.3)</t>
  </si>
  <si>
    <t>Inversiones a Vencimiento</t>
  </si>
  <si>
    <t>(C.4)</t>
  </si>
  <si>
    <t>Inversiones en Commodities</t>
  </si>
  <si>
    <t>(C.5)</t>
  </si>
  <si>
    <t>Inversiones en Subsidiarias, Asociadas y negocios conjuntos</t>
  </si>
  <si>
    <t>1701+1702+1703+1704+1705</t>
  </si>
  <si>
    <t>(C.6)</t>
  </si>
  <si>
    <t>Provisiones</t>
  </si>
  <si>
    <t>1309-2702.05.03-2702.05.07</t>
  </si>
  <si>
    <t>(D)</t>
  </si>
  <si>
    <t>CREDITOS NETOS DE PROV. Y DE ING. NO DEVENGADOS</t>
  </si>
  <si>
    <t>(D.1)</t>
  </si>
  <si>
    <t>(D.2)</t>
  </si>
  <si>
    <t>Cuentas Corrientes</t>
  </si>
  <si>
    <r>
      <t>1401.10.01+1401.10.04+1401.11.01+1401.11.04+1401.12.01+1401.12.04+1401.13.01+1401.13.04+1401.02.01+ 1401.02.04+1401.03.01+1401.03.04+1401.07.01+1401.07.04+1401.08.01+1401.08.04-</t>
    </r>
    <r>
      <rPr>
        <b/>
        <sz val="10"/>
        <rFont val="Arial"/>
        <family val="2"/>
      </rPr>
      <t>N(</t>
    </r>
    <r>
      <rPr>
        <sz val="11"/>
        <color theme="1"/>
        <rFont val="Aptos Narrow"/>
        <family val="2"/>
        <scheme val="minor"/>
      </rPr>
      <t>2101.01)</t>
    </r>
  </si>
  <si>
    <t>(D.3)</t>
  </si>
  <si>
    <t>Tarjetas de Crédito</t>
  </si>
  <si>
    <t>1401.02.02+1401.03.02+1401.07.02+1401.08.02+1401.10.02+1401.11.02+1401.12.02+1401.13.02+1401.02.08+ 1401.03.08+1401.07.08+1401.08.08+1401.10.08+1401.11.08+1401.12.08+1401.13.08</t>
  </si>
  <si>
    <t>(D.4)</t>
  </si>
  <si>
    <t>Descuentos</t>
  </si>
  <si>
    <t>1401.02.05+1401.07.05+1401.08.05+1401.10.05+1401.11.05+1401.12.05+1401.13.05</t>
  </si>
  <si>
    <t>(D.5)</t>
  </si>
  <si>
    <t>Factoring</t>
  </si>
  <si>
    <t>1401.02.10+1401.07.10+1401.08.10+1401.10.10+1401.11.10+1401.12.10+1401.13.10</t>
  </si>
  <si>
    <t>(D.6)</t>
  </si>
  <si>
    <t>Préstamos</t>
  </si>
  <si>
    <t>1401.02.06+1401.03.06+1401.05.06+1401.06.06+1401.07.06+1401.08.06+1401.09.06+1401.10.06+1401.11.06+ 1401.12.06+1401.13.06+1401.03.03</t>
  </si>
  <si>
    <t>(D.7)</t>
  </si>
  <si>
    <t>Arrendamiento Financiero</t>
  </si>
  <si>
    <t>1401.02.11+1401.02.12+1401.03.11+1401.03.12+1401.07.11+1401.07.12+1401.08.11+1401.08.12+1401.10.11+ 1401.10.12+1401.11.11+1401.11.12+1401.12.11+1401.12.12+1401.13.11+1401.13.12</t>
  </si>
  <si>
    <t>(D.8)</t>
  </si>
  <si>
    <t>(D.9)</t>
  </si>
  <si>
    <t>Comercio Exterior</t>
  </si>
  <si>
    <t>1401.02.26+1401.07.26+1401.10.26+1401.11.26+1401.12.26+1401.13.26</t>
  </si>
  <si>
    <t>(D.10)</t>
  </si>
  <si>
    <t>Créditos por Liquidar</t>
  </si>
  <si>
    <t>1401.02.21+1401.07.21+1401.08.21+1401.10.21+1401.11.21+1401.12.21+1401.13.21</t>
  </si>
  <si>
    <t>(D.11)</t>
  </si>
  <si>
    <t>1401.02.27+1401.02.99+1401.03.13+1401.03.99+1401.05.99+1401.06.99+1401.07.18+1401.07.27+1401.07.99+ 1401.08.18+1401.08.27+1401.08.99+1401.09.18+1401.09.99+1401.10.18+1401.10.27+1401.10.30+1401.10.31+ 1401.10.32+1401.10.33+1401.10.34+1401.10.99+1401.11.18+1401.11.27+1401.11.30+1401.11.31+1401.11.32+ 1401.11.33+1401.11.34+1401.11.99+1401.12.18+1401.12.27+1401.12.30+1401.12.31+1401.12.32+1401.12.33+ 1401.12.34+1401.12.99+1401.13.18+1401.13.27+1401.13.99</t>
  </si>
  <si>
    <t>(D.12)</t>
  </si>
  <si>
    <t>Refinanciados y Reestruturados</t>
  </si>
  <si>
    <t>1403+1404</t>
  </si>
  <si>
    <t>(D.13)</t>
  </si>
  <si>
    <t>(D.14)</t>
  </si>
  <si>
    <t>(D.15)</t>
  </si>
  <si>
    <t>(D.16)</t>
  </si>
  <si>
    <t>1409-2702.05.04.01</t>
  </si>
  <si>
    <t>(D.17)</t>
  </si>
  <si>
    <t>Intereses y Comisiones  no Devengados</t>
  </si>
  <si>
    <t>-2901.01.01-2901.01.03-2901.01.04-2901.01.05-2901.01.06 -(2901.02-2901.02.07)-2901.08.01-2901.07.02-2901.01.08</t>
  </si>
  <si>
    <t>(E)</t>
  </si>
  <si>
    <t>15-1508-2702.05.05-2901.07.06</t>
  </si>
  <si>
    <t>(F)</t>
  </si>
  <si>
    <t>RENDIMIENTOS DEVENGADOS POR COBRAR</t>
  </si>
  <si>
    <t>(F.1)</t>
  </si>
  <si>
    <t>(F.2)</t>
  </si>
  <si>
    <t>Fondos Interbancarios</t>
  </si>
  <si>
    <t>(F.3)</t>
  </si>
  <si>
    <t>Inversiones</t>
  </si>
  <si>
    <t>(F.4)</t>
  </si>
  <si>
    <t>Créditos</t>
  </si>
  <si>
    <t>(F.5)</t>
  </si>
  <si>
    <t>Cuentas por Cobrar</t>
  </si>
  <si>
    <t>(G)</t>
  </si>
  <si>
    <t>16-2702.05.06</t>
  </si>
  <si>
    <t>(H)</t>
  </si>
  <si>
    <t>INMUEBLE, MOBILIARIO Y EQUIPO NETO</t>
  </si>
  <si>
    <t>(I)</t>
  </si>
  <si>
    <t>OTROS ACTIVOS</t>
  </si>
  <si>
    <r>
      <t xml:space="preserve">MN: 
</t>
    </r>
    <r>
      <rPr>
        <sz val="11"/>
        <color theme="1"/>
        <rFont val="Aptos Narrow"/>
        <family val="2"/>
        <scheme val="minor"/>
      </rPr>
      <t>1914+SI((1906.01+1906.02-2507.03.01-2507.03.02)&gt;0,(1916.01+1916.02-2517.03.01-2517.03.02)+(1936.01+1936.02-2537.03.01-2537.03.02),0)+1913+1911+1916.09+1917+1918+1919+1934+1933+1931+1936.09+1937+1938+1939</t>
    </r>
  </si>
  <si>
    <r>
      <t xml:space="preserve">ME:
</t>
    </r>
    <r>
      <rPr>
        <sz val="11"/>
        <color theme="1"/>
        <rFont val="Aptos Narrow"/>
        <family val="2"/>
        <scheme val="minor"/>
      </rPr>
      <t>1924+SI((1906.01+1906.02-2507.03.01-2507.03.02)&gt;0,1926.01+1926.02-2527.03.01-2527.03.02,0)+1923+1921+1926.09+1927+1928+1929</t>
    </r>
  </si>
  <si>
    <t>(J)</t>
  </si>
  <si>
    <t>TOTAL  ACTIVO</t>
  </si>
  <si>
    <t>PASIVO</t>
  </si>
  <si>
    <t>(K)</t>
  </si>
  <si>
    <t>(K.1)</t>
  </si>
  <si>
    <r>
      <rPr>
        <b/>
        <sz val="10"/>
        <rFont val="Arial"/>
        <family val="2"/>
      </rPr>
      <t>P(</t>
    </r>
    <r>
      <rPr>
        <sz val="11"/>
        <color theme="1"/>
        <rFont val="Aptos Narrow"/>
        <family val="2"/>
        <scheme val="minor"/>
      </rPr>
      <t>2101.01)+2101.02+2101.03</t>
    </r>
  </si>
  <si>
    <t>(K.2)</t>
  </si>
  <si>
    <t>Depósitos de Ahorros</t>
  </si>
  <si>
    <t>(K.3)</t>
  </si>
  <si>
    <t>(K.4)</t>
  </si>
  <si>
    <t xml:space="preserve">    Certificados Bancarios y de Depósitos</t>
  </si>
  <si>
    <t>2103.01+2103.02</t>
  </si>
  <si>
    <t>(K.5)</t>
  </si>
  <si>
    <t xml:space="preserve">    Cuentas a Plazo</t>
  </si>
  <si>
    <t>(K.6)</t>
  </si>
  <si>
    <t xml:space="preserve">    C.T.S.</t>
  </si>
  <si>
    <t>(K.7)</t>
  </si>
  <si>
    <t xml:space="preserve">    Otros</t>
  </si>
  <si>
    <t>2103.04+2103.06+2103.09+2101.09</t>
  </si>
  <si>
    <t>(K.8)</t>
  </si>
  <si>
    <t>Depósitos Restringidos</t>
  </si>
  <si>
    <t>(K.9)</t>
  </si>
  <si>
    <t>Otras Obligaciones a la Vista</t>
  </si>
  <si>
    <t>(K.10)</t>
  </si>
  <si>
    <t>A la vista</t>
  </si>
  <si>
    <t>2101.04+2101.05+2101.06+2101.07+2101.08+2101.10+2101.11+2101.15+2101.19+2101.13+2101.14+2101.16+ 2101.12+2101.17+2101.18</t>
  </si>
  <si>
    <t>(K.11)</t>
  </si>
  <si>
    <t>Rlacionadas con Inversiones</t>
  </si>
  <si>
    <t>(L)</t>
  </si>
  <si>
    <t>DEPOSITOS DELSISTEMA FINANCIERO Y ORGANISMOS INTERNACIONALES</t>
  </si>
  <si>
    <t>(L.1)</t>
  </si>
  <si>
    <t>(L.2)</t>
  </si>
  <si>
    <t>(L.3)</t>
  </si>
  <si>
    <t>(M)</t>
  </si>
  <si>
    <t>22- 2208</t>
  </si>
  <si>
    <t>(N)</t>
  </si>
  <si>
    <t>ADEUDOS Y OBLIGACIONES FINANCIERAS</t>
  </si>
  <si>
    <t>(N.1)</t>
  </si>
  <si>
    <t xml:space="preserve">    Instituciones del País</t>
  </si>
  <si>
    <t>2401+2402+2403+2406+2602+2603+2606</t>
  </si>
  <si>
    <t>(N.2)</t>
  </si>
  <si>
    <t xml:space="preserve">    Instituciones del Exterior y Organismos Internacionales</t>
  </si>
  <si>
    <t>2404+2405+2407+2604+2605+2607</t>
  </si>
  <si>
    <t>(Ñ)</t>
  </si>
  <si>
    <t>OBLIGACIONES EN CIRCULACION NO SUBORDINADAS</t>
  </si>
  <si>
    <t>(Ñ.1)</t>
  </si>
  <si>
    <t xml:space="preserve">    Bonos de Arrendamiento Financiero</t>
  </si>
  <si>
    <t>(Ñ.2)</t>
  </si>
  <si>
    <t xml:space="preserve">    Instrumentos Hipotecarios</t>
  </si>
  <si>
    <t>(Ñ.3)</t>
  </si>
  <si>
    <t xml:space="preserve">    Otros Instrumentos de Deuda</t>
  </si>
  <si>
    <t>2801+2807</t>
  </si>
  <si>
    <t>(O)</t>
  </si>
  <si>
    <t>CUENTAS POR PAGAR NETAS</t>
  </si>
  <si>
    <t>25-2508-(2507.03.01+2507.03.02)</t>
  </si>
  <si>
    <t>(P)</t>
  </si>
  <si>
    <t>INTERESES Y OTROS GASTOS DEVENGADOS POR PAGAR</t>
  </si>
  <si>
    <t>(P.1)</t>
  </si>
  <si>
    <t xml:space="preserve">    Obligaciones con el Público</t>
  </si>
  <si>
    <t>2108.01+2108.02+2108.03+2108.07</t>
  </si>
  <si>
    <t>(P.2)</t>
  </si>
  <si>
    <t xml:space="preserve">    Depósitos del Sistema Financiero y Organismos Internacionales</t>
  </si>
  <si>
    <t>(P.3)</t>
  </si>
  <si>
    <t>(P.4)</t>
  </si>
  <si>
    <t xml:space="preserve">    Adeudos y Obligaciones Financieras</t>
  </si>
  <si>
    <t>2408+2608</t>
  </si>
  <si>
    <t>(P.5)</t>
  </si>
  <si>
    <t xml:space="preserve">    Obligaciones en Circulación no Subordinadas</t>
  </si>
  <si>
    <t>2808.01+2808.07+2808.05+2808.04</t>
  </si>
  <si>
    <t>(P.6)</t>
  </si>
  <si>
    <t xml:space="preserve">    Cuentas por Pagar</t>
  </si>
  <si>
    <t>(Q)</t>
  </si>
  <si>
    <r>
      <rPr>
        <b/>
        <sz val="10"/>
        <rFont val="Arial"/>
        <family val="2"/>
      </rPr>
      <t>MN:</t>
    </r>
    <r>
      <rPr>
        <sz val="11"/>
        <color theme="1"/>
        <rFont val="Aptos Narrow"/>
        <family val="2"/>
        <scheme val="minor"/>
      </rPr>
      <t xml:space="preserve">
291-2911.01-2911.02+2116-2911.08.01+293-2931.01-2931.02+2136-2931.08.01+2911.02.07-2911.07.02+2931.02.07-2931.07.02-1912-1932+SI((1906.01+1906.02-2507.03.01-2507.03.02)&lt;0, ((1916.01+1916.02-2517.03.01-2517.03.02)+(1936.01+1936.02-2537.03.01-2537.03.02))*(-1),0)+2419+2619+2819-2911.07.06+2439+2639+2839-2931.07.06</t>
    </r>
  </si>
  <si>
    <r>
      <rPr>
        <b/>
        <sz val="10"/>
        <rFont val="Arial"/>
        <family val="2"/>
      </rPr>
      <t>ME:</t>
    </r>
    <r>
      <rPr>
        <sz val="11"/>
        <color theme="1"/>
        <rFont val="Aptos Narrow"/>
        <family val="2"/>
        <scheme val="minor"/>
      </rPr>
      <t xml:space="preserve">
292-2921.01-2921.02+2126-2921.08.01+2921.02.07-2921.07.02-1922+SI((1906.01+1906.02-2507.03.01-2507.03.02)&lt;0, (1916.01+1916.02-2517.03.01-2517.03.02)*(-1),0)+2429+2629+2829-2921.07.06</t>
    </r>
  </si>
  <si>
    <t>(R)</t>
  </si>
  <si>
    <t>PROVISIONES</t>
  </si>
  <si>
    <t>(R.1)</t>
  </si>
  <si>
    <t>Créditos Indirectos</t>
  </si>
  <si>
    <t>(R.2)</t>
  </si>
  <si>
    <t>Otras Provisiones</t>
  </si>
  <si>
    <t>2702-(2705.02-2702.05.04.02)</t>
  </si>
  <si>
    <t>(S)</t>
  </si>
  <si>
    <t xml:space="preserve">OBLIGACIONES EN CIRCULACION SUBORDINADAS </t>
  </si>
  <si>
    <t>2802+2803+2806+2808.02+2808.03+2808.06</t>
  </si>
  <si>
    <t>(T)</t>
  </si>
  <si>
    <t>(U)</t>
  </si>
  <si>
    <t>(U.1)</t>
  </si>
  <si>
    <t>Capital Social</t>
  </si>
  <si>
    <t>3101+3102+3103+3104+3401</t>
  </si>
  <si>
    <t>(U.2)</t>
  </si>
  <si>
    <t>Capital Adicional</t>
  </si>
  <si>
    <t>3201+3202+3203+3204+3402</t>
  </si>
  <si>
    <t>(U.3)</t>
  </si>
  <si>
    <t>Reservas</t>
  </si>
  <si>
    <t>3301+3302+3303</t>
  </si>
  <si>
    <t>(U.4)</t>
  </si>
  <si>
    <t>Ajustes al Patrimonio</t>
  </si>
  <si>
    <t>38-(3801.01+3801.02+3802.01)+3602+3603+3605</t>
  </si>
  <si>
    <t>(U.5)</t>
  </si>
  <si>
    <t>Resultados Acumulados</t>
  </si>
  <si>
    <t>3801.01+3801.02+3802.01</t>
  </si>
  <si>
    <t>(U.6)</t>
  </si>
  <si>
    <t>Resultados Netos del Ejercicio</t>
  </si>
  <si>
    <t>3901+3902</t>
  </si>
  <si>
    <t>(V)</t>
  </si>
  <si>
    <t>(W)</t>
  </si>
  <si>
    <t>CONTIGENTES ACREEDORAS</t>
  </si>
  <si>
    <t>(W.1)</t>
  </si>
  <si>
    <t>7201+7202+7203+7204</t>
  </si>
  <si>
    <t>(W.2)</t>
  </si>
  <si>
    <t>Lineas de Crédito no Utilizadas y Créditos no Desembolsados</t>
  </si>
  <si>
    <t>(W.3)</t>
  </si>
  <si>
    <t>Instrumentos  Financieros Derivados</t>
  </si>
  <si>
    <t>(W.4)</t>
  </si>
  <si>
    <t>Otras Cuentas Contingentes</t>
  </si>
  <si>
    <t>7208+7209</t>
  </si>
  <si>
    <t>ESTADO DE GANANCIAS Y PÉRDIDAS</t>
  </si>
  <si>
    <t>INGRESOS FINANCIEROS</t>
  </si>
  <si>
    <t>(A.1)+(A.2)+(A.3)+(A.4)+(A.5)+(A.6)+(A.7)+(A.8)+(A.9)</t>
  </si>
  <si>
    <t>Ganancias por valorización de inversiones</t>
  </si>
  <si>
    <r>
      <rPr>
        <b/>
        <sz val="10"/>
        <rFont val="Arial"/>
        <family val="2"/>
      </rPr>
      <t>SA</t>
    </r>
    <r>
      <rPr>
        <sz val="11"/>
        <color theme="1"/>
        <rFont val="Aptos Narrow"/>
        <family val="2"/>
        <scheme val="minor"/>
      </rPr>
      <t>((5109.11+5109.12+5109.13+5109.14+5109.15+5108.04.03) - (4109.11-4109.12-4109.13-4109.14-4109.15-4108.04.03))</t>
    </r>
  </si>
  <si>
    <t>(A.5)</t>
  </si>
  <si>
    <t>Ganancias por Inversiones en Subsidiarias, Asociadas y Negocios Conjuntos</t>
  </si>
  <si>
    <r>
      <rPr>
        <b/>
        <sz val="10"/>
        <rFont val="Arial"/>
        <family val="2"/>
      </rPr>
      <t>SA</t>
    </r>
    <r>
      <rPr>
        <sz val="11"/>
        <color theme="1"/>
        <rFont val="Aptos Narrow"/>
        <family val="2"/>
        <scheme val="minor"/>
      </rPr>
      <t>(5109.04-4109.04)</t>
    </r>
  </si>
  <si>
    <t>(A.6)</t>
  </si>
  <si>
    <t>Créditos directos</t>
  </si>
  <si>
    <t>5104+5107</t>
  </si>
  <si>
    <t>(A.7)</t>
  </si>
  <si>
    <t>Diferencia de cambio</t>
  </si>
  <si>
    <r>
      <rPr>
        <b/>
        <sz val="10"/>
        <rFont val="Arial"/>
        <family val="2"/>
      </rPr>
      <t>SA</t>
    </r>
    <r>
      <rPr>
        <sz val="11"/>
        <color theme="1"/>
        <rFont val="Aptos Narrow"/>
        <family val="2"/>
        <scheme val="minor"/>
      </rPr>
      <t>((5108.01+5108.04.09+5108.09-4108.01) - (4108.04.09+4108.09))</t>
    </r>
  </si>
  <si>
    <t>(A.8)</t>
  </si>
  <si>
    <t>Ganancias en Productos Financieros Derivados</t>
  </si>
  <si>
    <r>
      <rPr>
        <b/>
        <sz val="10"/>
        <rFont val="Arial"/>
        <family val="2"/>
      </rPr>
      <t>SA</t>
    </r>
    <r>
      <rPr>
        <sz val="11"/>
        <color theme="1"/>
        <rFont val="Aptos Narrow"/>
        <family val="2"/>
        <scheme val="minor"/>
      </rPr>
      <t>((5109.16+5109.17+5109.24.01.01+5109.24.01.02+5109.24.03) - (4109.16+4109.17+4109.24.01.01+4109.24.01.02+4109.24.03))</t>
    </r>
  </si>
  <si>
    <t>(A.9)</t>
  </si>
  <si>
    <t>5109.01+5109.08+5109.19+SA(5109.10-4109.10)+5109.03+SA(5109.18-4109.18)+5109.28</t>
  </si>
  <si>
    <t>GASTOS FINANCIEROS</t>
  </si>
  <si>
    <t>(B.1)+(B.2)+(B.3)+(B.4)+(B.5)+(B.6)+(B.7)+(B.8)+(B.9)+(B.10)+(B.11)+(B.12)</t>
  </si>
  <si>
    <t>(B.1)</t>
  </si>
  <si>
    <t>Obligaciones con el Público</t>
  </si>
  <si>
    <t>(B.2)</t>
  </si>
  <si>
    <t>(B.3)</t>
  </si>
  <si>
    <t>Depósitos del Sist. Financ. y Org. Internacionales</t>
  </si>
  <si>
    <t>(B.4)</t>
  </si>
  <si>
    <t>Adeudos y Obligaciones Financieras</t>
  </si>
  <si>
    <t>4104.01+4104.02+4104.03+4104.04+4104.05+4104.06+4104.07+4104.08+4107</t>
  </si>
  <si>
    <t>(B.5)</t>
  </si>
  <si>
    <t>Obligaciones en Circulación no Subordinadas</t>
  </si>
  <si>
    <t>4106.01+4106.04+4106.05+4106.07</t>
  </si>
  <si>
    <t>(B.6)</t>
  </si>
  <si>
    <t>Obligaciones en Circulación Subordinadas</t>
  </si>
  <si>
    <t>4106.02+4106.03+4106.06</t>
  </si>
  <si>
    <t>(B.7)</t>
  </si>
  <si>
    <t>Pérdida por Valorización de Inversiones</t>
  </si>
  <si>
    <r>
      <rPr>
        <b/>
        <sz val="10"/>
        <rFont val="Arial"/>
        <family val="2"/>
      </rPr>
      <t>SD</t>
    </r>
    <r>
      <rPr>
        <sz val="11"/>
        <color theme="1"/>
        <rFont val="Aptos Narrow"/>
        <family val="2"/>
        <scheme val="minor"/>
      </rPr>
      <t>((5109.11+5109.12+5109.13+5109.14+5109.15+5108.04.03) - (4109.11+4109.12+4109.13+4109.14+4109.15+4108.04.03))</t>
    </r>
  </si>
  <si>
    <t>(B.8)</t>
  </si>
  <si>
    <t>Pérdida por Inversiones en Subsidiarias, Asociadas y Negocios Conjuntos</t>
  </si>
  <si>
    <r>
      <rPr>
        <b/>
        <sz val="10"/>
        <rFont val="Arial"/>
        <family val="2"/>
      </rPr>
      <t>SD</t>
    </r>
    <r>
      <rPr>
        <sz val="11"/>
        <color theme="1"/>
        <rFont val="Aptos Narrow"/>
        <family val="2"/>
        <scheme val="minor"/>
      </rPr>
      <t>(5109.04-4109.04)</t>
    </r>
  </si>
  <si>
    <t>(B.9)</t>
  </si>
  <si>
    <t xml:space="preserve">Primas al Fondo de Seguro de Depósito </t>
  </si>
  <si>
    <t>(B.10)</t>
  </si>
  <si>
    <t>Diferencia de Cambio</t>
  </si>
  <si>
    <r>
      <rPr>
        <b/>
        <sz val="10"/>
        <rFont val="Arial"/>
        <family val="2"/>
      </rPr>
      <t>SD</t>
    </r>
    <r>
      <rPr>
        <sz val="11"/>
        <color theme="1"/>
        <rFont val="Aptos Narrow"/>
        <family val="2"/>
        <scheme val="minor"/>
      </rPr>
      <t>((5108.01+5108.04.09+5108.09) - (4108.01+4108.04.09+4108.09))</t>
    </r>
  </si>
  <si>
    <t>(B.11)</t>
  </si>
  <si>
    <t>Pérdidas en Productos Financieros Derivados</t>
  </si>
  <si>
    <r>
      <rPr>
        <b/>
        <sz val="10"/>
        <rFont val="Arial"/>
        <family val="2"/>
      </rPr>
      <t>SD</t>
    </r>
    <r>
      <rPr>
        <sz val="11"/>
        <color theme="1"/>
        <rFont val="Aptos Narrow"/>
        <family val="2"/>
        <scheme val="minor"/>
      </rPr>
      <t>((5109.16+5109.17+5109.24.01.01+5109.24.01.02+5109.24.03) - (4109.16+4109.17+4109.24.01.01+4109.24.01.02+4109.24.03))</t>
    </r>
  </si>
  <si>
    <t>(B.12)</t>
  </si>
  <si>
    <r>
      <t xml:space="preserve">4109.01+4109.03+4109.08+4109.09+4109.19+4109.20+4109.21+4109.22+4109.23+ </t>
    </r>
    <r>
      <rPr>
        <b/>
        <sz val="10"/>
        <rFont val="Arial"/>
        <family val="2"/>
      </rPr>
      <t>SD</t>
    </r>
    <r>
      <rPr>
        <sz val="11"/>
        <color theme="1"/>
        <rFont val="Aptos Narrow"/>
        <family val="2"/>
        <scheme val="minor"/>
      </rPr>
      <t xml:space="preserve">(4109.10-5109.10) + </t>
    </r>
    <r>
      <rPr>
        <b/>
        <sz val="10"/>
        <rFont val="Arial"/>
        <family val="2"/>
      </rPr>
      <t>SD</t>
    </r>
    <r>
      <rPr>
        <sz val="11"/>
        <color theme="1"/>
        <rFont val="Aptos Narrow"/>
        <family val="2"/>
        <scheme val="minor"/>
      </rPr>
      <t>(4109.18-5109.18)</t>
    </r>
  </si>
  <si>
    <t>(A)-(B)</t>
  </si>
  <si>
    <t>Provisiones para Créditos Directos</t>
  </si>
  <si>
    <t>4302+4305.05.04.01-(5109.27+5404.01)</t>
  </si>
  <si>
    <t>(C)-(D)</t>
  </si>
  <si>
    <t>(F.1)+(F.2)+(F.3)+(F.4)</t>
  </si>
  <si>
    <t>Cuentas por cobrar</t>
  </si>
  <si>
    <t>Fideicomisos y comisiones de confianza</t>
  </si>
  <si>
    <t>5202.04+5202.05</t>
  </si>
  <si>
    <t>Ingresos diversos</t>
  </si>
  <si>
    <t>5202-5202.04-5202.05+5203+5204</t>
  </si>
  <si>
    <t>(G.1)+(G.2)+(G.3)+(G.4)</t>
  </si>
  <si>
    <t>(G.1)</t>
  </si>
  <si>
    <t>Cuentas por pagar</t>
  </si>
  <si>
    <t>(G.2)</t>
  </si>
  <si>
    <t>Créditos indirectos</t>
  </si>
  <si>
    <t>4201+4109.07</t>
  </si>
  <si>
    <t>(G.3)</t>
  </si>
  <si>
    <t>4202.04+4202.05</t>
  </si>
  <si>
    <t>(G.4)</t>
  </si>
  <si>
    <t>Gastos diversos</t>
  </si>
  <si>
    <t>4202-4202.04-4202.05</t>
  </si>
  <si>
    <t>UTILIDAD (PÉRDIDA) POR VENTA DE CARTERA CREDITICIA</t>
  </si>
  <si>
    <t>5109.26-4109.26</t>
  </si>
  <si>
    <t>(E)+(F)-(G)+(I)</t>
  </si>
  <si>
    <t>GASTOS DE  ADMINISTRACIÓN</t>
  </si>
  <si>
    <t>(K.1)+(K.2)+(K.3)+(K.4)+(K.5)</t>
  </si>
  <si>
    <t>Personal</t>
  </si>
  <si>
    <t>Directorio</t>
  </si>
  <si>
    <t>Servicios Recibidos de Terceros</t>
  </si>
  <si>
    <t>Impuestos y Contribuciones</t>
  </si>
  <si>
    <t>(J)-(K)</t>
  </si>
  <si>
    <t>PROVISIONES, DEPRECIACION Y AMORTIZACION</t>
  </si>
  <si>
    <t>(M.1)+(M.2)+(M.3)+(M.4)+(M.5)+(M.6)+(M.7)</t>
  </si>
  <si>
    <t>(M.1)</t>
  </si>
  <si>
    <t>Provisiones para Créditos Indirectos</t>
  </si>
  <si>
    <t>4305.01+4305.02+4305.05.04.02+4305.06-5404.02</t>
  </si>
  <si>
    <t>(M.2)</t>
  </si>
  <si>
    <t>Provisiones por Pérdida por Deterioro de Inversiones</t>
  </si>
  <si>
    <t>4301-5301+4305.05.03+4305.05.07</t>
  </si>
  <si>
    <t>(M.3)</t>
  </si>
  <si>
    <t>Provisiones para Incobrabilidad de Cuentas por Cobrar</t>
  </si>
  <si>
    <t>4303+4305.05.05-5405</t>
  </si>
  <si>
    <t>(M.4)</t>
  </si>
  <si>
    <t>Provisiones para Bienes Realizados, Recidos en Pago y Adjudicados</t>
  </si>
  <si>
    <t>4304+4305.05.06-5406</t>
  </si>
  <si>
    <t>(M.5)</t>
  </si>
  <si>
    <t>4305.03+4305.04+4305.05.01+4305.09</t>
  </si>
  <si>
    <t>(M.6)</t>
  </si>
  <si>
    <t>Depreciación</t>
  </si>
  <si>
    <t>4401+4404-5302</t>
  </si>
  <si>
    <t>(M.7)</t>
  </si>
  <si>
    <t>Amortización</t>
  </si>
  <si>
    <t>4403+4405-5303</t>
  </si>
  <si>
    <t xml:space="preserve">OTROS INGRESOS Y GASTOS </t>
  </si>
  <si>
    <t>(56-46)+(5109.25-4109.25)+(57-49)</t>
  </si>
  <si>
    <t>RESULTADOS DEL EJERCICIO ANTES DE  IMPUESTO A LA RENTA</t>
  </si>
  <si>
    <t>(L)-(M)+(N)</t>
  </si>
  <si>
    <t>(O)-(P)</t>
  </si>
  <si>
    <t>Notas:</t>
  </si>
  <si>
    <t>N(*): considerar solo si * es negativo.</t>
  </si>
  <si>
    <t>P(*): considerar solo si * es positivo.</t>
  </si>
  <si>
    <t>SA(*): Saldo acreedor del resultado de *.</t>
  </si>
  <si>
    <t>SD(*): Saldo deudor del resultado de *.</t>
  </si>
  <si>
    <t>Nota sobre la agregación de los E.E.F.F.</t>
  </si>
  <si>
    <t>Agregación_EEFF</t>
  </si>
  <si>
    <t>Balance General de Cofide</t>
  </si>
  <si>
    <t>Estado de Ganancias y Pérdidas de Cofide</t>
  </si>
  <si>
    <t>Balance General de Agrobanco</t>
  </si>
  <si>
    <t>Estado de Ganancias y Pérdidas de Agrobanco</t>
  </si>
  <si>
    <t>Balance General de Fondo MiVivienda</t>
  </si>
  <si>
    <t>Estado de Ganancias y Pérdidas de Fondo MiVivienda</t>
  </si>
  <si>
    <t>Indicadores Financieros de las Entidades Estatales</t>
  </si>
  <si>
    <t xml:space="preserve">Créditos de Consumo según Situación  </t>
  </si>
  <si>
    <t xml:space="preserve">Estructura de Fideicomisos y Comisiones de Confianza  </t>
  </si>
  <si>
    <t xml:space="preserve">Créditos Directos y Depósitos por Oficinas  </t>
  </si>
  <si>
    <t>Estructura del Patrimonio Efectivo</t>
  </si>
  <si>
    <t>Boletín Informativo Mensual de las Entidades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</si>
</sst>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(* #,##0_);_(* \(#,##0\);_(* &quot;-&quot;_);_(@_)"/>
    <numFmt numFmtId="43" formatCode="_(* #,##0.00_);_(* \(#,##0.00\);_(* &quot;-&quot;??_);_(@_)"/>
    <numFmt numFmtId="164" formatCode="\A\l\ dd\ &quot;de&quot;\ mmmm\ &quot;de&quot;\ yyyy"/>
    <numFmt numFmtId="165" formatCode="_(* #\ ###\ ##0_______________________________ \ ;_(* \(#\ ###\ ##0\)______________________________\ ;* &quot;-&quot;????????????????;_(@_)"/>
    <numFmt numFmtId="166" formatCode="_(* #,###,##0_________)\ ;_(* \(#,###,##0\)\ ;* &quot;-&quot;??????;_(@_)"/>
    <numFmt numFmtId="167" formatCode="_(* #,##0_________);_(* \(#,##0\)________;_(* &quot;-&quot;????_);_(@_)"/>
    <numFmt numFmtId="168" formatCode="_(* #\ ###\ ##0_________________________ \ ;_(* \(#\ ###\ ##0\)________________________\ ;* &quot;-&quot;?????????????;_(@_)"/>
    <numFmt numFmtId="169" formatCode="_(* #,##0_);_(* \(#,##0\);_(* &quot;-&quot;??_);_(@_)"/>
    <numFmt numFmtId="170" formatCode="_(* #,###,##0_________)\ ;_(* \(#,###,##0\)\ __\ _____ ;* &quot;-&quot;??????;_(@_)"/>
    <numFmt numFmtId="171" formatCode="0.00000"/>
    <numFmt numFmtId="172" formatCode="&quot;Al &quot;dd&quot; de &quot;mmmm&quot; de &quot;yyyy"/>
    <numFmt numFmtId="173" formatCode="_ * #,##0.00_ ;_ * \-#,##0.00_ ;_ * &quot;-&quot;??_ ;_ @_ "/>
    <numFmt numFmtId="174" formatCode="_(* #,##0_);_(* \(#,##0\);_(* &quot;-&quot;?_);_(@_)"/>
    <numFmt numFmtId="175" formatCode="\(\A\l\ dd\ &quot;de&quot;\ mmmm\ &quot;de&quot;\ yyyy\)"/>
    <numFmt numFmtId="176" formatCode="_(* #\ #,###,##0.00___________________________);_(* \(#\ ###\ ###\);_(* &quot;-&quot;?????????????_);_(@_)"/>
    <numFmt numFmtId="177" formatCode="&quot;Publicado el&quot;\ dd/mm/yyyy"/>
    <numFmt numFmtId="178" formatCode="* #\ ###\ ###____________;\ * #\ ###\ ###\____________ ;* &quot;-&quot;?????;_(@_)"/>
    <numFmt numFmtId="179" formatCode="_(* #,##0.00_____________);_(* \(#,##0.00\)_____________ ;_(* &quot;-&quot;???????_);_(@_)"/>
    <numFmt numFmtId="180" formatCode="_(* #,##0_____________);_(* \(#,##0\)_____________ ;_(* &quot;-&quot;???????_);_(@_)"/>
    <numFmt numFmtId="181" formatCode="_(* #,##0_____________);_(* \(#,##0\)_____________ ;_(* &quot;-&quot;???????,_);_(@_)"/>
    <numFmt numFmtId="182" formatCode="\A\l\ \ dd\ &quot;de&quot;\ mmmm\ &quot;de&quot;\ yyyy"/>
    <numFmt numFmtId="183" formatCode="_(* ###,##0_______);_(* \(###,##0\)\ ;* &quot;-&quot;?????;_(@_)"/>
  </numFmts>
  <fonts count="8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4.5"/>
      <name val="Times New Roman"/>
      <family val="1"/>
    </font>
    <font>
      <sz val="10"/>
      <name val="Arial"/>
    </font>
    <font>
      <sz val="22"/>
      <name val="Times New Roman"/>
      <family val="1"/>
    </font>
    <font>
      <sz val="22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sz val="13"/>
      <name val="Times New Roman"/>
      <family val="1"/>
    </font>
    <font>
      <sz val="13"/>
      <name val="Arial"/>
      <family val="2"/>
    </font>
    <font>
      <sz val="10"/>
      <name val="Arial Narrow"/>
      <family val="2"/>
    </font>
    <font>
      <b/>
      <sz val="13"/>
      <name val="Times New Roman"/>
      <family val="1"/>
    </font>
    <font>
      <b/>
      <sz val="10"/>
      <name val="Arial Narrow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name val="Arial Narrow"/>
      <family val="2"/>
    </font>
    <font>
      <sz val="8"/>
      <name val="Arial"/>
      <family val="2"/>
    </font>
    <font>
      <b/>
      <u/>
      <sz val="8"/>
      <name val="Arial Narrow"/>
      <family val="2"/>
    </font>
    <font>
      <sz val="9.5"/>
      <name val="Arial Narrow"/>
      <family val="2"/>
    </font>
    <font>
      <b/>
      <sz val="9.5"/>
      <name val="Arial Narrow"/>
      <family val="2"/>
    </font>
    <font>
      <i/>
      <sz val="8"/>
      <name val="Arial Narrow"/>
      <family val="2"/>
    </font>
    <font>
      <sz val="7"/>
      <name val="Arial"/>
      <family val="2"/>
    </font>
    <font>
      <sz val="9"/>
      <name val="Arial Narrow"/>
      <family val="2"/>
    </font>
    <font>
      <b/>
      <sz val="16"/>
      <name val="Times New Roman"/>
      <family val="1"/>
    </font>
    <font>
      <b/>
      <vertAlign val="superscript"/>
      <sz val="10"/>
      <name val="Arial Narrow"/>
      <family val="2"/>
    </font>
    <font>
      <sz val="10"/>
      <color indexed="9"/>
      <name val="Arial Narrow"/>
      <family val="2"/>
    </font>
    <font>
      <b/>
      <sz val="8"/>
      <color indexed="12"/>
      <name val="Arial"/>
      <family val="2"/>
    </font>
    <font>
      <b/>
      <sz val="8"/>
      <color indexed="10"/>
      <name val="Arial"/>
      <family val="2"/>
    </font>
    <font>
      <b/>
      <sz val="7"/>
      <name val="Arial"/>
      <family val="2"/>
    </font>
    <font>
      <b/>
      <sz val="12"/>
      <name val="Arial Narrow"/>
      <family val="2"/>
    </font>
    <font>
      <b/>
      <sz val="10"/>
      <name val="Times New Roman"/>
      <family val="1"/>
    </font>
    <font>
      <b/>
      <sz val="22"/>
      <name val="Times New Roman"/>
      <family val="1"/>
    </font>
    <font>
      <b/>
      <sz val="9"/>
      <color theme="4"/>
      <name val="Arial"/>
      <family val="2"/>
    </font>
    <font>
      <b/>
      <sz val="9"/>
      <name val="Arial"/>
      <family val="2"/>
    </font>
    <font>
      <sz val="8.6"/>
      <name val="Arial"/>
      <family val="2"/>
    </font>
    <font>
      <b/>
      <sz val="10.5"/>
      <name val="Times New Roman"/>
      <family val="1"/>
    </font>
    <font>
      <b/>
      <sz val="8.6"/>
      <name val="Arial"/>
      <family val="2"/>
    </font>
    <font>
      <sz val="10"/>
      <name val="Times New Roman"/>
      <family val="1"/>
    </font>
    <font>
      <b/>
      <sz val="10"/>
      <color indexed="9"/>
      <name val="Arial Narrow"/>
      <family val="2"/>
    </font>
    <font>
      <sz val="11"/>
      <color rgb="FF1F497D"/>
      <name val="Aptos Narrow"/>
      <family val="2"/>
      <scheme val="minor"/>
    </font>
    <font>
      <sz val="11"/>
      <name val="Arial Narrow"/>
      <family val="2"/>
    </font>
    <font>
      <i/>
      <sz val="9"/>
      <name val="Arial Narrow"/>
      <family val="2"/>
    </font>
    <font>
      <i/>
      <sz val="9"/>
      <color theme="1"/>
      <name val="Arial Narrow"/>
      <family val="2"/>
    </font>
    <font>
      <sz val="8"/>
      <color theme="1"/>
      <name val="Arial Narrow"/>
      <family val="2"/>
    </font>
    <font>
      <b/>
      <sz val="14.55"/>
      <name val="Times New Roman"/>
      <family val="1"/>
    </font>
    <font>
      <sz val="14.55"/>
      <name val="Times New Roman"/>
      <family val="1"/>
    </font>
    <font>
      <sz val="14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rgb="FF0066FF"/>
      <name val="Arial"/>
      <family val="2"/>
    </font>
    <font>
      <b/>
      <sz val="10"/>
      <color indexed="8"/>
      <name val="Arial Narrow"/>
      <family val="2"/>
    </font>
    <font>
      <sz val="12"/>
      <name val="Arial MT"/>
    </font>
    <font>
      <sz val="8"/>
      <color indexed="8"/>
      <name val="Arial"/>
      <family val="2"/>
    </font>
    <font>
      <sz val="8"/>
      <color indexed="8"/>
      <name val="Arial Narrow"/>
      <family val="2"/>
    </font>
    <font>
      <i/>
      <sz val="8"/>
      <color indexed="8"/>
      <name val="Arial Narrow"/>
      <family val="2"/>
    </font>
    <font>
      <b/>
      <sz val="9"/>
      <color indexed="12"/>
      <name val="Arial"/>
      <family val="2"/>
    </font>
    <font>
      <sz val="10"/>
      <color indexed="8"/>
      <name val="Arial Narrow"/>
      <family val="2"/>
    </font>
    <font>
      <b/>
      <sz val="8"/>
      <color indexed="8"/>
      <name val="Arial Narrow"/>
      <family val="2"/>
    </font>
    <font>
      <sz val="22"/>
      <color indexed="9"/>
      <name val="Times New Roman"/>
      <family val="1"/>
    </font>
    <font>
      <b/>
      <sz val="14"/>
      <color indexed="9"/>
      <name val="Times New Roman"/>
      <family val="1"/>
    </font>
    <font>
      <sz val="13"/>
      <color indexed="9"/>
      <name val="Times New Roman"/>
      <family val="1"/>
    </font>
    <font>
      <sz val="12"/>
      <name val="Arial Narrow"/>
      <family val="2"/>
    </font>
    <font>
      <sz val="8"/>
      <color indexed="9"/>
      <name val="Arial Narrow"/>
      <family val="2"/>
    </font>
    <font>
      <sz val="8.5"/>
      <name val="Arial Narrow"/>
      <family val="2"/>
    </font>
    <font>
      <sz val="7"/>
      <color indexed="9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10"/>
      <color indexed="9"/>
      <name val="Arial"/>
      <family val="2"/>
    </font>
    <font>
      <b/>
      <sz val="14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0"/>
      <color theme="10"/>
      <name val="Arial Narrow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b/>
      <shadow/>
      <sz val="22"/>
      <name val="Arial Narrow"/>
      <family val="2"/>
    </font>
    <font>
      <b/>
      <sz val="17"/>
      <name val="Arial Narrow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99999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18"/>
      </top>
      <bottom/>
      <diagonal/>
    </border>
    <border>
      <left/>
      <right/>
      <top/>
      <bottom style="thick">
        <color theme="3"/>
      </bottom>
      <diagonal/>
    </border>
  </borders>
  <cellStyleXfs count="19">
    <xf numFmtId="0" fontId="0" fillId="0" borderId="0"/>
    <xf numFmtId="0" fontId="3" fillId="0" borderId="0" applyProtection="0"/>
    <xf numFmtId="0" fontId="5" fillId="0" borderId="0"/>
    <xf numFmtId="0" fontId="3" fillId="0" borderId="0" applyProtection="0">
      <protection locked="0"/>
    </xf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42" fillId="0" borderId="0"/>
    <xf numFmtId="17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3" fillId="0" borderId="0"/>
    <xf numFmtId="0" fontId="3" fillId="0" borderId="0"/>
    <xf numFmtId="43" fontId="3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</cellStyleXfs>
  <cellXfs count="425">
    <xf numFmtId="0" fontId="0" fillId="0" borderId="0" xfId="0"/>
    <xf numFmtId="0" fontId="4" fillId="0" borderId="0" xfId="1" applyFont="1" applyAlignment="1">
      <alignment horizontal="center" wrapText="1"/>
    </xf>
    <xf numFmtId="0" fontId="5" fillId="0" borderId="0" xfId="2" applyAlignment="1">
      <alignment horizontal="right"/>
    </xf>
    <xf numFmtId="0" fontId="5" fillId="0" borderId="0" xfId="2"/>
    <xf numFmtId="0" fontId="6" fillId="0" borderId="0" xfId="1" applyFont="1" applyAlignment="1">
      <alignment horizontal="center" wrapText="1"/>
    </xf>
    <xf numFmtId="0" fontId="7" fillId="0" borderId="0" xfId="2" applyFont="1" applyAlignment="1">
      <alignment horizontal="right"/>
    </xf>
    <xf numFmtId="0" fontId="7" fillId="0" borderId="0" xfId="2" applyFont="1"/>
    <xf numFmtId="164" fontId="8" fillId="0" borderId="0" xfId="1" applyNumberFormat="1" applyFont="1" applyAlignment="1">
      <alignment horizontal="center" wrapText="1"/>
    </xf>
    <xf numFmtId="0" fontId="9" fillId="0" borderId="0" xfId="2" applyFont="1" applyAlignment="1">
      <alignment horizontal="right"/>
    </xf>
    <xf numFmtId="0" fontId="9" fillId="0" borderId="0" xfId="2" applyFont="1"/>
    <xf numFmtId="0" fontId="10" fillId="0" borderId="0" xfId="1" applyFont="1" applyAlignment="1">
      <alignment horizontal="center" wrapText="1"/>
    </xf>
    <xf numFmtId="0" fontId="11" fillId="0" borderId="0" xfId="1" applyFont="1" applyAlignment="1">
      <alignment horizontal="center" wrapText="1"/>
    </xf>
    <xf numFmtId="0" fontId="11" fillId="0" borderId="0" xfId="2" applyFont="1" applyAlignment="1">
      <alignment horizontal="right"/>
    </xf>
    <xf numFmtId="0" fontId="11" fillId="0" borderId="0" xfId="2" applyFont="1"/>
    <xf numFmtId="0" fontId="12" fillId="0" borderId="0" xfId="1" applyFont="1"/>
    <xf numFmtId="0" fontId="13" fillId="0" borderId="1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/>
    </xf>
    <xf numFmtId="0" fontId="13" fillId="0" borderId="3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/>
    </xf>
    <xf numFmtId="0" fontId="16" fillId="2" borderId="5" xfId="1" applyFont="1" applyFill="1" applyBorder="1" applyAlignment="1">
      <alignment horizontal="center" vertical="center" wrapText="1"/>
    </xf>
    <xf numFmtId="0" fontId="17" fillId="0" borderId="6" xfId="1" applyFont="1" applyBorder="1" applyAlignment="1">
      <alignment vertical="center"/>
    </xf>
    <xf numFmtId="165" fontId="17" fillId="0" borderId="6" xfId="1" applyNumberFormat="1" applyFont="1" applyBorder="1" applyAlignment="1">
      <alignment vertical="center"/>
    </xf>
    <xf numFmtId="0" fontId="18" fillId="0" borderId="0" xfId="2" applyFont="1" applyAlignment="1">
      <alignment horizontal="right"/>
    </xf>
    <xf numFmtId="165" fontId="18" fillId="0" borderId="0" xfId="2" applyNumberFormat="1" applyFont="1"/>
    <xf numFmtId="0" fontId="18" fillId="0" borderId="0" xfId="2" applyFont="1"/>
    <xf numFmtId="0" fontId="15" fillId="0" borderId="0" xfId="1" applyFont="1" applyAlignment="1">
      <alignment vertical="center"/>
    </xf>
    <xf numFmtId="165" fontId="15" fillId="0" borderId="0" xfId="1" applyNumberFormat="1" applyFont="1" applyAlignment="1">
      <alignment vertical="center"/>
    </xf>
    <xf numFmtId="0" fontId="17" fillId="0" borderId="0" xfId="1" applyFont="1" applyAlignment="1">
      <alignment vertical="center"/>
    </xf>
    <xf numFmtId="165" fontId="17" fillId="0" borderId="0" xfId="1" applyNumberFormat="1" applyFont="1" applyAlignment="1">
      <alignment vertical="center"/>
    </xf>
    <xf numFmtId="166" fontId="17" fillId="0" borderId="6" xfId="3" applyNumberFormat="1" applyFont="1" applyBorder="1" applyAlignment="1" applyProtection="1">
      <alignment horizontal="left" vertical="center"/>
    </xf>
    <xf numFmtId="166" fontId="15" fillId="0" borderId="0" xfId="3" applyNumberFormat="1" applyFont="1" applyAlignment="1" applyProtection="1">
      <alignment horizontal="left" vertical="center"/>
    </xf>
    <xf numFmtId="166" fontId="17" fillId="0" borderId="0" xfId="3" applyNumberFormat="1" applyFont="1" applyAlignment="1" applyProtection="1">
      <alignment horizontal="left" vertical="center"/>
    </xf>
    <xf numFmtId="43" fontId="18" fillId="0" borderId="0" xfId="2" applyNumberFormat="1" applyFont="1" applyAlignment="1">
      <alignment horizontal="right"/>
    </xf>
    <xf numFmtId="0" fontId="15" fillId="0" borderId="0" xfId="1" applyFont="1" applyAlignment="1">
      <alignment horizontal="left" vertical="center" indent="1"/>
    </xf>
    <xf numFmtId="166" fontId="17" fillId="0" borderId="0" xfId="3" applyNumberFormat="1" applyFont="1" applyAlignment="1" applyProtection="1">
      <alignment horizontal="left" vertical="center" wrapText="1"/>
    </xf>
    <xf numFmtId="166" fontId="19" fillId="0" borderId="0" xfId="3" applyNumberFormat="1" applyFont="1" applyAlignment="1" applyProtection="1">
      <alignment horizontal="left" vertical="center"/>
    </xf>
    <xf numFmtId="0" fontId="17" fillId="0" borderId="7" xfId="1" applyFont="1" applyBorder="1" applyAlignment="1">
      <alignment vertical="center"/>
    </xf>
    <xf numFmtId="165" fontId="17" fillId="0" borderId="7" xfId="1" applyNumberFormat="1" applyFont="1" applyBorder="1" applyAlignment="1">
      <alignment vertical="center"/>
    </xf>
    <xf numFmtId="0" fontId="20" fillId="0" borderId="8" xfId="1" applyFont="1" applyBorder="1"/>
    <xf numFmtId="167" fontId="21" fillId="0" borderId="8" xfId="1" applyNumberFormat="1" applyFont="1" applyBorder="1"/>
    <xf numFmtId="166" fontId="22" fillId="0" borderId="0" xfId="3" applyNumberFormat="1" applyFont="1" applyAlignment="1" applyProtection="1">
      <alignment horizontal="left"/>
    </xf>
    <xf numFmtId="0" fontId="23" fillId="0" borderId="0" xfId="1" applyFont="1" applyAlignment="1">
      <alignment horizontal="right"/>
    </xf>
    <xf numFmtId="0" fontId="23" fillId="0" borderId="0" xfId="2" applyFont="1" applyAlignment="1">
      <alignment horizontal="right"/>
    </xf>
    <xf numFmtId="0" fontId="23" fillId="0" borderId="0" xfId="2" applyFont="1"/>
    <xf numFmtId="0" fontId="15" fillId="0" borderId="0" xfId="2" applyFont="1"/>
    <xf numFmtId="0" fontId="24" fillId="0" borderId="0" xfId="1" applyFont="1" applyAlignment="1">
      <alignment horizontal="right"/>
    </xf>
    <xf numFmtId="0" fontId="25" fillId="0" borderId="0" xfId="1" applyFont="1" applyAlignment="1">
      <alignment horizontal="center" wrapText="1"/>
    </xf>
    <xf numFmtId="0" fontId="8" fillId="0" borderId="0" xfId="1" applyFont="1" applyAlignment="1">
      <alignment horizontal="center" wrapText="1"/>
    </xf>
    <xf numFmtId="0" fontId="10" fillId="0" borderId="0" xfId="2" applyFont="1" applyAlignment="1">
      <alignment horizontal="right"/>
    </xf>
    <xf numFmtId="0" fontId="10" fillId="0" borderId="0" xfId="2" applyFont="1"/>
    <xf numFmtId="0" fontId="16" fillId="0" borderId="5" xfId="1" applyFont="1" applyBorder="1" applyAlignment="1">
      <alignment horizontal="center" vertical="center" wrapText="1"/>
    </xf>
    <xf numFmtId="167" fontId="17" fillId="0" borderId="6" xfId="1" applyNumberFormat="1" applyFont="1" applyBorder="1" applyAlignment="1">
      <alignment vertical="center"/>
    </xf>
    <xf numFmtId="167" fontId="17" fillId="0" borderId="0" xfId="1" applyNumberFormat="1" applyFont="1" applyAlignment="1">
      <alignment vertical="center"/>
    </xf>
    <xf numFmtId="167" fontId="15" fillId="0" borderId="0" xfId="1" applyNumberFormat="1" applyFont="1" applyAlignment="1">
      <alignment vertical="center"/>
    </xf>
    <xf numFmtId="167" fontId="17" fillId="0" borderId="6" xfId="1" applyNumberFormat="1" applyFont="1" applyBorder="1" applyAlignment="1">
      <alignment vertical="center" wrapText="1"/>
    </xf>
    <xf numFmtId="0" fontId="18" fillId="0" borderId="0" xfId="2" applyFont="1" applyAlignment="1">
      <alignment horizontal="right" vertical="center"/>
    </xf>
    <xf numFmtId="0" fontId="18" fillId="0" borderId="0" xfId="2" applyFont="1" applyAlignment="1">
      <alignment vertical="center"/>
    </xf>
    <xf numFmtId="167" fontId="17" fillId="0" borderId="7" xfId="1" applyNumberFormat="1" applyFont="1" applyBorder="1" applyAlignment="1">
      <alignment vertical="center"/>
    </xf>
    <xf numFmtId="0" fontId="20" fillId="0" borderId="8" xfId="1" applyFont="1" applyBorder="1" applyAlignment="1">
      <alignment vertical="center"/>
    </xf>
    <xf numFmtId="166" fontId="22" fillId="0" borderId="0" xfId="1" applyNumberFormat="1" applyFont="1"/>
    <xf numFmtId="0" fontId="23" fillId="0" borderId="0" xfId="1" applyFont="1" applyAlignment="1">
      <alignment horizontal="right" vertical="center"/>
    </xf>
    <xf numFmtId="0" fontId="22" fillId="0" borderId="0" xfId="1" applyFont="1"/>
    <xf numFmtId="165" fontId="12" fillId="0" borderId="0" xfId="1" applyNumberFormat="1" applyFont="1"/>
    <xf numFmtId="0" fontId="5" fillId="0" borderId="0" xfId="2" applyAlignment="1">
      <alignment vertical="center"/>
    </xf>
    <xf numFmtId="0" fontId="6" fillId="0" borderId="0" xfId="1" applyFont="1" applyAlignment="1">
      <alignment horizontal="center" vertical="center" wrapText="1"/>
    </xf>
    <xf numFmtId="0" fontId="7" fillId="0" borderId="0" xfId="2" applyFont="1" applyAlignment="1">
      <alignment vertical="center"/>
    </xf>
    <xf numFmtId="164" fontId="8" fillId="0" borderId="0" xfId="1" applyNumberFormat="1" applyFont="1" applyAlignment="1">
      <alignment horizontal="center" vertical="center" wrapText="1"/>
    </xf>
    <xf numFmtId="0" fontId="9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12" fillId="0" borderId="0" xfId="1" applyFont="1" applyAlignment="1">
      <alignment vertical="center"/>
    </xf>
    <xf numFmtId="0" fontId="27" fillId="0" borderId="0" xfId="1" applyFont="1" applyAlignment="1">
      <alignment vertical="center"/>
    </xf>
    <xf numFmtId="0" fontId="14" fillId="0" borderId="1" xfId="1" applyFont="1" applyBorder="1" applyAlignment="1">
      <alignment horizontal="center" vertical="center" wrapText="1"/>
    </xf>
    <xf numFmtId="0" fontId="3" fillId="0" borderId="0" xfId="2" applyFont="1" applyAlignment="1">
      <alignment vertical="center"/>
    </xf>
    <xf numFmtId="0" fontId="12" fillId="0" borderId="3" xfId="1" applyFont="1" applyBorder="1" applyAlignment="1">
      <alignment horizontal="center" vertical="center"/>
    </xf>
    <xf numFmtId="9" fontId="17" fillId="0" borderId="6" xfId="4" applyFont="1" applyFill="1" applyBorder="1" applyAlignment="1">
      <alignment vertical="center"/>
    </xf>
    <xf numFmtId="168" fontId="17" fillId="0" borderId="6" xfId="1" applyNumberFormat="1" applyFont="1" applyBorder="1" applyAlignment="1">
      <alignment vertical="center"/>
    </xf>
    <xf numFmtId="168" fontId="18" fillId="0" borderId="0" xfId="2" applyNumberFormat="1" applyFont="1" applyAlignment="1">
      <alignment vertical="center"/>
    </xf>
    <xf numFmtId="9" fontId="15" fillId="0" borderId="0" xfId="4" applyFont="1" applyFill="1" applyBorder="1" applyAlignment="1">
      <alignment vertical="center"/>
    </xf>
    <xf numFmtId="168" fontId="15" fillId="0" borderId="0" xfId="1" applyNumberFormat="1" applyFont="1" applyAlignment="1">
      <alignment vertical="center"/>
    </xf>
    <xf numFmtId="168" fontId="17" fillId="0" borderId="0" xfId="1" applyNumberFormat="1" applyFont="1" applyAlignment="1">
      <alignment vertical="center"/>
    </xf>
    <xf numFmtId="166" fontId="17" fillId="0" borderId="6" xfId="3" applyNumberFormat="1" applyFont="1" applyBorder="1" applyAlignment="1" applyProtection="1">
      <alignment horizontal="left" vertical="center" wrapText="1"/>
    </xf>
    <xf numFmtId="167" fontId="20" fillId="0" borderId="8" xfId="1" applyNumberFormat="1" applyFont="1" applyBorder="1" applyAlignment="1">
      <alignment vertical="center"/>
    </xf>
    <xf numFmtId="0" fontId="22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168" fontId="12" fillId="0" borderId="0" xfId="1" applyNumberFormat="1" applyFont="1" applyAlignment="1">
      <alignment vertical="center"/>
    </xf>
    <xf numFmtId="168" fontId="5" fillId="0" borderId="0" xfId="2" applyNumberFormat="1" applyAlignment="1">
      <alignment vertical="center"/>
    </xf>
    <xf numFmtId="169" fontId="28" fillId="0" borderId="0" xfId="5" applyNumberFormat="1" applyFont="1" applyFill="1"/>
    <xf numFmtId="170" fontId="29" fillId="0" borderId="0" xfId="2" applyNumberFormat="1" applyFont="1"/>
    <xf numFmtId="165" fontId="15" fillId="0" borderId="0" xfId="2" applyNumberFormat="1" applyFont="1" applyAlignment="1">
      <alignment horizontal="right"/>
    </xf>
    <xf numFmtId="165" fontId="18" fillId="0" borderId="0" xfId="2" applyNumberFormat="1" applyFont="1" applyAlignment="1">
      <alignment horizontal="right"/>
    </xf>
    <xf numFmtId="165" fontId="23" fillId="0" borderId="0" xfId="1" applyNumberFormat="1" applyFont="1" applyAlignment="1">
      <alignment horizontal="right"/>
    </xf>
    <xf numFmtId="165" fontId="23" fillId="0" borderId="0" xfId="1" applyNumberFormat="1" applyFont="1" applyAlignment="1">
      <alignment horizontal="right" vertical="center"/>
    </xf>
    <xf numFmtId="165" fontId="30" fillId="0" borderId="0" xfId="1" applyNumberFormat="1" applyFont="1" applyAlignment="1">
      <alignment horizontal="right" vertical="center"/>
    </xf>
    <xf numFmtId="0" fontId="14" fillId="0" borderId="2" xfId="1" applyFont="1" applyBorder="1" applyAlignment="1">
      <alignment horizontal="center" vertical="center"/>
    </xf>
    <xf numFmtId="0" fontId="31" fillId="0" borderId="2" xfId="1" applyFont="1" applyBorder="1" applyAlignment="1">
      <alignment horizontal="center"/>
    </xf>
    <xf numFmtId="0" fontId="24" fillId="0" borderId="0" xfId="1" applyFont="1"/>
    <xf numFmtId="43" fontId="18" fillId="0" borderId="0" xfId="5" applyFont="1" applyFill="1" applyAlignment="1">
      <alignment horizontal="right"/>
    </xf>
    <xf numFmtId="168" fontId="24" fillId="0" borderId="0" xfId="1" applyNumberFormat="1" applyFont="1" applyAlignment="1">
      <alignment vertical="center"/>
    </xf>
    <xf numFmtId="171" fontId="18" fillId="0" borderId="0" xfId="2" applyNumberFormat="1" applyFont="1"/>
    <xf numFmtId="43" fontId="18" fillId="0" borderId="0" xfId="5" applyFont="1" applyFill="1"/>
    <xf numFmtId="0" fontId="4" fillId="0" borderId="0" xfId="6" applyFont="1" applyAlignment="1">
      <alignment vertical="center"/>
    </xf>
    <xf numFmtId="0" fontId="32" fillId="0" borderId="0" xfId="6" applyFont="1" applyAlignment="1">
      <alignment vertical="center"/>
    </xf>
    <xf numFmtId="0" fontId="6" fillId="0" borderId="0" xfId="6" applyFont="1" applyAlignment="1">
      <alignment horizontal="center" wrapText="1"/>
    </xf>
    <xf numFmtId="0" fontId="33" fillId="0" borderId="0" xfId="6" applyFont="1" applyAlignment="1">
      <alignment vertical="center"/>
    </xf>
    <xf numFmtId="0" fontId="6" fillId="0" borderId="0" xfId="6" applyFont="1" applyAlignment="1">
      <alignment vertical="center"/>
    </xf>
    <xf numFmtId="164" fontId="8" fillId="0" borderId="0" xfId="6" applyNumberFormat="1" applyFont="1" applyAlignment="1">
      <alignment horizontal="center" vertical="center"/>
    </xf>
    <xf numFmtId="0" fontId="9" fillId="0" borderId="0" xfId="6" applyFont="1" applyAlignment="1">
      <alignment vertical="center"/>
    </xf>
    <xf numFmtId="0" fontId="10" fillId="0" borderId="0" xfId="6" applyFont="1" applyAlignment="1">
      <alignment horizontal="center" vertical="center"/>
    </xf>
    <xf numFmtId="0" fontId="11" fillId="0" borderId="0" xfId="6" applyFont="1" applyAlignment="1">
      <alignment vertical="center"/>
    </xf>
    <xf numFmtId="0" fontId="34" fillId="0" borderId="0" xfId="6" applyFont="1" applyAlignment="1">
      <alignment horizontal="left" vertical="center"/>
    </xf>
    <xf numFmtId="0" fontId="35" fillId="0" borderId="0" xfId="6" applyFont="1" applyAlignment="1">
      <alignment horizontal="center" vertical="center"/>
    </xf>
    <xf numFmtId="0" fontId="3" fillId="0" borderId="0" xfId="6" applyAlignment="1">
      <alignment vertical="center"/>
    </xf>
    <xf numFmtId="0" fontId="14" fillId="0" borderId="1" xfId="6" applyFont="1" applyBorder="1" applyAlignment="1">
      <alignment horizontal="center" vertical="center" wrapText="1"/>
    </xf>
    <xf numFmtId="2" fontId="12" fillId="0" borderId="1" xfId="6" applyNumberFormat="1" applyFont="1" applyBorder="1" applyAlignment="1">
      <alignment horizontal="center" vertical="center" wrapText="1"/>
    </xf>
    <xf numFmtId="2" fontId="14" fillId="0" borderId="1" xfId="6" applyNumberFormat="1" applyFont="1" applyBorder="1" applyAlignment="1">
      <alignment horizontal="center" vertical="center" wrapText="1"/>
    </xf>
    <xf numFmtId="0" fontId="36" fillId="0" borderId="0" xfId="6" applyFont="1" applyAlignment="1">
      <alignment vertical="center"/>
    </xf>
    <xf numFmtId="0" fontId="14" fillId="0" borderId="6" xfId="6" applyFont="1" applyBorder="1" applyAlignment="1">
      <alignment horizontal="center" vertical="center" wrapText="1"/>
    </xf>
    <xf numFmtId="2" fontId="12" fillId="0" borderId="6" xfId="6" applyNumberFormat="1" applyFont="1" applyBorder="1" applyAlignment="1">
      <alignment horizontal="center" vertical="center" wrapText="1"/>
    </xf>
    <xf numFmtId="0" fontId="12" fillId="0" borderId="6" xfId="6" applyFont="1" applyBorder="1" applyAlignment="1">
      <alignment horizontal="center" wrapText="1"/>
    </xf>
    <xf numFmtId="0" fontId="12" fillId="0" borderId="6" xfId="6" applyFont="1" applyBorder="1" applyAlignment="1">
      <alignment horizontal="center"/>
    </xf>
    <xf numFmtId="0" fontId="37" fillId="0" borderId="0" xfId="6" applyFont="1" applyAlignment="1">
      <alignment horizontal="center" vertical="center" wrapText="1"/>
    </xf>
    <xf numFmtId="2" fontId="36" fillId="0" borderId="0" xfId="6" applyNumberFormat="1" applyFont="1" applyAlignment="1">
      <alignment horizontal="center" vertical="center" wrapText="1"/>
    </xf>
    <xf numFmtId="2" fontId="38" fillId="0" borderId="0" xfId="6" applyNumberFormat="1" applyFont="1" applyAlignment="1">
      <alignment horizontal="center" vertical="center" wrapText="1"/>
    </xf>
    <xf numFmtId="0" fontId="15" fillId="0" borderId="0" xfId="6" applyFont="1" applyAlignment="1">
      <alignment horizontal="left" vertical="center" wrapText="1"/>
    </xf>
    <xf numFmtId="2" fontId="15" fillId="0" borderId="0" xfId="6" applyNumberFormat="1" applyFont="1" applyAlignment="1">
      <alignment horizontal="center" vertical="center" wrapText="1"/>
    </xf>
    <xf numFmtId="3" fontId="15" fillId="0" borderId="0" xfId="6" applyNumberFormat="1" applyFont="1" applyAlignment="1">
      <alignment horizontal="center" vertical="center" wrapText="1"/>
    </xf>
    <xf numFmtId="169" fontId="15" fillId="0" borderId="0" xfId="7" applyNumberFormat="1" applyFont="1" applyFill="1" applyBorder="1" applyAlignment="1">
      <alignment vertical="center"/>
    </xf>
    <xf numFmtId="0" fontId="15" fillId="0" borderId="0" xfId="6" applyFont="1" applyAlignment="1">
      <alignment vertical="center"/>
    </xf>
    <xf numFmtId="0" fontId="15" fillId="0" borderId="9" xfId="6" applyFont="1" applyBorder="1" applyAlignment="1">
      <alignment horizontal="left" vertical="center" wrapText="1"/>
    </xf>
    <xf numFmtId="2" fontId="15" fillId="0" borderId="9" xfId="6" applyNumberFormat="1" applyFont="1" applyBorder="1" applyAlignment="1">
      <alignment horizontal="center" vertical="center" wrapText="1"/>
    </xf>
    <xf numFmtId="3" fontId="15" fillId="0" borderId="9" xfId="6" applyNumberFormat="1" applyFont="1" applyBorder="1" applyAlignment="1">
      <alignment horizontal="center" vertical="center" wrapText="1"/>
    </xf>
    <xf numFmtId="0" fontId="22" fillId="0" borderId="0" xfId="6" applyFont="1" applyAlignment="1">
      <alignment vertical="center"/>
    </xf>
    <xf numFmtId="0" fontId="17" fillId="0" borderId="0" xfId="6" applyFont="1" applyAlignment="1">
      <alignment vertical="center"/>
    </xf>
    <xf numFmtId="0" fontId="23" fillId="0" borderId="0" xfId="6" applyFont="1" applyAlignment="1">
      <alignment vertical="center"/>
    </xf>
    <xf numFmtId="3" fontId="17" fillId="0" borderId="0" xfId="6" applyNumberFormat="1" applyFont="1" applyAlignment="1">
      <alignment horizontal="center" vertical="center"/>
    </xf>
    <xf numFmtId="2" fontId="3" fillId="0" borderId="0" xfId="6" applyNumberFormat="1"/>
    <xf numFmtId="0" fontId="3" fillId="0" borderId="0" xfId="6"/>
    <xf numFmtId="0" fontId="12" fillId="0" borderId="0" xfId="6" applyFont="1" applyProtection="1">
      <protection locked="0"/>
    </xf>
    <xf numFmtId="0" fontId="6" fillId="0" borderId="0" xfId="6" applyFont="1" applyAlignment="1" applyProtection="1">
      <alignment horizontal="center" vertical="center"/>
      <protection locked="0"/>
    </xf>
    <xf numFmtId="0" fontId="14" fillId="0" borderId="0" xfId="6" applyFont="1" applyAlignment="1" applyProtection="1">
      <alignment vertical="center"/>
      <protection locked="0"/>
    </xf>
    <xf numFmtId="172" fontId="8" fillId="0" borderId="0" xfId="6" applyNumberFormat="1" applyFont="1" applyAlignment="1" applyProtection="1">
      <alignment horizontal="center"/>
      <protection locked="0"/>
    </xf>
    <xf numFmtId="0" fontId="39" fillId="0" borderId="0" xfId="6" applyFont="1" applyAlignment="1" applyProtection="1">
      <alignment vertical="center"/>
      <protection locked="0"/>
    </xf>
    <xf numFmtId="0" fontId="10" fillId="0" borderId="0" xfId="6" applyFont="1" applyAlignment="1" applyProtection="1">
      <alignment horizontal="centerContinuous" vertical="center"/>
      <protection locked="0"/>
    </xf>
    <xf numFmtId="0" fontId="13" fillId="0" borderId="0" xfId="6" applyFont="1" applyAlignment="1" applyProtection="1">
      <alignment horizontal="centerContinuous" vertical="center"/>
      <protection locked="0"/>
    </xf>
    <xf numFmtId="0" fontId="13" fillId="0" borderId="0" xfId="6" applyFont="1" applyAlignment="1" applyProtection="1">
      <alignment vertical="center"/>
      <protection locked="0"/>
    </xf>
    <xf numFmtId="0" fontId="12" fillId="0" borderId="0" xfId="6" applyFont="1" applyAlignment="1" applyProtection="1">
      <alignment vertical="center"/>
      <protection locked="0"/>
    </xf>
    <xf numFmtId="0" fontId="14" fillId="0" borderId="1" xfId="6" applyFont="1" applyBorder="1" applyAlignment="1" applyProtection="1">
      <alignment horizontal="center" vertical="center"/>
      <protection locked="0"/>
    </xf>
    <xf numFmtId="0" fontId="14" fillId="0" borderId="10" xfId="6" applyFont="1" applyBorder="1" applyAlignment="1" applyProtection="1">
      <alignment horizontal="center" vertical="center"/>
      <protection locked="0"/>
    </xf>
    <xf numFmtId="0" fontId="14" fillId="0" borderId="1" xfId="6" applyFont="1" applyBorder="1" applyAlignment="1" applyProtection="1">
      <alignment horizontal="center" vertical="center"/>
      <protection locked="0"/>
    </xf>
    <xf numFmtId="0" fontId="14" fillId="0" borderId="10" xfId="6" applyFont="1" applyBorder="1" applyAlignment="1" applyProtection="1">
      <alignment horizontal="center" vertical="center" wrapText="1"/>
      <protection locked="0"/>
    </xf>
    <xf numFmtId="0" fontId="14" fillId="0" borderId="1" xfId="6" applyFont="1" applyBorder="1" applyAlignment="1" applyProtection="1">
      <alignment horizontal="center" vertical="center" wrapText="1"/>
      <protection locked="0"/>
    </xf>
    <xf numFmtId="0" fontId="14" fillId="0" borderId="0" xfId="6" applyFont="1" applyAlignment="1" applyProtection="1">
      <alignment horizontal="center" vertical="center"/>
      <protection locked="0"/>
    </xf>
    <xf numFmtId="0" fontId="14" fillId="0" borderId="0" xfId="6" applyFont="1" applyAlignment="1" applyProtection="1">
      <alignment horizontal="centerContinuous" vertical="center"/>
      <protection locked="0"/>
    </xf>
    <xf numFmtId="0" fontId="14" fillId="0" borderId="0" xfId="6" applyFont="1" applyAlignment="1" applyProtection="1">
      <alignment horizontal="center" vertical="center"/>
      <protection locked="0"/>
    </xf>
    <xf numFmtId="0" fontId="14" fillId="0" borderId="7" xfId="6" applyFont="1" applyBorder="1" applyAlignment="1" applyProtection="1">
      <alignment horizontal="center" vertical="center"/>
      <protection locked="0"/>
    </xf>
    <xf numFmtId="0" fontId="14" fillId="0" borderId="0" xfId="6" applyFont="1" applyAlignment="1" applyProtection="1">
      <alignment horizontal="center" vertical="center" wrapText="1"/>
      <protection locked="0"/>
    </xf>
    <xf numFmtId="0" fontId="14" fillId="0" borderId="0" xfId="6" applyFont="1" applyAlignment="1" applyProtection="1">
      <alignment horizontal="center" vertical="center" wrapText="1"/>
      <protection locked="0"/>
    </xf>
    <xf numFmtId="0" fontId="14" fillId="0" borderId="6" xfId="6" applyFont="1" applyBorder="1" applyAlignment="1" applyProtection="1">
      <alignment horizontal="center" vertical="center"/>
      <protection locked="0"/>
    </xf>
    <xf numFmtId="0" fontId="12" fillId="0" borderId="6" xfId="6" applyFont="1" applyBorder="1" applyAlignment="1" applyProtection="1">
      <alignment horizontal="center" vertical="center"/>
      <protection locked="0"/>
    </xf>
    <xf numFmtId="0" fontId="12" fillId="0" borderId="6" xfId="6" applyFont="1" applyBorder="1" applyAlignment="1" applyProtection="1">
      <alignment horizontal="center" vertical="center" wrapText="1"/>
      <protection locked="0"/>
    </xf>
    <xf numFmtId="0" fontId="12" fillId="0" borderId="7" xfId="6" applyFont="1" applyBorder="1" applyAlignment="1" applyProtection="1">
      <alignment horizontal="center" vertical="center"/>
      <protection locked="0"/>
    </xf>
    <xf numFmtId="0" fontId="12" fillId="0" borderId="7" xfId="6" applyFont="1" applyBorder="1" applyAlignment="1" applyProtection="1">
      <alignment horizontal="center" vertical="center" wrapText="1"/>
      <protection locked="0"/>
    </xf>
    <xf numFmtId="0" fontId="14" fillId="0" borderId="6" xfId="6" applyFont="1" applyBorder="1" applyAlignment="1" applyProtection="1">
      <alignment horizontal="center" vertical="center" wrapText="1"/>
      <protection locked="0"/>
    </xf>
    <xf numFmtId="0" fontId="27" fillId="0" borderId="0" xfId="6" applyFont="1" applyAlignment="1" applyProtection="1">
      <alignment horizontal="center" vertical="center"/>
      <protection locked="0"/>
    </xf>
    <xf numFmtId="0" fontId="27" fillId="0" borderId="0" xfId="6" applyFont="1" applyAlignment="1" applyProtection="1">
      <alignment vertical="center"/>
      <protection locked="0"/>
    </xf>
    <xf numFmtId="0" fontId="40" fillId="0" borderId="0" xfId="6" applyFont="1" applyAlignment="1" applyProtection="1">
      <alignment vertical="center"/>
      <protection locked="0"/>
    </xf>
    <xf numFmtId="0" fontId="15" fillId="0" borderId="0" xfId="6" applyFont="1" applyAlignment="1">
      <alignment horizontal="left" wrapText="1"/>
    </xf>
    <xf numFmtId="174" fontId="15" fillId="0" borderId="0" xfId="8" applyNumberFormat="1" applyFont="1" applyFill="1" applyBorder="1" applyAlignment="1" applyProtection="1">
      <alignment horizontal="left" vertical="center"/>
      <protection locked="0"/>
    </xf>
    <xf numFmtId="174" fontId="17" fillId="0" borderId="0" xfId="8" applyNumberFormat="1" applyFont="1" applyFill="1" applyBorder="1" applyAlignment="1" applyProtection="1">
      <alignment horizontal="left" vertical="center"/>
      <protection locked="0"/>
    </xf>
    <xf numFmtId="0" fontId="15" fillId="0" borderId="0" xfId="6" applyFont="1" applyAlignment="1" applyProtection="1">
      <alignment vertical="center"/>
      <protection locked="0"/>
    </xf>
    <xf numFmtId="0" fontId="15" fillId="0" borderId="3" xfId="6" applyFont="1" applyBorder="1" applyAlignment="1">
      <alignment horizontal="left" wrapText="1"/>
    </xf>
    <xf numFmtId="174" fontId="15" fillId="0" borderId="3" xfId="8" applyNumberFormat="1" applyFont="1" applyFill="1" applyBorder="1" applyAlignment="1" applyProtection="1">
      <alignment horizontal="left" vertical="center"/>
      <protection locked="0"/>
    </xf>
    <xf numFmtId="174" fontId="17" fillId="0" borderId="3" xfId="8" applyNumberFormat="1" applyFont="1" applyFill="1" applyBorder="1" applyAlignment="1" applyProtection="1">
      <alignment horizontal="left" vertical="center"/>
      <protection locked="0"/>
    </xf>
    <xf numFmtId="174" fontId="15" fillId="0" borderId="0" xfId="6" applyNumberFormat="1" applyFont="1" applyAlignment="1" applyProtection="1">
      <alignment vertical="center"/>
      <protection locked="0"/>
    </xf>
    <xf numFmtId="169" fontId="15" fillId="0" borderId="0" xfId="7" applyNumberFormat="1" applyFont="1" applyFill="1" applyAlignment="1" applyProtection="1">
      <alignment vertical="center"/>
      <protection locked="0"/>
    </xf>
    <xf numFmtId="174" fontId="12" fillId="0" borderId="0" xfId="6" applyNumberFormat="1" applyFont="1" applyAlignment="1" applyProtection="1">
      <alignment vertical="center"/>
      <protection locked="0"/>
    </xf>
    <xf numFmtId="0" fontId="41" fillId="0" borderId="0" xfId="2" applyFont="1" applyAlignment="1">
      <alignment vertical="center"/>
    </xf>
    <xf numFmtId="0" fontId="42" fillId="0" borderId="0" xfId="9"/>
    <xf numFmtId="0" fontId="43" fillId="0" borderId="0" xfId="6" applyFont="1" applyAlignment="1">
      <alignment horizontal="centerContinuous" vertical="center"/>
    </xf>
    <xf numFmtId="0" fontId="44" fillId="0" borderId="0" xfId="6" applyFont="1"/>
    <xf numFmtId="0" fontId="6" fillId="0" borderId="0" xfId="9" applyFont="1" applyAlignment="1">
      <alignment horizontal="center" vertical="top" wrapText="1"/>
    </xf>
    <xf numFmtId="0" fontId="45" fillId="0" borderId="0" xfId="9" applyFont="1"/>
    <xf numFmtId="164" fontId="8" fillId="0" borderId="0" xfId="9" applyNumberFormat="1" applyFont="1" applyAlignment="1">
      <alignment horizontal="center"/>
    </xf>
    <xf numFmtId="0" fontId="10" fillId="0" borderId="0" xfId="9" applyFont="1" applyAlignment="1">
      <alignment horizontal="center"/>
    </xf>
    <xf numFmtId="0" fontId="10" fillId="0" borderId="0" xfId="9" applyFont="1" applyAlignment="1">
      <alignment horizontal="center"/>
    </xf>
    <xf numFmtId="0" fontId="10" fillId="0" borderId="3" xfId="9" applyFont="1" applyBorder="1" applyAlignment="1">
      <alignment horizontal="center"/>
    </xf>
    <xf numFmtId="0" fontId="14" fillId="0" borderId="11" xfId="9" applyFont="1" applyBorder="1" applyAlignment="1">
      <alignment horizontal="left" vertical="center" wrapText="1"/>
    </xf>
    <xf numFmtId="175" fontId="14" fillId="0" borderId="12" xfId="9" applyNumberFormat="1" applyFont="1" applyBorder="1" applyAlignment="1">
      <alignment horizontal="center"/>
    </xf>
    <xf numFmtId="175" fontId="14" fillId="0" borderId="4" xfId="9" applyNumberFormat="1" applyFont="1" applyBorder="1" applyAlignment="1">
      <alignment horizontal="center"/>
    </xf>
    <xf numFmtId="175" fontId="14" fillId="0" borderId="13" xfId="9" applyNumberFormat="1" applyFont="1" applyBorder="1" applyAlignment="1">
      <alignment horizontal="center"/>
    </xf>
    <xf numFmtId="0" fontId="14" fillId="0" borderId="11" xfId="9" applyFont="1" applyBorder="1" applyAlignment="1">
      <alignment horizontal="center" vertical="center" wrapText="1"/>
    </xf>
    <xf numFmtId="0" fontId="14" fillId="0" borderId="12" xfId="9" applyFont="1" applyBorder="1" applyAlignment="1">
      <alignment horizontal="center"/>
    </xf>
    <xf numFmtId="0" fontId="14" fillId="0" borderId="13" xfId="9" applyFont="1" applyBorder="1" applyAlignment="1">
      <alignment horizontal="center"/>
    </xf>
    <xf numFmtId="0" fontId="14" fillId="0" borderId="14" xfId="9" applyFont="1" applyBorder="1" applyAlignment="1">
      <alignment horizontal="left" vertical="center" wrapText="1"/>
    </xf>
    <xf numFmtId="0" fontId="14" fillId="0" borderId="11" xfId="9" applyFont="1" applyBorder="1" applyAlignment="1">
      <alignment horizontal="center" vertical="center" wrapText="1"/>
    </xf>
    <xf numFmtId="0" fontId="14" fillId="0" borderId="15" xfId="9" applyFont="1" applyBorder="1" applyAlignment="1">
      <alignment horizontal="center" vertical="center" wrapText="1"/>
    </xf>
    <xf numFmtId="0" fontId="14" fillId="0" borderId="14" xfId="9" applyFont="1" applyBorder="1" applyAlignment="1">
      <alignment horizontal="center" vertical="center" wrapText="1"/>
    </xf>
    <xf numFmtId="0" fontId="14" fillId="0" borderId="16" xfId="9" applyFont="1" applyBorder="1" applyAlignment="1">
      <alignment horizontal="center" vertical="center" wrapText="1"/>
    </xf>
    <xf numFmtId="0" fontId="5" fillId="0" borderId="17" xfId="2" applyBorder="1"/>
    <xf numFmtId="0" fontId="5" fillId="0" borderId="17" xfId="2" applyBorder="1" applyAlignment="1">
      <alignment horizontal="center"/>
    </xf>
    <xf numFmtId="169" fontId="5" fillId="0" borderId="17" xfId="2" applyNumberFormat="1" applyBorder="1"/>
    <xf numFmtId="169" fontId="5" fillId="0" borderId="18" xfId="2" applyNumberFormat="1" applyBorder="1"/>
    <xf numFmtId="169" fontId="5" fillId="0" borderId="19" xfId="2" applyNumberFormat="1" applyBorder="1"/>
    <xf numFmtId="0" fontId="5" fillId="0" borderId="20" xfId="2" applyBorder="1"/>
    <xf numFmtId="0" fontId="5" fillId="0" borderId="21" xfId="2" applyBorder="1"/>
    <xf numFmtId="0" fontId="5" fillId="0" borderId="22" xfId="2" applyBorder="1" applyAlignment="1">
      <alignment horizontal="center"/>
    </xf>
    <xf numFmtId="169" fontId="5" fillId="0" borderId="22" xfId="2" applyNumberFormat="1" applyBorder="1"/>
    <xf numFmtId="169" fontId="5" fillId="0" borderId="0" xfId="2" applyNumberFormat="1"/>
    <xf numFmtId="169" fontId="5" fillId="0" borderId="23" xfId="2" applyNumberFormat="1" applyBorder="1"/>
    <xf numFmtId="0" fontId="5" fillId="0" borderId="24" xfId="2" applyBorder="1" applyAlignment="1">
      <alignment horizontal="center"/>
    </xf>
    <xf numFmtId="0" fontId="5" fillId="0" borderId="25" xfId="2" applyBorder="1" applyAlignment="1">
      <alignment horizontal="center"/>
    </xf>
    <xf numFmtId="169" fontId="5" fillId="0" borderId="24" xfId="2" applyNumberFormat="1" applyBorder="1"/>
    <xf numFmtId="169" fontId="5" fillId="0" borderId="26" xfId="2" applyNumberFormat="1" applyBorder="1"/>
    <xf numFmtId="169" fontId="5" fillId="0" borderId="27" xfId="2" applyNumberFormat="1" applyBorder="1"/>
    <xf numFmtId="0" fontId="46" fillId="0" borderId="0" xfId="6" applyFont="1" applyAlignment="1">
      <alignment horizontal="centerContinuous" vertical="center"/>
    </xf>
    <xf numFmtId="0" fontId="47" fillId="0" borderId="0" xfId="6" applyFont="1"/>
    <xf numFmtId="0" fontId="6" fillId="0" borderId="0" xfId="6" applyFont="1" applyAlignment="1">
      <alignment horizontal="center" vertical="center"/>
    </xf>
    <xf numFmtId="0" fontId="6" fillId="0" borderId="0" xfId="6" applyFont="1"/>
    <xf numFmtId="0" fontId="48" fillId="0" borderId="0" xfId="6" applyFont="1"/>
    <xf numFmtId="0" fontId="10" fillId="0" borderId="0" xfId="6" applyFont="1"/>
    <xf numFmtId="0" fontId="35" fillId="0" borderId="0" xfId="6" applyFont="1" applyAlignment="1">
      <alignment horizontal="center"/>
    </xf>
    <xf numFmtId="0" fontId="13" fillId="0" borderId="1" xfId="6" applyFont="1" applyBorder="1" applyAlignment="1">
      <alignment horizontal="center" vertical="center" wrapText="1"/>
    </xf>
    <xf numFmtId="0" fontId="3" fillId="0" borderId="1" xfId="6" applyBorder="1" applyAlignment="1">
      <alignment horizontal="center" vertical="center" wrapText="1"/>
    </xf>
    <xf numFmtId="0" fontId="12" fillId="0" borderId="1" xfId="6" applyFont="1" applyBorder="1" applyAlignment="1">
      <alignment horizontal="center" vertical="center" wrapText="1"/>
    </xf>
    <xf numFmtId="0" fontId="49" fillId="0" borderId="2" xfId="6" applyFont="1" applyBorder="1" applyAlignment="1">
      <alignment horizontal="center" vertical="center"/>
    </xf>
    <xf numFmtId="0" fontId="13" fillId="0" borderId="6" xfId="6" applyFont="1" applyBorder="1" applyAlignment="1">
      <alignment horizontal="center" vertical="center" wrapText="1"/>
    </xf>
    <xf numFmtId="0" fontId="3" fillId="0" borderId="6" xfId="6" applyBorder="1" applyAlignment="1">
      <alignment horizontal="center" vertical="center" wrapText="1"/>
    </xf>
    <xf numFmtId="0" fontId="12" fillId="0" borderId="6" xfId="6" applyFont="1" applyBorder="1" applyAlignment="1">
      <alignment horizontal="center" vertical="center" wrapText="1"/>
    </xf>
    <xf numFmtId="0" fontId="3" fillId="0" borderId="28" xfId="6" applyBorder="1" applyAlignment="1">
      <alignment horizontal="center" vertical="center" wrapText="1"/>
    </xf>
    <xf numFmtId="176" fontId="15" fillId="0" borderId="0" xfId="10" applyNumberFormat="1" applyFont="1" applyFill="1" applyBorder="1" applyAlignment="1">
      <alignment horizontal="center" vertical="center"/>
    </xf>
    <xf numFmtId="4" fontId="15" fillId="0" borderId="0" xfId="11" applyNumberFormat="1" applyFont="1" applyFill="1" applyBorder="1" applyAlignment="1">
      <alignment horizontal="center" vertical="center"/>
    </xf>
    <xf numFmtId="3" fontId="15" fillId="0" borderId="0" xfId="11" applyNumberFormat="1" applyFont="1" applyFill="1" applyBorder="1" applyAlignment="1">
      <alignment horizontal="center" vertical="center"/>
    </xf>
    <xf numFmtId="3" fontId="15" fillId="0" borderId="0" xfId="5" applyNumberFormat="1" applyFont="1" applyFill="1" applyBorder="1" applyAlignment="1">
      <alignment horizontal="center" vertical="center"/>
    </xf>
    <xf numFmtId="0" fontId="15" fillId="0" borderId="8" xfId="6" applyFont="1" applyBorder="1" applyAlignment="1">
      <alignment horizontal="left" vertical="center" wrapText="1"/>
    </xf>
    <xf numFmtId="3" fontId="15" fillId="0" borderId="8" xfId="5" applyNumberFormat="1" applyFont="1" applyFill="1" applyBorder="1" applyAlignment="1">
      <alignment horizontal="center" vertical="center"/>
    </xf>
    <xf numFmtId="0" fontId="3" fillId="0" borderId="0" xfId="6" applyAlignment="1">
      <alignment horizontal="center" vertical="center"/>
    </xf>
    <xf numFmtId="3" fontId="3" fillId="0" borderId="0" xfId="6" applyNumberFormat="1" applyAlignment="1">
      <alignment horizontal="center" vertical="center"/>
    </xf>
    <xf numFmtId="3" fontId="23" fillId="0" borderId="0" xfId="6" applyNumberFormat="1" applyFont="1" applyAlignment="1">
      <alignment vertical="center"/>
    </xf>
    <xf numFmtId="3" fontId="3" fillId="0" borderId="0" xfId="6" applyNumberFormat="1" applyAlignment="1">
      <alignment vertical="center"/>
    </xf>
    <xf numFmtId="0" fontId="50" fillId="0" borderId="0" xfId="6" applyFont="1"/>
    <xf numFmtId="14" fontId="50" fillId="0" borderId="0" xfId="6" applyNumberFormat="1" applyFont="1"/>
    <xf numFmtId="0" fontId="6" fillId="0" borderId="0" xfId="6" applyFont="1" applyAlignment="1">
      <alignment horizontal="center"/>
    </xf>
    <xf numFmtId="164" fontId="8" fillId="0" borderId="0" xfId="6" applyNumberFormat="1" applyFont="1" applyAlignment="1">
      <alignment horizontal="center"/>
    </xf>
    <xf numFmtId="0" fontId="10" fillId="0" borderId="0" xfId="6" applyFont="1" applyAlignment="1">
      <alignment horizontal="center"/>
    </xf>
    <xf numFmtId="0" fontId="39" fillId="0" borderId="0" xfId="6" applyFont="1"/>
    <xf numFmtId="177" fontId="51" fillId="0" borderId="0" xfId="6" applyNumberFormat="1" applyFont="1" applyAlignment="1">
      <alignment horizontal="left"/>
    </xf>
    <xf numFmtId="0" fontId="52" fillId="0" borderId="1" xfId="6" applyFont="1" applyBorder="1"/>
    <xf numFmtId="0" fontId="14" fillId="0" borderId="10" xfId="12" applyFont="1" applyBorder="1" applyAlignment="1">
      <alignment horizontal="center"/>
    </xf>
    <xf numFmtId="0" fontId="14" fillId="0" borderId="1" xfId="12" applyFont="1" applyBorder="1" applyAlignment="1">
      <alignment horizontal="center" vertical="center" wrapText="1"/>
    </xf>
    <xf numFmtId="0" fontId="49" fillId="0" borderId="0" xfId="6" applyFont="1"/>
    <xf numFmtId="0" fontId="52" fillId="0" borderId="0" xfId="6" applyFont="1"/>
    <xf numFmtId="0" fontId="14" fillId="0" borderId="0" xfId="12" applyFont="1" applyAlignment="1">
      <alignment horizontal="center" vertical="center" wrapText="1"/>
    </xf>
    <xf numFmtId="0" fontId="14" fillId="0" borderId="29" xfId="12" applyFont="1" applyBorder="1" applyAlignment="1">
      <alignment horizontal="center" vertical="center" wrapText="1"/>
    </xf>
    <xf numFmtId="0" fontId="14" fillId="3" borderId="29" xfId="12" applyFont="1" applyFill="1" applyBorder="1" applyAlignment="1">
      <alignment horizontal="center" vertical="center" wrapText="1"/>
    </xf>
    <xf numFmtId="0" fontId="52" fillId="0" borderId="0" xfId="6" applyFont="1" applyAlignment="1">
      <alignment horizontal="center"/>
    </xf>
    <xf numFmtId="0" fontId="14" fillId="3" borderId="0" xfId="12" applyFont="1" applyFill="1" applyAlignment="1">
      <alignment horizontal="center" vertical="center" wrapText="1"/>
    </xf>
    <xf numFmtId="0" fontId="52" fillId="0" borderId="3" xfId="6" applyFont="1" applyBorder="1"/>
    <xf numFmtId="37" fontId="52" fillId="0" borderId="3" xfId="6" quotePrefix="1" applyNumberFormat="1" applyFont="1" applyBorder="1" applyAlignment="1">
      <alignment horizontal="center" vertical="center"/>
    </xf>
    <xf numFmtId="37" fontId="52" fillId="3" borderId="3" xfId="6" quotePrefix="1" applyNumberFormat="1" applyFont="1" applyFill="1" applyBorder="1" applyAlignment="1">
      <alignment horizontal="center" vertical="center"/>
    </xf>
    <xf numFmtId="0" fontId="14" fillId="0" borderId="3" xfId="6" applyFont="1" applyBorder="1" applyAlignment="1">
      <alignment horizontal="center"/>
    </xf>
    <xf numFmtId="0" fontId="54" fillId="0" borderId="5" xfId="6" applyFont="1" applyBorder="1"/>
    <xf numFmtId="37" fontId="54" fillId="0" borderId="5" xfId="6" applyNumberFormat="1" applyFont="1" applyBorder="1"/>
    <xf numFmtId="37" fontId="54" fillId="0" borderId="0" xfId="6" applyNumberFormat="1" applyFont="1"/>
    <xf numFmtId="0" fontId="18" fillId="0" borderId="5" xfId="6" applyFont="1" applyBorder="1" applyAlignment="1">
      <alignment horizontal="center"/>
    </xf>
    <xf numFmtId="169" fontId="55" fillId="0" borderId="0" xfId="6" applyNumberFormat="1" applyFont="1" applyAlignment="1">
      <alignment vertical="center"/>
    </xf>
    <xf numFmtId="2" fontId="17" fillId="0" borderId="0" xfId="6" applyNumberFormat="1" applyFont="1" applyAlignment="1">
      <alignment horizontal="center" vertical="center"/>
    </xf>
    <xf numFmtId="0" fontId="55" fillId="0" borderId="8" xfId="6" applyFont="1" applyBorder="1" applyAlignment="1">
      <alignment vertical="center"/>
    </xf>
    <xf numFmtId="2" fontId="17" fillId="0" borderId="8" xfId="6" applyNumberFormat="1" applyFont="1" applyBorder="1" applyAlignment="1">
      <alignment horizontal="center" vertical="center"/>
    </xf>
    <xf numFmtId="0" fontId="15" fillId="0" borderId="1" xfId="6" applyFont="1" applyBorder="1" applyAlignment="1">
      <alignment horizontal="left" vertical="center" wrapText="1"/>
    </xf>
    <xf numFmtId="0" fontId="56" fillId="0" borderId="0" xfId="6" applyFont="1"/>
    <xf numFmtId="0" fontId="55" fillId="0" borderId="0" xfId="6" applyFont="1"/>
    <xf numFmtId="0" fontId="15" fillId="0" borderId="0" xfId="6" applyFont="1"/>
    <xf numFmtId="0" fontId="55" fillId="3" borderId="0" xfId="6" applyFont="1" applyFill="1" applyAlignment="1">
      <alignment horizontal="left" vertical="center" wrapText="1"/>
    </xf>
    <xf numFmtId="0" fontId="3" fillId="3" borderId="0" xfId="6" applyFill="1"/>
    <xf numFmtId="0" fontId="55" fillId="3" borderId="0" xfId="6" applyFont="1" applyFill="1" applyAlignment="1">
      <alignment vertical="center"/>
    </xf>
    <xf numFmtId="0" fontId="55" fillId="0" borderId="0" xfId="6" applyFont="1" applyAlignment="1">
      <alignment vertical="top" wrapText="1"/>
    </xf>
    <xf numFmtId="0" fontId="55" fillId="3" borderId="0" xfId="6" applyFont="1" applyFill="1" applyAlignment="1">
      <alignment vertical="top" wrapText="1"/>
    </xf>
    <xf numFmtId="0" fontId="6" fillId="3" borderId="0" xfId="6" applyFont="1" applyFill="1" applyAlignment="1">
      <alignment horizontal="center"/>
    </xf>
    <xf numFmtId="164" fontId="8" fillId="3" borderId="0" xfId="6" applyNumberFormat="1" applyFont="1" applyFill="1" applyAlignment="1">
      <alignment horizontal="center"/>
    </xf>
    <xf numFmtId="0" fontId="10" fillId="3" borderId="0" xfId="6" applyFont="1" applyFill="1" applyAlignment="1">
      <alignment horizontal="center"/>
    </xf>
    <xf numFmtId="0" fontId="57" fillId="3" borderId="0" xfId="6" applyFont="1" applyFill="1"/>
    <xf numFmtId="177" fontId="51" fillId="3" borderId="0" xfId="6" applyNumberFormat="1" applyFont="1" applyFill="1" applyAlignment="1">
      <alignment horizontal="left"/>
    </xf>
    <xf numFmtId="0" fontId="52" fillId="3" borderId="1" xfId="6" applyFont="1" applyFill="1" applyBorder="1"/>
    <xf numFmtId="0" fontId="14" fillId="3" borderId="1" xfId="12" applyFont="1" applyFill="1" applyBorder="1" applyAlignment="1">
      <alignment horizontal="center" vertical="center" wrapText="1"/>
    </xf>
    <xf numFmtId="0" fontId="52" fillId="3" borderId="0" xfId="6" applyFont="1" applyFill="1" applyAlignment="1">
      <alignment horizontal="center"/>
    </xf>
    <xf numFmtId="0" fontId="12" fillId="3" borderId="30" xfId="12" applyFont="1" applyFill="1" applyBorder="1" applyAlignment="1">
      <alignment horizontal="center" vertical="center" wrapText="1"/>
    </xf>
    <xf numFmtId="0" fontId="52" fillId="3" borderId="3" xfId="6" applyFont="1" applyFill="1" applyBorder="1"/>
    <xf numFmtId="37" fontId="58" fillId="3" borderId="3" xfId="6" quotePrefix="1" applyNumberFormat="1" applyFont="1" applyFill="1" applyBorder="1" applyAlignment="1">
      <alignment horizontal="center" vertical="center"/>
    </xf>
    <xf numFmtId="0" fontId="55" fillId="3" borderId="5" xfId="6" applyFont="1" applyFill="1" applyBorder="1"/>
    <xf numFmtId="37" fontId="55" fillId="3" borderId="0" xfId="6" applyNumberFormat="1" applyFont="1" applyFill="1"/>
    <xf numFmtId="0" fontId="12" fillId="3" borderId="0" xfId="6" applyFont="1" applyFill="1"/>
    <xf numFmtId="178" fontId="55" fillId="3" borderId="0" xfId="6" applyNumberFormat="1" applyFont="1" applyFill="1" applyAlignment="1">
      <alignment horizontal="left" vertical="center"/>
    </xf>
    <xf numFmtId="41" fontId="55" fillId="3" borderId="0" xfId="6" applyNumberFormat="1" applyFont="1" applyFill="1" applyAlignment="1">
      <alignment vertical="center"/>
    </xf>
    <xf numFmtId="41" fontId="59" fillId="3" borderId="0" xfId="6" applyNumberFormat="1" applyFont="1" applyFill="1" applyAlignment="1">
      <alignment vertical="center"/>
    </xf>
    <xf numFmtId="178" fontId="59" fillId="3" borderId="8" xfId="6" applyNumberFormat="1" applyFont="1" applyFill="1" applyBorder="1" applyAlignment="1">
      <alignment horizontal="left" vertical="center"/>
    </xf>
    <xf numFmtId="41" fontId="59" fillId="3" borderId="8" xfId="6" applyNumberFormat="1" applyFont="1" applyFill="1" applyBorder="1" applyAlignment="1">
      <alignment vertical="center"/>
    </xf>
    <xf numFmtId="178" fontId="15" fillId="3" borderId="0" xfId="6" applyNumberFormat="1" applyFont="1" applyFill="1"/>
    <xf numFmtId="0" fontId="15" fillId="3" borderId="0" xfId="6" applyFont="1" applyFill="1" applyAlignment="1">
      <alignment horizontal="left" vertical="top" wrapText="1"/>
    </xf>
    <xf numFmtId="0" fontId="8" fillId="0" borderId="0" xfId="2" applyFont="1" applyAlignment="1">
      <alignment vertical="center"/>
    </xf>
    <xf numFmtId="0" fontId="6" fillId="0" borderId="0" xfId="2" applyFont="1" applyAlignment="1">
      <alignment horizontal="center"/>
    </xf>
    <xf numFmtId="164" fontId="8" fillId="0" borderId="0" xfId="2" applyNumberFormat="1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 wrapText="1"/>
    </xf>
    <xf numFmtId="0" fontId="12" fillId="0" borderId="0" xfId="2" applyFont="1"/>
    <xf numFmtId="0" fontId="14" fillId="0" borderId="6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 wrapText="1"/>
    </xf>
    <xf numFmtId="2" fontId="17" fillId="0" borderId="0" xfId="13" applyNumberFormat="1" applyFont="1" applyAlignment="1">
      <alignment horizontal="center" vertical="center"/>
    </xf>
    <xf numFmtId="0" fontId="15" fillId="0" borderId="29" xfId="2" applyFont="1" applyBorder="1"/>
    <xf numFmtId="0" fontId="17" fillId="0" borderId="0" xfId="2" applyFont="1"/>
    <xf numFmtId="179" fontId="15" fillId="0" borderId="0" xfId="14" applyNumberFormat="1" applyFont="1" applyFill="1" applyBorder="1" applyAlignment="1">
      <alignment horizontal="right"/>
    </xf>
    <xf numFmtId="179" fontId="12" fillId="0" borderId="0" xfId="2" applyNumberFormat="1" applyFont="1"/>
    <xf numFmtId="0" fontId="55" fillId="0" borderId="0" xfId="2" applyFont="1"/>
    <xf numFmtId="180" fontId="15" fillId="0" borderId="0" xfId="14" applyNumberFormat="1" applyFont="1" applyFill="1" applyBorder="1" applyAlignment="1">
      <alignment horizontal="right"/>
    </xf>
    <xf numFmtId="181" fontId="15" fillId="0" borderId="0" xfId="14" applyNumberFormat="1" applyFont="1" applyFill="1" applyBorder="1" applyAlignment="1">
      <alignment horizontal="right"/>
    </xf>
    <xf numFmtId="181" fontId="15" fillId="0" borderId="0" xfId="14" applyNumberFormat="1" applyFont="1" applyFill="1" applyBorder="1" applyAlignment="1">
      <alignment horizontal="center"/>
    </xf>
    <xf numFmtId="43" fontId="15" fillId="0" borderId="0" xfId="14" applyFont="1" applyFill="1" applyBorder="1" applyAlignment="1">
      <alignment horizontal="right"/>
    </xf>
    <xf numFmtId="0" fontId="15" fillId="0" borderId="8" xfId="2" applyFont="1" applyBorder="1"/>
    <xf numFmtId="179" fontId="15" fillId="0" borderId="8" xfId="14" applyNumberFormat="1" applyFont="1" applyFill="1" applyBorder="1" applyAlignment="1">
      <alignment horizontal="right"/>
    </xf>
    <xf numFmtId="0" fontId="22" fillId="0" borderId="0" xfId="2" applyFont="1"/>
    <xf numFmtId="0" fontId="22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4" fillId="0" borderId="0" xfId="2" applyFont="1"/>
    <xf numFmtId="0" fontId="60" fillId="0" borderId="0" xfId="2" applyFont="1"/>
    <xf numFmtId="0" fontId="6" fillId="0" borderId="0" xfId="2" applyFont="1" applyAlignment="1">
      <alignment horizontal="center" vertical="center" wrapText="1"/>
    </xf>
    <xf numFmtId="0" fontId="6" fillId="0" borderId="0" xfId="2" applyFont="1"/>
    <xf numFmtId="0" fontId="61" fillId="0" borderId="0" xfId="2" applyFont="1"/>
    <xf numFmtId="182" fontId="8" fillId="0" borderId="0" xfId="2" applyNumberFormat="1" applyFont="1" applyAlignment="1">
      <alignment horizontal="center"/>
    </xf>
    <xf numFmtId="0" fontId="8" fillId="0" borderId="0" xfId="2" applyFont="1"/>
    <xf numFmtId="0" fontId="62" fillId="0" borderId="0" xfId="2" applyFont="1"/>
    <xf numFmtId="0" fontId="10" fillId="0" borderId="0" xfId="2" applyFont="1" applyAlignment="1">
      <alignment horizontal="center"/>
    </xf>
    <xf numFmtId="0" fontId="27" fillId="0" borderId="0" xfId="2" applyFont="1"/>
    <xf numFmtId="0" fontId="13" fillId="0" borderId="10" xfId="2" applyFont="1" applyBorder="1" applyAlignment="1">
      <alignment horizontal="center" vertical="center"/>
    </xf>
    <xf numFmtId="0" fontId="63" fillId="0" borderId="10" xfId="2" applyFont="1" applyBorder="1" applyAlignment="1">
      <alignment horizontal="center" vertical="center" wrapText="1"/>
    </xf>
    <xf numFmtId="0" fontId="31" fillId="0" borderId="10" xfId="2" applyFont="1" applyBorder="1" applyAlignment="1">
      <alignment horizontal="center" vertical="center" wrapText="1"/>
    </xf>
    <xf numFmtId="183" fontId="12" fillId="0" borderId="0" xfId="2" applyNumberFormat="1" applyFont="1"/>
    <xf numFmtId="0" fontId="64" fillId="0" borderId="0" xfId="2" applyFont="1" applyAlignment="1">
      <alignment vertical="center"/>
    </xf>
    <xf numFmtId="0" fontId="14" fillId="0" borderId="0" xfId="2" applyFont="1" applyAlignment="1">
      <alignment vertical="center" wrapText="1"/>
    </xf>
    <xf numFmtId="3" fontId="12" fillId="0" borderId="0" xfId="2" applyNumberFormat="1" applyFont="1" applyAlignment="1">
      <alignment horizontal="center" vertical="center" shrinkToFit="1"/>
    </xf>
    <xf numFmtId="0" fontId="65" fillId="0" borderId="8" xfId="2" applyFont="1" applyBorder="1"/>
    <xf numFmtId="183" fontId="65" fillId="0" borderId="8" xfId="2" applyNumberFormat="1" applyFont="1" applyBorder="1"/>
    <xf numFmtId="0" fontId="24" fillId="0" borderId="0" xfId="2" applyFont="1"/>
    <xf numFmtId="0" fontId="66" fillId="0" borderId="0" xfId="2" applyFont="1"/>
    <xf numFmtId="0" fontId="67" fillId="0" borderId="0" xfId="2" applyFont="1"/>
    <xf numFmtId="183" fontId="23" fillId="0" borderId="0" xfId="2" applyNumberFormat="1" applyFont="1"/>
    <xf numFmtId="0" fontId="14" fillId="0" borderId="4" xfId="2" applyFont="1" applyBorder="1" applyAlignment="1">
      <alignment horizontal="left" vertical="center"/>
    </xf>
    <xf numFmtId="3" fontId="68" fillId="0" borderId="4" xfId="2" applyNumberFormat="1" applyFont="1" applyBorder="1" applyAlignment="1">
      <alignment horizontal="center" vertical="center" wrapText="1"/>
    </xf>
    <xf numFmtId="0" fontId="24" fillId="0" borderId="0" xfId="6" applyFont="1" applyAlignment="1">
      <alignment vertical="center"/>
    </xf>
    <xf numFmtId="0" fontId="69" fillId="0" borderId="0" xfId="2" applyFont="1"/>
    <xf numFmtId="0" fontId="0" fillId="0" borderId="0" xfId="0" applyAlignment="1">
      <alignment vertical="center"/>
    </xf>
    <xf numFmtId="0" fontId="70" fillId="0" borderId="0" xfId="0" applyFont="1" applyAlignment="1">
      <alignment horizontal="center" vertical="center"/>
    </xf>
    <xf numFmtId="0" fontId="72" fillId="0" borderId="0" xfId="15" applyFont="1" applyAlignment="1">
      <alignment horizontal="left" vertical="center"/>
    </xf>
    <xf numFmtId="0" fontId="71" fillId="0" borderId="0" xfId="15" applyAlignment="1">
      <alignment vertical="center"/>
    </xf>
    <xf numFmtId="0" fontId="72" fillId="0" borderId="0" xfId="15" applyFont="1" applyAlignment="1">
      <alignment horizontal="left" vertical="center"/>
    </xf>
    <xf numFmtId="0" fontId="72" fillId="3" borderId="0" xfId="15" applyFont="1" applyFill="1" applyAlignment="1">
      <alignment horizontal="left" vertical="center"/>
    </xf>
    <xf numFmtId="0" fontId="3" fillId="0" borderId="0" xfId="16" applyFont="1" applyAlignment="1">
      <alignment vertical="center"/>
    </xf>
    <xf numFmtId="0" fontId="73" fillId="0" borderId="0" xfId="16" applyFont="1" applyAlignment="1">
      <alignment vertical="center"/>
    </xf>
    <xf numFmtId="0" fontId="74" fillId="0" borderId="15" xfId="16" applyFont="1" applyBorder="1" applyAlignment="1">
      <alignment horizontal="left" vertical="center" wrapText="1"/>
    </xf>
    <xf numFmtId="0" fontId="74" fillId="0" borderId="16" xfId="16" applyFont="1" applyBorder="1" applyAlignment="1">
      <alignment horizontal="left" vertical="center" wrapText="1"/>
    </xf>
    <xf numFmtId="0" fontId="74" fillId="0" borderId="31" xfId="16" applyFont="1" applyBorder="1" applyAlignment="1">
      <alignment horizontal="left" vertical="center" wrapText="1"/>
    </xf>
    <xf numFmtId="0" fontId="74" fillId="0" borderId="32" xfId="16" applyFont="1" applyBorder="1" applyAlignment="1">
      <alignment horizontal="left" vertical="center" wrapText="1"/>
    </xf>
    <xf numFmtId="0" fontId="74" fillId="0" borderId="33" xfId="16" applyFont="1" applyBorder="1" applyAlignment="1">
      <alignment horizontal="left" vertical="center" wrapText="1"/>
    </xf>
    <xf numFmtId="0" fontId="74" fillId="0" borderId="34" xfId="16" applyFont="1" applyBorder="1" applyAlignment="1">
      <alignment horizontal="left" vertical="center" wrapText="1"/>
    </xf>
    <xf numFmtId="0" fontId="0" fillId="0" borderId="0" xfId="16" applyFont="1" applyAlignment="1">
      <alignment horizontal="left" vertical="center" wrapText="1"/>
    </xf>
    <xf numFmtId="0" fontId="3" fillId="0" borderId="5" xfId="16" applyFont="1" applyBorder="1" applyAlignment="1">
      <alignment vertical="center"/>
    </xf>
    <xf numFmtId="0" fontId="49" fillId="0" borderId="0" xfId="16" applyFont="1" applyAlignment="1">
      <alignment vertical="center"/>
    </xf>
    <xf numFmtId="0" fontId="3" fillId="3" borderId="8" xfId="16" applyFont="1" applyFill="1" applyBorder="1" applyAlignment="1">
      <alignment horizontal="center" vertical="center"/>
    </xf>
    <xf numFmtId="0" fontId="3" fillId="3" borderId="0" xfId="16" applyFont="1" applyFill="1" applyAlignment="1">
      <alignment vertical="center"/>
    </xf>
    <xf numFmtId="0" fontId="75" fillId="0" borderId="0" xfId="17" applyFont="1" applyAlignment="1">
      <alignment horizontal="center" vertical="center"/>
    </xf>
    <xf numFmtId="0" fontId="76" fillId="0" borderId="0" xfId="17" applyFont="1" applyAlignment="1">
      <alignment horizontal="center" vertical="center"/>
    </xf>
    <xf numFmtId="0" fontId="3" fillId="0" borderId="0" xfId="6" applyAlignment="1">
      <alignment horizontal="left" indent="1"/>
    </xf>
    <xf numFmtId="0" fontId="3" fillId="0" borderId="0" xfId="6" applyAlignment="1">
      <alignment horizontal="left"/>
    </xf>
    <xf numFmtId="0" fontId="49" fillId="0" borderId="0" xfId="6" applyFont="1" applyAlignment="1">
      <alignment horizontal="left"/>
    </xf>
    <xf numFmtId="1" fontId="3" fillId="0" borderId="0" xfId="6" applyNumberFormat="1" applyAlignment="1">
      <alignment horizontal="left"/>
    </xf>
    <xf numFmtId="0" fontId="49" fillId="0" borderId="0" xfId="6" applyFont="1" applyAlignment="1">
      <alignment horizontal="left" indent="1"/>
    </xf>
    <xf numFmtId="0" fontId="3" fillId="0" borderId="0" xfId="6" applyAlignment="1">
      <alignment horizontal="left" vertical="center" indent="2"/>
    </xf>
    <xf numFmtId="0" fontId="3" fillId="0" borderId="0" xfId="6" applyAlignment="1">
      <alignment horizontal="left" vertical="center" wrapText="1"/>
    </xf>
    <xf numFmtId="0" fontId="3" fillId="0" borderId="0" xfId="6" applyAlignment="1">
      <alignment vertical="center" wrapText="1"/>
    </xf>
    <xf numFmtId="0" fontId="3" fillId="0" borderId="0" xfId="6" applyAlignment="1">
      <alignment wrapText="1"/>
    </xf>
    <xf numFmtId="0" fontId="3" fillId="0" borderId="0" xfId="6" applyAlignment="1">
      <alignment horizontal="left" wrapText="1"/>
    </xf>
    <xf numFmtId="0" fontId="0" fillId="0" borderId="0" xfId="16" applyFont="1" applyAlignment="1">
      <alignment vertical="center" wrapText="1"/>
    </xf>
    <xf numFmtId="173" fontId="76" fillId="0" borderId="0" xfId="18" applyFont="1" applyFill="1" applyBorder="1" applyAlignment="1">
      <alignment horizontal="center" vertical="center"/>
    </xf>
    <xf numFmtId="0" fontId="3" fillId="0" borderId="0" xfId="6" applyAlignment="1">
      <alignment horizontal="left" vertical="top" wrapText="1"/>
    </xf>
    <xf numFmtId="0" fontId="49" fillId="0" borderId="0" xfId="6" applyFont="1" applyAlignment="1">
      <alignment wrapText="1"/>
    </xf>
    <xf numFmtId="0" fontId="3" fillId="0" borderId="0" xfId="6" applyAlignment="1">
      <alignment horizontal="left" indent="2"/>
    </xf>
    <xf numFmtId="1" fontId="49" fillId="0" borderId="0" xfId="6" applyNumberFormat="1" applyFont="1" applyAlignment="1">
      <alignment horizontal="left" wrapText="1"/>
    </xf>
    <xf numFmtId="0" fontId="49" fillId="0" borderId="0" xfId="6" quotePrefix="1" applyFont="1" applyAlignment="1">
      <alignment wrapText="1"/>
    </xf>
    <xf numFmtId="1" fontId="49" fillId="0" borderId="0" xfId="6" applyNumberFormat="1" applyFont="1" applyAlignment="1">
      <alignment horizontal="left"/>
    </xf>
    <xf numFmtId="0" fontId="75" fillId="0" borderId="0" xfId="17" applyFont="1" applyAlignment="1">
      <alignment horizontal="center" vertical="center"/>
    </xf>
    <xf numFmtId="0" fontId="49" fillId="0" borderId="0" xfId="6" applyFont="1" applyAlignment="1">
      <alignment horizontal="left" vertical="center"/>
    </xf>
    <xf numFmtId="0" fontId="49" fillId="0" borderId="0" xfId="6" applyFont="1" applyAlignment="1">
      <alignment vertical="center" wrapText="1"/>
    </xf>
    <xf numFmtId="0" fontId="49" fillId="0" borderId="0" xfId="16" applyFont="1" applyAlignment="1">
      <alignment horizontal="left" vertical="center" indent="1"/>
    </xf>
    <xf numFmtId="0" fontId="49" fillId="0" borderId="0" xfId="6" applyFont="1" applyAlignment="1">
      <alignment vertical="center"/>
    </xf>
    <xf numFmtId="0" fontId="0" fillId="0" borderId="0" xfId="16" applyFont="1" applyAlignment="1">
      <alignment vertical="center"/>
    </xf>
    <xf numFmtId="0" fontId="49" fillId="0" borderId="0" xfId="16" applyFont="1" applyAlignment="1">
      <alignment horizontal="left" vertical="center"/>
    </xf>
    <xf numFmtId="0" fontId="3" fillId="0" borderId="0" xfId="6" quotePrefix="1" applyAlignment="1">
      <alignment horizontal="left"/>
    </xf>
    <xf numFmtId="0" fontId="3" fillId="0" borderId="0" xfId="16" applyFont="1" applyAlignment="1">
      <alignment horizontal="left" vertical="center" indent="2"/>
    </xf>
    <xf numFmtId="0" fontId="49" fillId="0" borderId="0" xfId="16" applyFont="1" applyAlignment="1">
      <alignment horizontal="left" vertical="center"/>
    </xf>
    <xf numFmtId="0" fontId="77" fillId="0" borderId="0" xfId="16" applyFont="1" applyAlignment="1">
      <alignment vertical="center"/>
    </xf>
    <xf numFmtId="0" fontId="78" fillId="0" borderId="0" xfId="17" applyFont="1"/>
    <xf numFmtId="0" fontId="78" fillId="0" borderId="0" xfId="17" applyFont="1" applyAlignment="1">
      <alignment horizontal="center" vertical="center"/>
    </xf>
    <xf numFmtId="0" fontId="77" fillId="0" borderId="0" xfId="17" applyFont="1" applyAlignment="1">
      <alignment horizontal="center" vertical="center"/>
    </xf>
    <xf numFmtId="0" fontId="76" fillId="0" borderId="0" xfId="17" applyFont="1"/>
    <xf numFmtId="0" fontId="77" fillId="0" borderId="0" xfId="17" applyFont="1" applyAlignment="1">
      <alignment horizontal="left"/>
    </xf>
    <xf numFmtId="0" fontId="75" fillId="0" borderId="0" xfId="17" quotePrefix="1" applyFont="1" applyAlignment="1">
      <alignment horizontal="center" vertical="center"/>
    </xf>
    <xf numFmtId="0" fontId="76" fillId="0" borderId="0" xfId="17" quotePrefix="1" applyFont="1" applyAlignment="1">
      <alignment horizontal="center" vertical="center"/>
    </xf>
    <xf numFmtId="0" fontId="78" fillId="4" borderId="0" xfId="17" applyFont="1" applyFill="1"/>
    <xf numFmtId="0" fontId="77" fillId="4" borderId="0" xfId="17" applyFont="1" applyFill="1" applyAlignment="1">
      <alignment horizontal="right"/>
    </xf>
    <xf numFmtId="0" fontId="2" fillId="0" borderId="0" xfId="0" applyFont="1" applyAlignment="1">
      <alignment vertical="center"/>
    </xf>
    <xf numFmtId="0" fontId="42" fillId="0" borderId="35" xfId="6" applyFont="1" applyBorder="1"/>
    <xf numFmtId="0" fontId="42" fillId="0" borderId="0" xfId="6" applyFont="1"/>
    <xf numFmtId="17" fontId="42" fillId="0" borderId="0" xfId="6" applyNumberFormat="1" applyFont="1"/>
    <xf numFmtId="0" fontId="79" fillId="0" borderId="0" xfId="6" applyFont="1"/>
    <xf numFmtId="0" fontId="80" fillId="0" borderId="0" xfId="6" applyFont="1"/>
    <xf numFmtId="0" fontId="81" fillId="0" borderId="0" xfId="6" applyFont="1" applyAlignment="1">
      <alignment horizontal="center"/>
    </xf>
    <xf numFmtId="0" fontId="81" fillId="0" borderId="0" xfId="6" applyFont="1" applyAlignment="1">
      <alignment horizontal="center"/>
    </xf>
    <xf numFmtId="0" fontId="63" fillId="0" borderId="0" xfId="6" applyFont="1" applyAlignment="1">
      <alignment horizontal="justify" vertical="justify" wrapText="1"/>
    </xf>
    <xf numFmtId="0" fontId="42" fillId="0" borderId="0" xfId="6" applyFont="1" applyAlignment="1">
      <alignment vertical="justify" wrapText="1"/>
    </xf>
    <xf numFmtId="0" fontId="63" fillId="0" borderId="0" xfId="6" applyFont="1" applyAlignment="1">
      <alignment horizontal="justify" vertical="justify" wrapText="1"/>
    </xf>
    <xf numFmtId="0" fontId="3" fillId="0" borderId="0" xfId="6" applyAlignment="1">
      <alignment horizontal="justify" vertical="center" wrapText="1"/>
    </xf>
    <xf numFmtId="0" fontId="42" fillId="0" borderId="0" xfId="6" applyFont="1" applyAlignment="1">
      <alignment horizontal="justify" vertical="center" wrapText="1"/>
    </xf>
    <xf numFmtId="0" fontId="3" fillId="0" borderId="0" xfId="6" applyAlignment="1">
      <alignment horizontal="justify" vertical="center" wrapText="1"/>
    </xf>
    <xf numFmtId="0" fontId="49" fillId="0" borderId="0" xfId="6" applyFont="1" applyAlignment="1">
      <alignment horizontal="justify" vertical="center" wrapText="1"/>
    </xf>
    <xf numFmtId="0" fontId="42" fillId="0" borderId="36" xfId="6" applyFont="1" applyBorder="1"/>
  </cellXfs>
  <cellStyles count="19">
    <cellStyle name="Hipervínculo" xfId="15" builtinId="8"/>
    <cellStyle name="Millares [0]_1.2.4_36Estruct%-credIndirectXEmp04-01" xfId="11" xr:uid="{82491BD8-6F06-4B3F-9AE1-B8F9FE205931}"/>
    <cellStyle name="Millares 2" xfId="5" xr:uid="{4CD0D941-B1CD-4C55-B9B1-73796B4D784F}"/>
    <cellStyle name="Millares 2 2" xfId="18" xr:uid="{A77B848B-D4FF-429C-B86A-02A7503B4CB4}"/>
    <cellStyle name="Millares 7" xfId="7" xr:uid="{6609F59A-3049-4F1B-AC16-54DC4F9F039A}"/>
    <cellStyle name="Millares_01-25 Bcos Ene-2002" xfId="8" xr:uid="{D323EDB7-53E9-4C10-BDB7-CABA6AA10677}"/>
    <cellStyle name="Millares_14-Indicadores Bcos" xfId="14" xr:uid="{0D36FEBE-91AC-49C8-966A-5955BCC6A806}"/>
    <cellStyle name="Millares_35-43 Bcos Ene-2002" xfId="10" xr:uid="{130CC54E-CBEA-4EF4-A193-31401F27889E}"/>
    <cellStyle name="Normal" xfId="0" builtinId="0"/>
    <cellStyle name="Normal 2" xfId="2" xr:uid="{87F3CEAA-DFFC-460D-9060-6D3B15162CD8}"/>
    <cellStyle name="Normal 2 2" xfId="6" xr:uid="{A0D7027C-0987-4AD4-B288-ECD939FBC8FF}"/>
    <cellStyle name="Normal 2 2 2" xfId="16" xr:uid="{0963EC75-F061-476C-9919-29658C43BF01}"/>
    <cellStyle name="Normal 3" xfId="9" xr:uid="{93E7C34B-755A-4376-ABD4-898156C60868}"/>
    <cellStyle name="Normal 3 2" xfId="17" xr:uid="{1608D46F-AAF9-47E6-828E-3974086FC2D5}"/>
    <cellStyle name="Normal 4" xfId="13" xr:uid="{CFCC149F-67F8-4B26-8379-F1DF47654A11}"/>
    <cellStyle name="Normal_BG-bcos-Jul-2001" xfId="3" xr:uid="{6E7772EC-9D57-41AB-9813-5B3354AF8614}"/>
    <cellStyle name="Normal_BG-Nac y Cof 062001" xfId="1" xr:uid="{E599B53B-875B-4B0C-8411-6D7AAB4FDB8C}"/>
    <cellStyle name="Normal_Palanca_06.99" xfId="12" xr:uid="{266F1A4E-6C62-441B-A46C-DEA9AF2B3DAD}"/>
    <cellStyle name="Porcentaje 2" xfId="4" xr:uid="{DD6918C8-5098-4E70-A175-B22F96AF91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8</xdr:row>
      <xdr:rowOff>47626</xdr:rowOff>
    </xdr:from>
    <xdr:to>
      <xdr:col>6</xdr:col>
      <xdr:colOff>104775</xdr:colOff>
      <xdr:row>15</xdr:row>
      <xdr:rowOff>19051</xdr:rowOff>
    </xdr:to>
    <xdr:pic>
      <xdr:nvPicPr>
        <xdr:cNvPr id="2" name="1 Imagen" descr="C:\Documents and Settings\cmercado\Mis documentos\Cathy Mercado\LOGOS\con República del Perú\Logo SBS RDP BN final.jpg">
          <a:extLst>
            <a:ext uri="{FF2B5EF4-FFF2-40B4-BE49-F238E27FC236}">
              <a16:creationId xmlns:a16="http://schemas.microsoft.com/office/drawing/2014/main" id="{4540182C-E06B-4B47-95F3-163FA32FD6C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46910" y="1739266"/>
          <a:ext cx="2707005" cy="13582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bs.gob.pe\data\esteco\Pc-OBorda\Boletin-Bcos\BOLETIN%20PUBLIC%20WEB\Boletin%20Consolidado\Actual%20Consolidado\Estatales\BG%20ER%20Agrobanco%20Dic%2023.xlsx" TargetMode="External"/><Relationship Id="rId1" Type="http://schemas.openxmlformats.org/officeDocument/2006/relationships/externalLinkPath" Target="Actual%20Consolidado/Estatales/BG%20ER%20Agrobanco%20Dic%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NSUAL\BC-JUNIO\ESTBCJUL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eco/Pc-OBorda/Boletin-Bcos/BOLETIN%20PUBLIC%20WEB/2023/Dic/Estatales/Data/Plantilla%20BG%20y%20EGP%20Ent.%20Estatales%20e%20Indicadores%20Dic%202023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bs.gob.pe\data\esteco\Pc-OBorda\Boletin-Bcos\BOLETIN%20PUBLIC%20WEB\Boletin%20Consolidado\Actual%20Consolidado\Estatales\BG%20ER%20FMV%20Dic%2023.xlsx" TargetMode="External"/><Relationship Id="rId1" Type="http://schemas.openxmlformats.org/officeDocument/2006/relationships/externalLinkPath" Target="Actual%20Consolidado/Estatales/BG%20ER%20FMV%20Dic%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s\data\Efra&#237;n\Cajas\MacrosFinales\Fuentes\C3,3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s\data\Boletin-Bcos\F&#243;rmula%20Excel-Siscor\Bcos\Estad&#237;stica%20Banco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s\data\BOLETIN\MENSUAL\Inf-financiera\2002\Feb\Web\Public\01-25%20Bcos%20Feb-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esteco/Esteco/ASF/Bolet&#237;n/Nuevas%20REFERENCIAS/Entidades%20Estatales/Cuadros%20Estatale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esteco/Esteco/ASF/Bolet&#237;n/Nuevas%20REFERENCIAS/Entidades%20Estatales/Plantilla%20Palanca%20Estatales_v6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/2009/04%20Abr/Palanca/fx%20risk%20&amp;%20trading%20portfolio%20feb09%20(version%202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web.sbs.gob.pe/BOLETIN/MENSUAL/Inf-financiera/2002/2002-03/Web/Public/01-25%20Bcos%20Mar-200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/2008/05%20May/Reporte%20Mensual%20de%20Mercado/ReporteMensualRM1MAYO2008.xls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bs.gob.pe\data\esteco\Pc-OBorda\Boletin-Bcos\BOLETIN%20PUBLIC%20WEB\Boletin%20Consolidado\Actual%20Consolidado\Estatales\Indicadores%20Estatales%20Dic%2023.xlsx" TargetMode="External"/><Relationship Id="rId1" Type="http://schemas.openxmlformats.org/officeDocument/2006/relationships/externalLinkPath" Target="Actual%20Consolidado/Estatales/Indicadores%20Estatales%20Dic%2023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bs.gob.pe\data\esteco\Pc-OBorda\Boletin-Bcos\BOLETIN%20PUBLIC%20WEB\Boletin%20Consolidado\Actual%20Consolidado\Estatales\Situaci&#243;n%20de%20cr&#233;ditos%20de%20consumo.xlsx" TargetMode="External"/><Relationship Id="rId1" Type="http://schemas.openxmlformats.org/officeDocument/2006/relationships/externalLinkPath" Target="Actual%20Consolidado/Estatales/Situaci&#243;n%20de%20cr&#233;ditos%20de%20consumo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orda\Financ\Efra&#237;n\Bancos\FormatosPublicaciones\01-25%20Bcos%20Ene-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5"/>
      <sheetName val="6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BCJUL"/>
      <sheetName val="PET-P"/>
      <sheetName val="VALOR"/>
      <sheetName val="Dif"/>
      <sheetName val="CHECK"/>
      <sheetName val="ORIGINAL"/>
      <sheetName val="PS-P"/>
      <sheetName val="E-P"/>
      <sheetName val="Ctas-Ind (1)"/>
      <sheetName val="#¡REF"/>
      <sheetName val="Hoja16"/>
      <sheetName val="ESTBCJUL.XLW"/>
    </sheetNames>
    <definedNames>
      <definedName name="INDICE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Anexo"/>
      <sheetName val="Data"/>
    </sheetNames>
    <sheetDataSet>
      <sheetData sheetId="0">
        <row r="3">
          <cell r="B3">
            <v>45291</v>
          </cell>
        </row>
      </sheetData>
      <sheetData sheetId="1"/>
      <sheetData sheetId="2"/>
      <sheetData sheetId="3"/>
      <sheetData sheetId="4"/>
      <sheetData sheetId="5"/>
      <sheetData sheetId="6">
        <row r="3">
          <cell r="B3">
            <v>45291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7"/>
      <sheetName val="8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3,33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P001"/>
      <sheetName val="P003"/>
      <sheetName val="P004"/>
      <sheetName val="P009"/>
      <sheetName val="P010"/>
      <sheetName val="P011"/>
      <sheetName val="P012"/>
      <sheetName val="P013"/>
      <sheetName val="P017"/>
      <sheetName val="P018"/>
      <sheetName val="P021"/>
      <sheetName val="P023x"/>
      <sheetName val="P023"/>
      <sheetName val="P025"/>
      <sheetName val="P029"/>
      <sheetName val="P030x"/>
      <sheetName val="P030"/>
      <sheetName val="P031x"/>
      <sheetName val="P031"/>
      <sheetName val="P032x"/>
      <sheetName val="P032"/>
      <sheetName val="P033x"/>
      <sheetName val="P033"/>
      <sheetName val="P034x"/>
      <sheetName val="P034"/>
      <sheetName val="P035x"/>
      <sheetName val="P035"/>
      <sheetName val="P036x"/>
      <sheetName val="P036"/>
      <sheetName val="P037x"/>
      <sheetName val="P037"/>
      <sheetName val="P038x"/>
      <sheetName val="P038"/>
      <sheetName val="P039x"/>
      <sheetName val="P039"/>
      <sheetName val="P040x"/>
      <sheetName val="P040"/>
      <sheetName val="P041x"/>
      <sheetName val="P041"/>
      <sheetName val="P042"/>
      <sheetName val="P046"/>
      <sheetName val="P050"/>
      <sheetName val="P051"/>
      <sheetName val="P052x"/>
      <sheetName val="P052"/>
      <sheetName val="P053"/>
      <sheetName val="P055"/>
      <sheetName val="P056"/>
      <sheetName val="P057x"/>
      <sheetName val="P057"/>
      <sheetName val="P058x"/>
      <sheetName val="P058"/>
      <sheetName val="P059x"/>
      <sheetName val="P059"/>
      <sheetName val="P060x"/>
      <sheetName val="P060"/>
      <sheetName val="P061x"/>
      <sheetName val="P061"/>
      <sheetName val="P062"/>
      <sheetName val="P066"/>
      <sheetName val="P067x"/>
      <sheetName val="P067"/>
      <sheetName val="P068"/>
      <sheetName val="P069"/>
      <sheetName val="P070x"/>
      <sheetName val="P070"/>
      <sheetName val="P071x"/>
      <sheetName val="P071"/>
      <sheetName val="P072x"/>
      <sheetName val="P072"/>
      <sheetName val="P073x"/>
      <sheetName val="P073"/>
      <sheetName val="Validación"/>
      <sheetName val="RK (2)"/>
      <sheetName val="RK (3)"/>
      <sheetName val="Por garantía A"/>
      <sheetName val="Por garantía B"/>
      <sheetName val="N° Deudores"/>
      <sheetName val="Flujo Hipot"/>
      <sheetName val="P054"/>
      <sheetName val="P042B"/>
      <sheetName val="P062F"/>
      <sheetName val="P074"/>
    </sheetNames>
    <sheetDataSet>
      <sheetData sheetId="0" refreshError="1">
        <row r="4">
          <cell r="D4">
            <v>39568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-credt-XmonedaySet"/>
      <sheetName val="02-T_DEP"/>
      <sheetName val="03-Arrend-Financ."/>
      <sheetName val="04-Dep"/>
      <sheetName val="07-dptos"/>
      <sheetName val="08-LIM-CALL"/>
      <sheetName val="09-EST12"/>
      <sheetName val="10-RANS"/>
      <sheetName val="11-TOTALES"/>
      <sheetName val="12-RAN1"/>
      <sheetName val="13-RAN3"/>
      <sheetName val="14-Indicadores"/>
      <sheetName val="15-Palanca Global"/>
      <sheetName val="16-Pond"/>
      <sheetName val="17-Cred.Directos"/>
      <sheetName val="18-CredXTipo"/>
      <sheetName val="19-Credt-Segun Garantia"/>
      <sheetName val="20-Anexo 5"/>
      <sheetName val="21-Calif %"/>
      <sheetName val="22-cred-sectybcos"/>
      <sheetName val="23-Req Patrim"/>
      <sheetName val="24-Port Inver"/>
      <sheetName val="25-Oprac Forwar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TD"/>
      <sheetName val="12"/>
      <sheetName val="12 T-1"/>
      <sheetName val="10"/>
      <sheetName val="2F"/>
      <sheetName val="11"/>
      <sheetName val="Propuesta"/>
      <sheetName val="14x"/>
      <sheetName val="14"/>
      <sheetName val="15x"/>
      <sheetName val="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lanca"/>
      <sheetName val="13"/>
      <sheetName val="PE"/>
      <sheetName val="14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icion ME"/>
      <sheetName val="Req Patrimonial"/>
      <sheetName val="cdo 23"/>
      <sheetName val="cdo 25"/>
      <sheetName val="Instrucciones"/>
    </sheetNames>
    <sheetDataSet>
      <sheetData sheetId="0">
        <row r="1">
          <cell r="C1">
            <v>39903</v>
          </cell>
        </row>
        <row r="34">
          <cell r="B34" t="str">
            <v>BCP</v>
          </cell>
          <cell r="C34" t="str">
            <v>BCP</v>
          </cell>
          <cell r="D34">
            <v>3427787.8114800001</v>
          </cell>
          <cell r="E34">
            <v>5881996.5731099993</v>
          </cell>
          <cell r="F34">
            <v>2796397.3939299998</v>
          </cell>
          <cell r="G34">
            <v>5289095.4106200002</v>
          </cell>
          <cell r="H34">
            <v>2796397.4458900001</v>
          </cell>
          <cell r="I34">
            <v>5289095.46251</v>
          </cell>
        </row>
        <row r="35">
          <cell r="B35" t="str">
            <v>CON</v>
          </cell>
          <cell r="C35" t="str">
            <v>BBVA_CONTINENTAL</v>
          </cell>
          <cell r="D35">
            <v>6331850.9950999999</v>
          </cell>
          <cell r="E35">
            <v>6088135.9830400003</v>
          </cell>
          <cell r="F35">
            <v>6007551.7244100003</v>
          </cell>
          <cell r="G35">
            <v>4803021.7759999996</v>
          </cell>
          <cell r="H35">
            <v>6007551.72425</v>
          </cell>
          <cell r="I35">
            <v>4803021.7759799995</v>
          </cell>
        </row>
        <row r="36">
          <cell r="B36" t="str">
            <v>INT</v>
          </cell>
          <cell r="C36" t="str">
            <v>INTERBANK</v>
          </cell>
          <cell r="D36">
            <v>1249343.5032200001</v>
          </cell>
          <cell r="E36">
            <v>1846474.9343800002</v>
          </cell>
          <cell r="F36">
            <v>1136262.4470899999</v>
          </cell>
          <cell r="G36">
            <v>1839359.6385299999</v>
          </cell>
          <cell r="H36">
            <v>1136262.44704</v>
          </cell>
          <cell r="I36">
            <v>1839359.63849</v>
          </cell>
        </row>
        <row r="37">
          <cell r="B37" t="str">
            <v>SCO</v>
          </cell>
          <cell r="C37" t="str">
            <v>SCOTIABANK</v>
          </cell>
          <cell r="D37">
            <v>3720149.7927199998</v>
          </cell>
          <cell r="E37">
            <v>4889879.8330100002</v>
          </cell>
          <cell r="F37">
            <v>3707953.8924600002</v>
          </cell>
          <cell r="G37">
            <v>4852229.2752</v>
          </cell>
          <cell r="H37">
            <v>3707953.8924099999</v>
          </cell>
          <cell r="I37">
            <v>4852229.2752099996</v>
          </cell>
        </row>
        <row r="38">
          <cell r="B38" t="str">
            <v>FIN</v>
          </cell>
          <cell r="C38" t="str">
            <v>FINANCIERO</v>
          </cell>
          <cell r="D38">
            <v>0</v>
          </cell>
          <cell r="E38">
            <v>3451.5930800000001</v>
          </cell>
          <cell r="F38">
            <v>0</v>
          </cell>
          <cell r="G38">
            <v>3451.5930800000001</v>
          </cell>
          <cell r="H38">
            <v>0</v>
          </cell>
          <cell r="I38">
            <v>3451.5930699999999</v>
          </cell>
        </row>
        <row r="39">
          <cell r="B39" t="str">
            <v>COM</v>
          </cell>
          <cell r="C39" t="str">
            <v>COMERCIO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B40" t="str">
            <v>HSB</v>
          </cell>
          <cell r="C40" t="str">
            <v>HSBC</v>
          </cell>
          <cell r="D40">
            <v>151330.97839999999</v>
          </cell>
          <cell r="E40">
            <v>425154.5</v>
          </cell>
          <cell r="F40">
            <v>0</v>
          </cell>
          <cell r="G40">
            <v>0</v>
          </cell>
          <cell r="H40">
            <v>151330.97839999999</v>
          </cell>
          <cell r="I40">
            <v>425154.5</v>
          </cell>
        </row>
        <row r="41">
          <cell r="B41" t="str">
            <v>CIT</v>
          </cell>
          <cell r="C41" t="str">
            <v>CITIBANK</v>
          </cell>
          <cell r="D41">
            <v>1976865.6606600001</v>
          </cell>
          <cell r="E41">
            <v>2370556.22731</v>
          </cell>
          <cell r="F41">
            <v>1715828.7604100001</v>
          </cell>
          <cell r="G41">
            <v>2146216.3988900003</v>
          </cell>
          <cell r="H41">
            <v>1715828.7604100001</v>
          </cell>
          <cell r="I41">
            <v>2146216.39891</v>
          </cell>
        </row>
        <row r="42">
          <cell r="B42" t="str">
            <v>BIF</v>
          </cell>
          <cell r="C42" t="str">
            <v>BIF</v>
          </cell>
          <cell r="D42">
            <v>12990.1662</v>
          </cell>
          <cell r="E42">
            <v>13267.125880000001</v>
          </cell>
          <cell r="F42">
            <v>6495.0835800000004</v>
          </cell>
          <cell r="G42">
            <v>6772.0432599999995</v>
          </cell>
          <cell r="H42">
            <v>6495.0830999999998</v>
          </cell>
          <cell r="I42">
            <v>6772.0427800000007</v>
          </cell>
        </row>
        <row r="43">
          <cell r="B43" t="str">
            <v>MIB</v>
          </cell>
          <cell r="C43" t="str">
            <v>MIBANCO</v>
          </cell>
          <cell r="D43">
            <v>30029.5</v>
          </cell>
          <cell r="E43">
            <v>0</v>
          </cell>
          <cell r="F43">
            <v>30029.5</v>
          </cell>
          <cell r="G43">
            <v>0</v>
          </cell>
          <cell r="H43">
            <v>30029.5</v>
          </cell>
          <cell r="I43">
            <v>0</v>
          </cell>
        </row>
        <row r="44">
          <cell r="B44" t="str">
            <v>FAL</v>
          </cell>
          <cell r="C44" t="str">
            <v>FALABELLA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B45" t="str">
            <v>RIP</v>
          </cell>
          <cell r="C45" t="str">
            <v>RIPLEY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B46" t="str">
            <v>AZT</v>
          </cell>
          <cell r="C46" t="str">
            <v>AZTECA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B47" t="str">
            <v>SAN</v>
          </cell>
          <cell r="C47" t="str">
            <v>SANTANDER</v>
          </cell>
          <cell r="D47">
            <v>215760.36100999999</v>
          </cell>
          <cell r="E47">
            <v>532358.21579000005</v>
          </cell>
          <cell r="F47">
            <v>215760.36099000002</v>
          </cell>
          <cell r="G47">
            <v>532358.21583</v>
          </cell>
          <cell r="H47">
            <v>215760.36099000002</v>
          </cell>
          <cell r="I47">
            <v>532358.21577000001</v>
          </cell>
        </row>
        <row r="48">
          <cell r="B48" t="str">
            <v>DEU</v>
          </cell>
          <cell r="C48" t="str">
            <v>DEUTSCHE</v>
          </cell>
          <cell r="D48">
            <v>859626.65998</v>
          </cell>
          <cell r="E48">
            <v>783396.29135000007</v>
          </cell>
          <cell r="F48">
            <v>859626.65998</v>
          </cell>
          <cell r="G48">
            <v>783396.29135000007</v>
          </cell>
          <cell r="H48">
            <v>859626.65998</v>
          </cell>
          <cell r="I48">
            <v>783396.29135000007</v>
          </cell>
        </row>
        <row r="49">
          <cell r="B49" t="str">
            <v>SIS</v>
          </cell>
          <cell r="C49" t="str">
            <v>SISTEMA</v>
          </cell>
          <cell r="D49">
            <v>17975735.428769998</v>
          </cell>
          <cell r="E49">
            <v>22834671.276950002</v>
          </cell>
          <cell r="F49">
            <v>16475905.82285</v>
          </cell>
          <cell r="G49">
            <v>20255900.642759997</v>
          </cell>
          <cell r="H49">
            <v>16627236.852469999</v>
          </cell>
          <cell r="I49">
            <v>20681055.19407</v>
          </cell>
        </row>
        <row r="56">
          <cell r="B56" t="str">
            <v>BCP</v>
          </cell>
          <cell r="C56" t="str">
            <v>BCP</v>
          </cell>
          <cell r="D56">
            <v>550798.61311999999</v>
          </cell>
          <cell r="E56">
            <v>1323436.0395799999</v>
          </cell>
          <cell r="F56">
            <v>550798.61326999997</v>
          </cell>
          <cell r="G56">
            <v>1323436.0399100001</v>
          </cell>
          <cell r="H56">
            <v>550798.61311000003</v>
          </cell>
          <cell r="I56">
            <v>1323436.0395899999</v>
          </cell>
        </row>
        <row r="57">
          <cell r="B57" t="str">
            <v>CON</v>
          </cell>
          <cell r="C57" t="str">
            <v>BBVA_CONTINENTAL</v>
          </cell>
          <cell r="D57">
            <v>456153.88574</v>
          </cell>
          <cell r="E57">
            <v>645199.85201000003</v>
          </cell>
          <cell r="F57">
            <v>456153.88477999996</v>
          </cell>
          <cell r="G57">
            <v>645199.85840999999</v>
          </cell>
          <cell r="H57">
            <v>456153.88574</v>
          </cell>
          <cell r="I57">
            <v>645199.85201000003</v>
          </cell>
        </row>
        <row r="58">
          <cell r="B58" t="str">
            <v>INT</v>
          </cell>
          <cell r="C58" t="str">
            <v>INTERBANK</v>
          </cell>
          <cell r="D58">
            <v>0</v>
          </cell>
          <cell r="E58">
            <v>316100</v>
          </cell>
          <cell r="F58">
            <v>0</v>
          </cell>
          <cell r="G58">
            <v>316100</v>
          </cell>
          <cell r="H58">
            <v>0</v>
          </cell>
          <cell r="I58">
            <v>316100</v>
          </cell>
        </row>
        <row r="59">
          <cell r="B59" t="str">
            <v>SCO</v>
          </cell>
          <cell r="C59" t="str">
            <v>SCOTIABANK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B60" t="str">
            <v>FIN</v>
          </cell>
          <cell r="C60" t="str">
            <v>FINANCIERO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B61" t="str">
            <v>COM</v>
          </cell>
          <cell r="C61" t="str">
            <v>COMERCIO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B62" t="str">
            <v>HSB</v>
          </cell>
          <cell r="C62" t="str">
            <v>HSBC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B63" t="str">
            <v>CIT</v>
          </cell>
          <cell r="C63" t="str">
            <v>CITIBANK</v>
          </cell>
          <cell r="D63">
            <v>33617.249950000005</v>
          </cell>
          <cell r="E63">
            <v>18966</v>
          </cell>
          <cell r="F63">
            <v>19076.649949999999</v>
          </cell>
          <cell r="G63">
            <v>35488.91764</v>
          </cell>
          <cell r="H63">
            <v>19076.649949999999</v>
          </cell>
          <cell r="I63">
            <v>35488.91764</v>
          </cell>
        </row>
        <row r="64">
          <cell r="B64" t="str">
            <v>BIF</v>
          </cell>
          <cell r="C64" t="str">
            <v>BIF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B65" t="str">
            <v>MIB</v>
          </cell>
          <cell r="C65" t="str">
            <v>MIBANCO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B66" t="str">
            <v>FAL</v>
          </cell>
          <cell r="C66" t="str">
            <v>FALABELLA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B67" t="str">
            <v>RIP</v>
          </cell>
          <cell r="C67" t="str">
            <v>RIPLEY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B68" t="str">
            <v>AZT</v>
          </cell>
          <cell r="C68" t="str">
            <v>AZTECA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SAN</v>
          </cell>
          <cell r="C69" t="str">
            <v>SANTANDER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B70" t="str">
            <v>DEU</v>
          </cell>
          <cell r="C70" t="str">
            <v>DEUTSCHE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B71" t="str">
            <v>SIS</v>
          </cell>
          <cell r="C71" t="str">
            <v>SISTEMA</v>
          </cell>
          <cell r="D71">
            <v>1040569.7488099999</v>
          </cell>
          <cell r="E71">
            <v>2303701.8915900001</v>
          </cell>
          <cell r="F71">
            <v>1026029.1479999999</v>
          </cell>
          <cell r="G71">
            <v>2320224.8159600003</v>
          </cell>
          <cell r="H71">
            <v>1026029.1488000001</v>
          </cell>
          <cell r="I71">
            <v>2320224.8092399999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-credt-XmonedaySet"/>
      <sheetName val="02-T_DEP"/>
      <sheetName val="03-Arrend-Financ."/>
      <sheetName val="04-Dep"/>
      <sheetName val="07-dptos"/>
      <sheetName val="08-LIM-CALL"/>
      <sheetName val="09-EST12"/>
      <sheetName val="10-RANS"/>
      <sheetName val="11-TOTALES"/>
      <sheetName val="12-RAN1"/>
      <sheetName val="13-RAN3"/>
      <sheetName val="14-Indicadores"/>
      <sheetName val="15-Palanca Global"/>
      <sheetName val="16-Pond"/>
      <sheetName val="17-Cred.Directos"/>
      <sheetName val="18-CredXTipo"/>
      <sheetName val="19-Credt-Segun Garantia"/>
      <sheetName val="20-Anexo 5"/>
      <sheetName val="21-Calif %"/>
      <sheetName val="22-cred-sectybcos"/>
      <sheetName val="23-Req Patrim"/>
      <sheetName val="24-Port Inver"/>
      <sheetName val="25-Oprac Forward"/>
      <sheetName val="Posicion M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_Mensaje"/>
      <sheetName val="BD_Datos"/>
      <sheetName val="BD_Grafico1"/>
      <sheetName val="Grafico1"/>
      <sheetName val="BD_Grafico2"/>
      <sheetName val="BD_Grafico3"/>
      <sheetName val="Grafico2"/>
      <sheetName val="Grafico3"/>
      <sheetName val="BD_Grafico4"/>
      <sheetName val="BD_Grafico5"/>
      <sheetName val="Grafico4"/>
      <sheetName val="Grafico5"/>
      <sheetName val="BD_Grafico6"/>
      <sheetName val="Grafico6"/>
      <sheetName val="BD_Grafico7"/>
      <sheetName val="Grafico7"/>
      <sheetName val="BD_Cuadro1"/>
      <sheetName val="Cuadro1"/>
      <sheetName val="Cuadro2"/>
      <sheetName val="Cuadro3"/>
      <sheetName val="Cuadro4"/>
      <sheetName val="Cuadro5"/>
      <sheetName val="Cuadro6"/>
      <sheetName val="Cuadro7"/>
      <sheetName val="Cuadro8"/>
      <sheetName val="Cuadro23"/>
      <sheetName val="Cuadro25"/>
      <sheetName val="02-T_DEP"/>
    </sheetNames>
    <sheetDataSet>
      <sheetData sheetId="0"/>
      <sheetData sheetId="1">
        <row r="3">
          <cell r="B3">
            <v>39599</v>
          </cell>
          <cell r="D3">
            <v>39233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9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0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-credt-XmonedaySet"/>
      <sheetName val="02-T_DEP"/>
      <sheetName val="03-Arrend-Financ."/>
      <sheetName val="04-Dep"/>
      <sheetName val="07-dptos"/>
      <sheetName val="08-LIM-CALL"/>
      <sheetName val="09-EST12"/>
      <sheetName val="10-RANS"/>
      <sheetName val="11-TOTALES"/>
      <sheetName val="12-RAN1"/>
      <sheetName val="13-RAN3"/>
      <sheetName val="14-Indicadores"/>
      <sheetName val="15-Palanca Global"/>
      <sheetName val="16-Pond"/>
      <sheetName val="17-Cred.Directos"/>
      <sheetName val="18-CredXTipo"/>
      <sheetName val="19-Credt-Segun Garantia"/>
      <sheetName val="20-Anexo 5"/>
      <sheetName val="21-Calif %"/>
      <sheetName val="22-cred-sectybcos"/>
      <sheetName val="23-Req Patrim"/>
      <sheetName val="24-Port Inver"/>
      <sheetName val="25-Oprac Forwar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34285-C172-4B30-8189-09AAE2EBCC2A}">
  <dimension ref="A1:I25"/>
  <sheetViews>
    <sheetView showGridLines="0" tabSelected="1" view="pageBreakPreview" zoomScaleSheetLayoutView="120" workbookViewId="0">
      <selection activeCell="B4" sqref="B4"/>
    </sheetView>
  </sheetViews>
  <sheetFormatPr baseColWidth="10" defaultColWidth="11.44140625" defaultRowHeight="13.8"/>
  <cols>
    <col min="1" max="1" width="4.6640625" style="411" customWidth="1"/>
    <col min="2" max="9" width="12.33203125" style="411" customWidth="1"/>
    <col min="10" max="16384" width="11.44140625" style="411"/>
  </cols>
  <sheetData>
    <row r="1" spans="1:9" ht="14.4" thickTop="1">
      <c r="A1" s="410"/>
      <c r="B1" s="410"/>
      <c r="C1" s="410"/>
      <c r="D1" s="410"/>
      <c r="E1" s="410"/>
      <c r="F1" s="410"/>
      <c r="G1" s="410"/>
      <c r="H1" s="410"/>
    </row>
    <row r="2" spans="1:9">
      <c r="B2" s="412"/>
    </row>
    <row r="3" spans="1:9" ht="28.2">
      <c r="B3" s="413" t="s">
        <v>1162</v>
      </c>
    </row>
    <row r="4" spans="1:9" ht="21.6">
      <c r="B4" s="414"/>
    </row>
    <row r="6" spans="1:9">
      <c r="A6" s="415"/>
      <c r="B6" s="415"/>
      <c r="C6" s="415"/>
      <c r="D6" s="415"/>
      <c r="E6" s="415"/>
      <c r="F6" s="415"/>
      <c r="G6" s="415"/>
      <c r="H6" s="415"/>
      <c r="I6" s="415"/>
    </row>
    <row r="7" spans="1:9">
      <c r="A7" s="416"/>
      <c r="B7" s="416"/>
      <c r="C7" s="416"/>
      <c r="E7" s="416"/>
      <c r="F7" s="416"/>
      <c r="G7" s="416"/>
      <c r="H7" s="416"/>
      <c r="I7" s="416"/>
    </row>
    <row r="8" spans="1:9">
      <c r="A8" s="416"/>
      <c r="B8" s="416"/>
      <c r="C8" s="416"/>
      <c r="D8" s="416"/>
      <c r="E8" s="416"/>
      <c r="F8" s="416"/>
      <c r="G8" s="416"/>
      <c r="H8" s="416"/>
      <c r="I8" s="416"/>
    </row>
    <row r="9" spans="1:9" ht="15.75" customHeight="1">
      <c r="B9" s="417"/>
      <c r="C9" s="417"/>
      <c r="D9" s="417"/>
      <c r="E9" s="417"/>
      <c r="F9" s="417"/>
      <c r="G9" s="417"/>
      <c r="H9" s="417"/>
    </row>
    <row r="10" spans="1:9" ht="15.75" customHeight="1">
      <c r="B10" s="417"/>
      <c r="C10" s="417"/>
      <c r="D10" s="417"/>
      <c r="E10" s="417"/>
      <c r="F10" s="417"/>
      <c r="G10" s="417"/>
      <c r="H10" s="417"/>
      <c r="I10" s="418"/>
    </row>
    <row r="11" spans="1:9" ht="15.75" customHeight="1">
      <c r="B11" s="417"/>
      <c r="C11" s="417"/>
      <c r="D11" s="417"/>
      <c r="E11" s="417"/>
      <c r="F11" s="417"/>
      <c r="G11" s="417"/>
      <c r="H11" s="417"/>
      <c r="I11" s="418"/>
    </row>
    <row r="12" spans="1:9" ht="15.75" customHeight="1">
      <c r="B12" s="417"/>
      <c r="C12" s="417"/>
      <c r="D12" s="417"/>
      <c r="E12" s="417"/>
      <c r="F12" s="417"/>
      <c r="G12" s="417"/>
      <c r="H12" s="417"/>
      <c r="I12" s="418"/>
    </row>
    <row r="13" spans="1:9" ht="15.75" customHeight="1">
      <c r="B13" s="417"/>
      <c r="C13" s="417"/>
      <c r="D13" s="417"/>
      <c r="E13" s="417"/>
      <c r="F13" s="417"/>
      <c r="G13" s="417"/>
      <c r="H13" s="417"/>
      <c r="I13" s="418"/>
    </row>
    <row r="14" spans="1:9" ht="15.75" customHeight="1">
      <c r="B14" s="417"/>
      <c r="C14" s="417"/>
      <c r="D14" s="417"/>
      <c r="E14" s="417"/>
      <c r="F14" s="417"/>
      <c r="G14" s="417"/>
      <c r="H14" s="417"/>
      <c r="I14" s="418"/>
    </row>
    <row r="15" spans="1:9" ht="15.75" customHeight="1">
      <c r="B15" s="417"/>
      <c r="C15" s="417"/>
      <c r="D15" s="417"/>
      <c r="E15" s="417"/>
      <c r="F15" s="417"/>
      <c r="G15" s="417"/>
      <c r="H15" s="417"/>
    </row>
    <row r="16" spans="1:9" ht="15.75" customHeight="1">
      <c r="B16" s="417"/>
      <c r="C16" s="417"/>
      <c r="D16" s="417"/>
      <c r="E16" s="417"/>
      <c r="F16" s="417"/>
      <c r="G16" s="417"/>
      <c r="H16" s="417"/>
    </row>
    <row r="17" spans="1:9" ht="15.75" customHeight="1">
      <c r="B17" s="419"/>
      <c r="C17" s="419"/>
      <c r="D17" s="419"/>
      <c r="E17" s="419"/>
      <c r="F17" s="419"/>
      <c r="G17" s="419"/>
      <c r="H17" s="419"/>
    </row>
    <row r="18" spans="1:9" ht="15.75" customHeight="1">
      <c r="B18" s="419"/>
      <c r="C18" s="419"/>
      <c r="D18" s="419"/>
      <c r="E18" s="419"/>
      <c r="F18" s="419"/>
      <c r="G18" s="419"/>
      <c r="H18" s="419"/>
    </row>
    <row r="19" spans="1:9" ht="15.75" customHeight="1">
      <c r="B19" s="419"/>
      <c r="C19" s="419"/>
      <c r="D19" s="419"/>
      <c r="E19" s="419"/>
      <c r="F19" s="420"/>
      <c r="G19" s="420"/>
      <c r="H19" s="420"/>
      <c r="I19" s="420"/>
    </row>
    <row r="20" spans="1:9" ht="15.75" customHeight="1">
      <c r="B20" s="421"/>
      <c r="C20" s="421"/>
      <c r="D20" s="421"/>
      <c r="E20" s="421"/>
      <c r="F20" s="420"/>
      <c r="G20" s="420"/>
      <c r="H20" s="420"/>
      <c r="I20" s="420"/>
    </row>
    <row r="21" spans="1:9" ht="15.75" customHeight="1">
      <c r="B21" s="421"/>
      <c r="C21" s="421"/>
      <c r="D21" s="421"/>
      <c r="E21" s="421"/>
      <c r="F21" s="420"/>
      <c r="G21" s="420"/>
      <c r="H21" s="420"/>
      <c r="I21" s="420"/>
    </row>
    <row r="22" spans="1:9" ht="15.75" customHeight="1">
      <c r="B22" s="421"/>
      <c r="C22" s="421"/>
      <c r="D22" s="421"/>
      <c r="E22" s="421"/>
      <c r="F22" s="422"/>
      <c r="G22" s="422"/>
      <c r="H22" s="422"/>
      <c r="I22" s="423"/>
    </row>
    <row r="23" spans="1:9" ht="15.75" customHeight="1" thickBot="1">
      <c r="A23" s="424"/>
      <c r="B23" s="424"/>
      <c r="C23" s="424"/>
      <c r="D23" s="424"/>
      <c r="E23" s="424"/>
      <c r="F23" s="424"/>
      <c r="G23" s="424"/>
      <c r="H23" s="424"/>
      <c r="I23" s="424"/>
    </row>
    <row r="24" spans="1:9" ht="3.75" customHeight="1" thickTop="1"/>
    <row r="25" spans="1:9" ht="15.75" customHeight="1"/>
  </sheetData>
  <mergeCells count="3">
    <mergeCell ref="A6:I6"/>
    <mergeCell ref="B9:H16"/>
    <mergeCell ref="F19:I21"/>
  </mergeCells>
  <printOptions horizontalCentered="1" verticalCentered="1"/>
  <pageMargins left="1.3474015748031496" right="0.78740157480314965" top="0.98425196850393704" bottom="0.98425196850393704" header="0" footer="0"/>
  <pageSetup paperSize="9" scale="10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40B81-2956-4DB2-AC46-6611ECA547A3}">
  <dimension ref="A4:C22"/>
  <sheetViews>
    <sheetView showGridLines="0" view="pageBreakPreview" zoomScaleNormal="100" zoomScaleSheetLayoutView="100" workbookViewId="0">
      <selection sqref="A1:C22"/>
    </sheetView>
  </sheetViews>
  <sheetFormatPr baseColWidth="10" defaultRowHeight="14.4"/>
  <cols>
    <col min="1" max="1" width="4.33203125" style="350" customWidth="1"/>
    <col min="2" max="2" width="89.109375" style="350" customWidth="1"/>
    <col min="3" max="3" width="12.6640625" style="350" customWidth="1"/>
    <col min="4" max="16384" width="11.5546875" style="350"/>
  </cols>
  <sheetData>
    <row r="4" spans="1:3" ht="18">
      <c r="A4" s="351" t="s">
        <v>821</v>
      </c>
      <c r="B4" s="351"/>
      <c r="C4" s="351"/>
    </row>
    <row r="6" spans="1:3">
      <c r="B6" s="353" t="s">
        <v>1149</v>
      </c>
      <c r="C6" s="409" t="s">
        <v>1150</v>
      </c>
    </row>
    <row r="7" spans="1:3">
      <c r="B7" s="353" t="s">
        <v>157</v>
      </c>
      <c r="C7" s="350">
        <v>1</v>
      </c>
    </row>
    <row r="8" spans="1:3">
      <c r="B8" s="353" t="s">
        <v>160</v>
      </c>
      <c r="C8" s="350">
        <v>2</v>
      </c>
    </row>
    <row r="9" spans="1:3">
      <c r="B9" s="353" t="s">
        <v>1151</v>
      </c>
      <c r="C9" s="350">
        <v>3</v>
      </c>
    </row>
    <row r="10" spans="1:3">
      <c r="B10" s="353" t="s">
        <v>1152</v>
      </c>
      <c r="C10" s="350">
        <v>4</v>
      </c>
    </row>
    <row r="11" spans="1:3">
      <c r="B11" s="353" t="s">
        <v>1153</v>
      </c>
      <c r="C11" s="350">
        <v>5</v>
      </c>
    </row>
    <row r="12" spans="1:3">
      <c r="B12" s="353" t="s">
        <v>1154</v>
      </c>
      <c r="C12" s="350">
        <v>6</v>
      </c>
    </row>
    <row r="13" spans="1:3">
      <c r="B13" s="353" t="s">
        <v>1155</v>
      </c>
      <c r="C13" s="350">
        <v>7</v>
      </c>
    </row>
    <row r="14" spans="1:3">
      <c r="B14" s="353" t="s">
        <v>1156</v>
      </c>
      <c r="C14" s="350">
        <v>8</v>
      </c>
    </row>
    <row r="15" spans="1:3">
      <c r="B15" s="353" t="s">
        <v>1157</v>
      </c>
      <c r="C15" s="350">
        <v>9</v>
      </c>
    </row>
    <row r="16" spans="1:3">
      <c r="B16" s="353" t="s">
        <v>1158</v>
      </c>
      <c r="C16" s="350">
        <v>10</v>
      </c>
    </row>
    <row r="17" spans="2:3">
      <c r="B17" s="353" t="s">
        <v>1159</v>
      </c>
      <c r="C17" s="350">
        <v>11</v>
      </c>
    </row>
    <row r="18" spans="2:3">
      <c r="B18" s="353" t="s">
        <v>1160</v>
      </c>
      <c r="C18" s="350">
        <v>12</v>
      </c>
    </row>
    <row r="19" spans="2:3">
      <c r="B19" s="353" t="s">
        <v>740</v>
      </c>
      <c r="C19" s="350">
        <v>13</v>
      </c>
    </row>
    <row r="20" spans="2:3">
      <c r="B20" s="353" t="s">
        <v>176</v>
      </c>
      <c r="C20" s="350">
        <v>14</v>
      </c>
    </row>
    <row r="21" spans="2:3">
      <c r="B21" s="353" t="s">
        <v>161</v>
      </c>
      <c r="C21" s="350">
        <v>15</v>
      </c>
    </row>
    <row r="22" spans="2:3">
      <c r="B22" s="353" t="s">
        <v>1161</v>
      </c>
      <c r="C22" s="350">
        <v>16</v>
      </c>
    </row>
  </sheetData>
  <mergeCells count="1">
    <mergeCell ref="A4:C4"/>
  </mergeCells>
  <hyperlinks>
    <hyperlink ref="B6" location="Agregación_EEFF!A5" display="Nota sobre la agregación de los E.E.F.F." xr:uid="{A512FC18-42E4-44F2-9687-DBD922CFAD35}"/>
    <hyperlink ref="B7" location="1!A5" display="Balance General del Banco de la Nación" xr:uid="{B9E8971A-8C24-4FA8-A228-BA0EAF9ED94E}"/>
    <hyperlink ref="B8" location="2!A5" display="Estado de Ganancias y Pérdidas del Banco de la Nación" xr:uid="{595C486B-524A-4CD9-A0E8-025B9C2EBA01}"/>
    <hyperlink ref="B9" location="3!A5" display="Balance General de Cofide" xr:uid="{99B22556-D576-4EC7-A59A-6CD6FAD2ABBD}"/>
    <hyperlink ref="B10" location="4!A5" display="Estado de Ganancias y Pérdidas de Cofide" xr:uid="{551E9C8A-070F-4CC2-BE33-14653CE57F6E}"/>
    <hyperlink ref="B11" location="5!A5" display="Balance General de Agrobanco" xr:uid="{F2CA80E2-0AB1-4050-A500-1B1AEE5A505F}"/>
    <hyperlink ref="B12" location="6!A5" display="Estado de Ganancias y Pérdidas de Agrobanco" xr:uid="{B7381D43-5F12-4BB3-8036-E063ED79B851}"/>
    <hyperlink ref="B13" location="7!A5" display="Balance General de Fondo MiVivienda" xr:uid="{EE7C2FB2-4EBD-4011-B8DB-241F4AA95D96}"/>
    <hyperlink ref="B14" location="8!A5" display="Estado de Ganancias y Pérdidas de Fondo MiVivienda" xr:uid="{0F6C7B1F-BA80-4AEB-8C17-6B0C4C6C7223}"/>
    <hyperlink ref="B15" location="9!A5" display="Indicadores Financieros de las Entidades Estatales" xr:uid="{F168FA07-6871-4531-A8F5-A9E056A819D3}"/>
    <hyperlink ref="B16" location="10!A5" display="Créditos de Consumo según Situación  " xr:uid="{5722A6C5-B92E-4D85-86A3-9DA593B40094}"/>
    <hyperlink ref="B17" location="11!A5" display="Estructura de Fideicomisos y Comisiones de Confianza  " xr:uid="{5D1CB61A-BF41-4478-87C7-4BC22ACC0624}"/>
    <hyperlink ref="B18" location="12!A5" display="Créditos Directos y Depósitos por Oficinas  " xr:uid="{0DB006BE-BFE8-4759-9C31-F13A258ADE20}"/>
    <hyperlink ref="B19" location="13!A5" display="Requerimiento de Patrimonio Efectivo y Ratio de Capital Global " xr:uid="{9662BAEB-D6DC-4B9B-B6C8-4F008A88A12C}"/>
    <hyperlink ref="B20" location="14!A5" display="Créditos Directos según Tipo de Crédito y Situación" xr:uid="{3A9724C8-0400-4B3A-9C8C-26CF623AEF6D}"/>
    <hyperlink ref="B21" location="15!A5" display="Estructura de Créditos Directos e Indirectos según Categoría de Riesgo " xr:uid="{E013C8D1-79D6-4AB2-A750-FED35EE9CC6A}"/>
    <hyperlink ref="B22" location="16!A5" display="Estructura del Patrimonio Efectivo" xr:uid="{00DBE19E-10F7-434B-A0C7-0224726DBA1F}"/>
  </hyperlinks>
  <pageMargins left="0.7" right="0.7" top="0.75" bottom="0.75" header="0.3" footer="0.3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B0264-34F5-493A-A409-2EB3E76B31BF}">
  <sheetPr>
    <pageSetUpPr fitToPage="1"/>
  </sheetPr>
  <dimension ref="A1:D199"/>
  <sheetViews>
    <sheetView showGridLines="0" topLeftCell="A130" zoomScale="85" zoomScaleNormal="85" workbookViewId="0"/>
  </sheetViews>
  <sheetFormatPr baseColWidth="10" defaultColWidth="12.6640625" defaultRowHeight="13.2"/>
  <cols>
    <col min="1" max="1" width="7.33203125" style="356" bestFit="1" customWidth="1"/>
    <col min="2" max="2" width="69.44140625" style="356" bestFit="1" customWidth="1"/>
    <col min="3" max="3" width="99.6640625" style="356" customWidth="1"/>
    <col min="4" max="16384" width="12.6640625" style="356"/>
  </cols>
  <sheetData>
    <row r="1" spans="1:3" ht="13.8">
      <c r="A1" s="354" t="s">
        <v>822</v>
      </c>
    </row>
    <row r="2" spans="1:3" ht="13.8">
      <c r="B2" s="357" t="s">
        <v>823</v>
      </c>
    </row>
    <row r="3" spans="1:3" ht="6.6" customHeight="1"/>
    <row r="4" spans="1:3" ht="12.75" customHeight="1">
      <c r="B4" s="358" t="s">
        <v>824</v>
      </c>
      <c r="C4" s="359"/>
    </row>
    <row r="5" spans="1:3">
      <c r="B5" s="360"/>
      <c r="C5" s="361"/>
    </row>
    <row r="6" spans="1:3">
      <c r="B6" s="360"/>
      <c r="C6" s="361"/>
    </row>
    <row r="7" spans="1:3" ht="30.75" customHeight="1">
      <c r="B7" s="362"/>
      <c r="C7" s="363"/>
    </row>
    <row r="8" spans="1:3" ht="14.4">
      <c r="B8" s="364"/>
      <c r="C8" s="364"/>
    </row>
    <row r="9" spans="1:3">
      <c r="A9" s="365"/>
      <c r="B9" s="365"/>
      <c r="C9" s="365"/>
    </row>
    <row r="10" spans="1:3">
      <c r="A10" s="366"/>
      <c r="B10" s="366" t="s">
        <v>825</v>
      </c>
      <c r="C10" s="366"/>
    </row>
    <row r="11" spans="1:3" ht="13.8" thickBot="1">
      <c r="A11" s="367"/>
      <c r="B11" s="367"/>
      <c r="C11" s="367"/>
    </row>
    <row r="12" spans="1:3" ht="24" customHeight="1">
      <c r="B12" s="250" t="s">
        <v>826</v>
      </c>
      <c r="C12" s="368"/>
    </row>
    <row r="13" spans="1:3" ht="11.4" customHeight="1">
      <c r="B13" s="250"/>
      <c r="C13" s="368"/>
    </row>
    <row r="14" spans="1:3">
      <c r="A14" s="369" t="s">
        <v>827</v>
      </c>
      <c r="B14" s="250" t="s">
        <v>7</v>
      </c>
      <c r="C14" s="366" t="str">
        <f>A15&amp;"+"&amp;A16&amp;"+"&amp;A17&amp;"+"&amp;A18</f>
        <v>(A.1)+(A.2)+(A.3)+(A.4)</v>
      </c>
    </row>
    <row r="15" spans="1:3">
      <c r="A15" s="370" t="s">
        <v>828</v>
      </c>
      <c r="B15" s="371" t="s">
        <v>829</v>
      </c>
      <c r="C15" s="372">
        <v>1101</v>
      </c>
    </row>
    <row r="16" spans="1:3">
      <c r="A16" s="370" t="s">
        <v>830</v>
      </c>
      <c r="B16" s="371" t="s">
        <v>831</v>
      </c>
      <c r="C16" s="137" t="s">
        <v>832</v>
      </c>
    </row>
    <row r="17" spans="1:3">
      <c r="A17" s="370" t="s">
        <v>833</v>
      </c>
      <c r="B17" s="371" t="s">
        <v>834</v>
      </c>
      <c r="C17" s="137" t="s">
        <v>835</v>
      </c>
    </row>
    <row r="18" spans="1:3">
      <c r="A18" s="370" t="s">
        <v>836</v>
      </c>
      <c r="B18" s="371" t="s">
        <v>837</v>
      </c>
      <c r="C18" s="372">
        <v>1105</v>
      </c>
    </row>
    <row r="19" spans="1:3">
      <c r="A19" s="369" t="s">
        <v>838</v>
      </c>
      <c r="B19" s="250" t="s">
        <v>12</v>
      </c>
      <c r="C19" s="373">
        <v>1201</v>
      </c>
    </row>
    <row r="20" spans="1:3" ht="18.75" customHeight="1">
      <c r="A20" s="369" t="s">
        <v>839</v>
      </c>
      <c r="B20" s="250" t="s">
        <v>840</v>
      </c>
      <c r="C20" s="366" t="str">
        <f>A21&amp;"+"&amp;A22&amp;"+"&amp;A23&amp;"+"&amp;A24&amp;"+"&amp;A25&amp;"+"&amp;A26</f>
        <v>(C.1)+(C.2)+(C.3)+(C.4)+(C.5)+(C.6)</v>
      </c>
    </row>
    <row r="21" spans="1:3">
      <c r="A21" s="370" t="s">
        <v>841</v>
      </c>
      <c r="B21" s="371" t="s">
        <v>842</v>
      </c>
      <c r="C21" s="137" t="s">
        <v>843</v>
      </c>
    </row>
    <row r="22" spans="1:3">
      <c r="A22" s="370" t="s">
        <v>844</v>
      </c>
      <c r="B22" s="371" t="s">
        <v>845</v>
      </c>
      <c r="C22" s="137" t="s">
        <v>846</v>
      </c>
    </row>
    <row r="23" spans="1:3">
      <c r="A23" s="370" t="s">
        <v>847</v>
      </c>
      <c r="B23" s="371" t="s">
        <v>848</v>
      </c>
      <c r="C23" s="372">
        <v>1305</v>
      </c>
    </row>
    <row r="24" spans="1:3">
      <c r="A24" s="370" t="s">
        <v>849</v>
      </c>
      <c r="B24" s="371" t="s">
        <v>850</v>
      </c>
      <c r="C24" s="372">
        <v>1306</v>
      </c>
    </row>
    <row r="25" spans="1:3">
      <c r="A25" s="370" t="s">
        <v>851</v>
      </c>
      <c r="B25" s="371" t="s">
        <v>852</v>
      </c>
      <c r="C25" s="372" t="s">
        <v>853</v>
      </c>
    </row>
    <row r="26" spans="1:3">
      <c r="A26" s="370" t="s">
        <v>854</v>
      </c>
      <c r="B26" s="371" t="s">
        <v>855</v>
      </c>
      <c r="C26" s="374" t="s">
        <v>856</v>
      </c>
    </row>
    <row r="27" spans="1:3" ht="19.2" customHeight="1">
      <c r="A27" s="369" t="s">
        <v>857</v>
      </c>
      <c r="B27" s="250" t="s">
        <v>858</v>
      </c>
      <c r="C27" s="366" t="str">
        <f>A28&amp;"+"&amp;A39&amp;"+"&amp;A40&amp;"+"&amp;A43&amp;"+"&amp;A44</f>
        <v>(D.1)+(D.12)+(D.13)+(D.16)+(D.17)</v>
      </c>
    </row>
    <row r="28" spans="1:3">
      <c r="A28" s="370" t="s">
        <v>859</v>
      </c>
      <c r="B28" s="375" t="s">
        <v>188</v>
      </c>
      <c r="C28" s="366" t="str">
        <f>A29&amp;"+"&amp;A30&amp;"+"&amp;A31&amp;"+"&amp;A32&amp;"+"&amp;A33&amp;"+"&amp;A34&amp;"+"&amp;A35&amp;"+"&amp;A36&amp;"+"&amp;A37&amp;"+"&amp;A38</f>
        <v>(D.2)+(D.3)+(D.4)+(D.5)+(D.6)+(D.7)+(D.8)+(D.9)+(D.10)+(D.11)</v>
      </c>
    </row>
    <row r="29" spans="1:3" ht="27.6">
      <c r="A29" s="370" t="s">
        <v>860</v>
      </c>
      <c r="B29" s="376" t="s">
        <v>861</v>
      </c>
      <c r="C29" s="377" t="s">
        <v>862</v>
      </c>
    </row>
    <row r="30" spans="1:3" ht="26.4">
      <c r="A30" s="370" t="s">
        <v>863</v>
      </c>
      <c r="B30" s="376" t="s">
        <v>864</v>
      </c>
      <c r="C30" s="378" t="s">
        <v>865</v>
      </c>
    </row>
    <row r="31" spans="1:3">
      <c r="A31" s="370" t="s">
        <v>866</v>
      </c>
      <c r="B31" s="376" t="s">
        <v>867</v>
      </c>
      <c r="C31" s="379" t="s">
        <v>868</v>
      </c>
    </row>
    <row r="32" spans="1:3">
      <c r="A32" s="370" t="s">
        <v>869</v>
      </c>
      <c r="B32" s="376" t="s">
        <v>870</v>
      </c>
      <c r="C32" s="379" t="s">
        <v>871</v>
      </c>
    </row>
    <row r="33" spans="1:3" ht="26.4">
      <c r="A33" s="370" t="s">
        <v>872</v>
      </c>
      <c r="B33" s="376" t="s">
        <v>873</v>
      </c>
      <c r="C33" s="378" t="s">
        <v>874</v>
      </c>
    </row>
    <row r="34" spans="1:3" ht="26.4">
      <c r="A34" s="370" t="s">
        <v>875</v>
      </c>
      <c r="B34" s="376" t="s">
        <v>876</v>
      </c>
      <c r="C34" s="378" t="s">
        <v>877</v>
      </c>
    </row>
    <row r="35" spans="1:3">
      <c r="A35" s="370" t="s">
        <v>878</v>
      </c>
      <c r="B35" s="376" t="s">
        <v>184</v>
      </c>
      <c r="C35" s="380">
        <v>1401.04</v>
      </c>
    </row>
    <row r="36" spans="1:3" ht="14.4">
      <c r="A36" s="370" t="s">
        <v>879</v>
      </c>
      <c r="B36" s="376" t="s">
        <v>880</v>
      </c>
      <c r="C36" s="381" t="s">
        <v>881</v>
      </c>
    </row>
    <row r="37" spans="1:3">
      <c r="A37" s="382" t="s">
        <v>882</v>
      </c>
      <c r="B37" s="376" t="s">
        <v>883</v>
      </c>
      <c r="C37" s="378" t="s">
        <v>884</v>
      </c>
    </row>
    <row r="38" spans="1:3" ht="66">
      <c r="A38" s="382" t="s">
        <v>885</v>
      </c>
      <c r="B38" s="376" t="s">
        <v>834</v>
      </c>
      <c r="C38" s="383" t="s">
        <v>886</v>
      </c>
    </row>
    <row r="39" spans="1:3">
      <c r="A39" s="382" t="s">
        <v>887</v>
      </c>
      <c r="B39" s="375" t="s">
        <v>888</v>
      </c>
      <c r="C39" s="384" t="s">
        <v>889</v>
      </c>
    </row>
    <row r="40" spans="1:3">
      <c r="A40" s="370" t="s">
        <v>890</v>
      </c>
      <c r="B40" s="375" t="s">
        <v>190</v>
      </c>
      <c r="C40" s="250" t="str">
        <f>A41&amp;"+"&amp;A42</f>
        <v>(D.14)+(D.15)</v>
      </c>
    </row>
    <row r="41" spans="1:3">
      <c r="A41" s="370" t="s">
        <v>891</v>
      </c>
      <c r="B41" s="385" t="s">
        <v>814</v>
      </c>
      <c r="C41" s="374">
        <v>1405</v>
      </c>
    </row>
    <row r="42" spans="1:3">
      <c r="A42" s="370" t="s">
        <v>892</v>
      </c>
      <c r="B42" s="385" t="s">
        <v>815</v>
      </c>
      <c r="C42" s="374">
        <v>1406</v>
      </c>
    </row>
    <row r="43" spans="1:3">
      <c r="A43" s="370" t="s">
        <v>893</v>
      </c>
      <c r="B43" s="375" t="s">
        <v>855</v>
      </c>
      <c r="C43" s="386" t="s">
        <v>894</v>
      </c>
    </row>
    <row r="44" spans="1:3" ht="24" customHeight="1">
      <c r="A44" s="370" t="s">
        <v>895</v>
      </c>
      <c r="B44" s="375" t="s">
        <v>896</v>
      </c>
      <c r="C44" s="387" t="s">
        <v>897</v>
      </c>
    </row>
    <row r="45" spans="1:3" ht="19.5" customHeight="1">
      <c r="A45" s="369" t="s">
        <v>898</v>
      </c>
      <c r="B45" s="250" t="s">
        <v>36</v>
      </c>
      <c r="C45" s="387" t="s">
        <v>899</v>
      </c>
    </row>
    <row r="46" spans="1:3">
      <c r="A46" s="369" t="s">
        <v>900</v>
      </c>
      <c r="B46" s="250" t="s">
        <v>901</v>
      </c>
      <c r="C46" s="250" t="str">
        <f>A47&amp;"+"&amp;A48&amp;"+"&amp;A49&amp;"+"&amp;A50&amp;"+"&amp;A51</f>
        <v>(F.1)+(F.2)+(F.3)+(F.4)+(F.5)</v>
      </c>
    </row>
    <row r="47" spans="1:3">
      <c r="A47" s="370" t="s">
        <v>902</v>
      </c>
      <c r="B47" s="371" t="s">
        <v>38</v>
      </c>
      <c r="C47" s="372">
        <v>1108</v>
      </c>
    </row>
    <row r="48" spans="1:3">
      <c r="A48" s="370" t="s">
        <v>903</v>
      </c>
      <c r="B48" s="371" t="s">
        <v>904</v>
      </c>
      <c r="C48" s="372">
        <v>1208</v>
      </c>
    </row>
    <row r="49" spans="1:3">
      <c r="A49" s="370" t="s">
        <v>905</v>
      </c>
      <c r="B49" s="371" t="s">
        <v>906</v>
      </c>
      <c r="C49" s="372">
        <v>1308</v>
      </c>
    </row>
    <row r="50" spans="1:3">
      <c r="A50" s="370" t="s">
        <v>907</v>
      </c>
      <c r="B50" s="371" t="s">
        <v>908</v>
      </c>
      <c r="C50" s="372">
        <v>1408</v>
      </c>
    </row>
    <row r="51" spans="1:3">
      <c r="A51" s="370" t="s">
        <v>909</v>
      </c>
      <c r="B51" s="371" t="s">
        <v>910</v>
      </c>
      <c r="C51" s="372">
        <v>1508</v>
      </c>
    </row>
    <row r="52" spans="1:3" ht="18.75" customHeight="1">
      <c r="A52" s="369" t="s">
        <v>911</v>
      </c>
      <c r="B52" s="384" t="s">
        <v>43</v>
      </c>
      <c r="C52" s="388" t="s">
        <v>912</v>
      </c>
    </row>
    <row r="53" spans="1:3" ht="21" customHeight="1">
      <c r="A53" s="369" t="s">
        <v>913</v>
      </c>
      <c r="B53" s="250" t="s">
        <v>914</v>
      </c>
      <c r="C53" s="373">
        <v>18</v>
      </c>
    </row>
    <row r="54" spans="1:3" ht="42">
      <c r="A54" s="389" t="s">
        <v>915</v>
      </c>
      <c r="B54" s="390" t="s">
        <v>916</v>
      </c>
      <c r="C54" s="391" t="s">
        <v>917</v>
      </c>
    </row>
    <row r="55" spans="1:3" ht="42">
      <c r="A55" s="389"/>
      <c r="B55" s="390"/>
      <c r="C55" s="391" t="s">
        <v>918</v>
      </c>
    </row>
    <row r="56" spans="1:3" ht="18.600000000000001" customHeight="1">
      <c r="A56" s="369" t="s">
        <v>919</v>
      </c>
      <c r="B56" s="250" t="s">
        <v>920</v>
      </c>
      <c r="C56" s="366" t="str">
        <f>A14&amp;"+"&amp;A19&amp;"+"&amp;A20&amp;"+"&amp;A27&amp;"+"&amp;A45&amp;"+"&amp;A46&amp;"+"&amp;A52&amp;"+"&amp;A53&amp;"+"&amp;A54</f>
        <v>(A)+(B)+(C)+(D)+(E)+(F)+(G)+(H)+(I)</v>
      </c>
    </row>
    <row r="57" spans="1:3">
      <c r="B57" s="392"/>
    </row>
    <row r="58" spans="1:3">
      <c r="B58" s="392"/>
    </row>
    <row r="59" spans="1:3">
      <c r="B59" s="393" t="s">
        <v>921</v>
      </c>
    </row>
    <row r="60" spans="1:3">
      <c r="B60" s="393"/>
    </row>
    <row r="61" spans="1:3">
      <c r="A61" s="369" t="s">
        <v>922</v>
      </c>
      <c r="B61" s="393" t="s">
        <v>49</v>
      </c>
      <c r="C61" s="366" t="str">
        <f>A62&amp;"+"&amp;A63&amp;"+"&amp;A64&amp;"+"&amp;A69&amp;"+"&amp;A70</f>
        <v>(K.1)+(K.2)+(K.3)+(K.8)+(K.9)</v>
      </c>
    </row>
    <row r="62" spans="1:3" ht="14.4">
      <c r="A62" s="370" t="s">
        <v>923</v>
      </c>
      <c r="B62" s="371" t="s">
        <v>200</v>
      </c>
      <c r="C62" s="394" t="s">
        <v>924</v>
      </c>
    </row>
    <row r="63" spans="1:3">
      <c r="A63" s="370" t="s">
        <v>925</v>
      </c>
      <c r="B63" s="371" t="s">
        <v>926</v>
      </c>
      <c r="C63" s="372">
        <v>2102</v>
      </c>
    </row>
    <row r="64" spans="1:3">
      <c r="A64" s="370" t="s">
        <v>927</v>
      </c>
      <c r="B64" s="371" t="s">
        <v>202</v>
      </c>
      <c r="C64" s="395" t="str">
        <f>A65&amp;"+"&amp;A66&amp;"+"&amp;A67&amp;"+"&amp;A68</f>
        <v>(K.4)+(K.5)+(K.6)+(K.7)</v>
      </c>
    </row>
    <row r="65" spans="1:3">
      <c r="A65" s="370" t="s">
        <v>928</v>
      </c>
      <c r="B65" s="371" t="s">
        <v>929</v>
      </c>
      <c r="C65" s="396" t="s">
        <v>930</v>
      </c>
    </row>
    <row r="66" spans="1:3">
      <c r="A66" s="370" t="s">
        <v>931</v>
      </c>
      <c r="B66" s="371" t="s">
        <v>932</v>
      </c>
      <c r="C66" s="396">
        <v>2103.0300000000002</v>
      </c>
    </row>
    <row r="67" spans="1:3">
      <c r="A67" s="370" t="s">
        <v>933</v>
      </c>
      <c r="B67" s="371" t="s">
        <v>934</v>
      </c>
      <c r="C67" s="396">
        <v>2103.0500000000002</v>
      </c>
    </row>
    <row r="68" spans="1:3">
      <c r="A68" s="370" t="s">
        <v>935</v>
      </c>
      <c r="B68" s="371" t="s">
        <v>936</v>
      </c>
      <c r="C68" s="137" t="s">
        <v>937</v>
      </c>
    </row>
    <row r="69" spans="1:3">
      <c r="A69" s="370" t="s">
        <v>938</v>
      </c>
      <c r="B69" s="371" t="s">
        <v>939</v>
      </c>
      <c r="C69" s="396">
        <v>2107</v>
      </c>
    </row>
    <row r="70" spans="1:3">
      <c r="A70" s="370" t="s">
        <v>940</v>
      </c>
      <c r="B70" s="371" t="s">
        <v>941</v>
      </c>
      <c r="C70" s="395" t="str">
        <f>A71&amp;"+"&amp;A72</f>
        <v>(K.10)+(K.11)</v>
      </c>
    </row>
    <row r="71" spans="1:3" ht="28.8">
      <c r="A71" s="382" t="s">
        <v>942</v>
      </c>
      <c r="B71" s="397" t="s">
        <v>943</v>
      </c>
      <c r="C71" s="381" t="s">
        <v>944</v>
      </c>
    </row>
    <row r="72" spans="1:3">
      <c r="A72" s="382" t="s">
        <v>945</v>
      </c>
      <c r="B72" s="397" t="s">
        <v>946</v>
      </c>
      <c r="C72" s="396">
        <v>2105</v>
      </c>
    </row>
    <row r="73" spans="1:3">
      <c r="A73" s="369" t="s">
        <v>947</v>
      </c>
      <c r="B73" s="393" t="s">
        <v>948</v>
      </c>
      <c r="C73" s="395" t="str">
        <f>A74&amp;"+"&amp;A75&amp;"+"&amp;A76</f>
        <v>(L.1)+(L.2)+(L.3)</v>
      </c>
    </row>
    <row r="74" spans="1:3">
      <c r="A74" s="370" t="s">
        <v>949</v>
      </c>
      <c r="B74" s="371" t="s">
        <v>200</v>
      </c>
      <c r="C74" s="372">
        <v>2301</v>
      </c>
    </row>
    <row r="75" spans="1:3">
      <c r="A75" s="370" t="s">
        <v>950</v>
      </c>
      <c r="B75" s="371" t="s">
        <v>926</v>
      </c>
      <c r="C75" s="372">
        <v>2302</v>
      </c>
    </row>
    <row r="76" spans="1:3">
      <c r="A76" s="370" t="s">
        <v>951</v>
      </c>
      <c r="B76" s="371" t="s">
        <v>202</v>
      </c>
      <c r="C76" s="372">
        <v>2303</v>
      </c>
    </row>
    <row r="77" spans="1:3">
      <c r="A77" s="369" t="s">
        <v>952</v>
      </c>
      <c r="B77" s="393" t="s">
        <v>12</v>
      </c>
      <c r="C77" s="137" t="s">
        <v>953</v>
      </c>
    </row>
    <row r="78" spans="1:3">
      <c r="A78" s="369" t="s">
        <v>954</v>
      </c>
      <c r="B78" s="393" t="s">
        <v>955</v>
      </c>
      <c r="C78" s="395" t="str">
        <f>A79&amp;"+"&amp;A80</f>
        <v>(N.1)+(N.2)</v>
      </c>
    </row>
    <row r="79" spans="1:3">
      <c r="A79" s="370" t="s">
        <v>956</v>
      </c>
      <c r="B79" s="372" t="s">
        <v>957</v>
      </c>
      <c r="C79" s="137" t="s">
        <v>958</v>
      </c>
    </row>
    <row r="80" spans="1:3">
      <c r="A80" s="370" t="s">
        <v>959</v>
      </c>
      <c r="B80" s="372" t="s">
        <v>960</v>
      </c>
      <c r="C80" s="137" t="s">
        <v>961</v>
      </c>
    </row>
    <row r="81" spans="1:3">
      <c r="A81" s="369" t="s">
        <v>962</v>
      </c>
      <c r="B81" s="393" t="s">
        <v>963</v>
      </c>
      <c r="C81" s="395" t="str">
        <f>A82&amp;"+"&amp;A83&amp;"+"&amp;A84</f>
        <v>(Ñ.1)+(Ñ.2)+(Ñ.3)</v>
      </c>
    </row>
    <row r="82" spans="1:3">
      <c r="A82" s="370" t="s">
        <v>964</v>
      </c>
      <c r="B82" s="356" t="s">
        <v>965</v>
      </c>
      <c r="C82" s="372">
        <v>2804</v>
      </c>
    </row>
    <row r="83" spans="1:3" ht="12.75" customHeight="1">
      <c r="A83" s="370" t="s">
        <v>966</v>
      </c>
      <c r="B83" s="356" t="s">
        <v>967</v>
      </c>
      <c r="C83" s="372">
        <v>2805</v>
      </c>
    </row>
    <row r="84" spans="1:3">
      <c r="A84" s="370" t="s">
        <v>968</v>
      </c>
      <c r="B84" s="372" t="s">
        <v>969</v>
      </c>
      <c r="C84" s="137" t="s">
        <v>970</v>
      </c>
    </row>
    <row r="85" spans="1:3">
      <c r="A85" s="369" t="s">
        <v>971</v>
      </c>
      <c r="B85" s="393" t="s">
        <v>972</v>
      </c>
      <c r="C85" s="137" t="s">
        <v>973</v>
      </c>
    </row>
    <row r="86" spans="1:3">
      <c r="A86" s="369" t="s">
        <v>974</v>
      </c>
      <c r="B86" s="393" t="s">
        <v>975</v>
      </c>
      <c r="C86" s="366" t="str">
        <f>A87&amp;"+"&amp;A88&amp;"+"&amp;A89&amp;"+"&amp;A90&amp;"+"&amp;A91&amp;"+"&amp;A92</f>
        <v>(P.1)+(P.2)+(P.3)+(P.4)+(P.5)+(P.6)</v>
      </c>
    </row>
    <row r="87" spans="1:3">
      <c r="A87" s="370" t="s">
        <v>976</v>
      </c>
      <c r="B87" s="372" t="s">
        <v>977</v>
      </c>
      <c r="C87" s="137" t="s">
        <v>978</v>
      </c>
    </row>
    <row r="88" spans="1:3">
      <c r="A88" s="370" t="s">
        <v>979</v>
      </c>
      <c r="B88" s="372" t="s">
        <v>980</v>
      </c>
      <c r="C88" s="372">
        <v>2308</v>
      </c>
    </row>
    <row r="89" spans="1:3">
      <c r="A89" s="370" t="s">
        <v>981</v>
      </c>
      <c r="B89" s="372" t="s">
        <v>39</v>
      </c>
      <c r="C89" s="372">
        <v>2208</v>
      </c>
    </row>
    <row r="90" spans="1:3">
      <c r="A90" s="370" t="s">
        <v>982</v>
      </c>
      <c r="B90" s="372" t="s">
        <v>983</v>
      </c>
      <c r="C90" s="137" t="s">
        <v>984</v>
      </c>
    </row>
    <row r="91" spans="1:3">
      <c r="A91" s="370" t="s">
        <v>985</v>
      </c>
      <c r="B91" s="372" t="s">
        <v>986</v>
      </c>
      <c r="C91" s="137" t="s">
        <v>987</v>
      </c>
    </row>
    <row r="92" spans="1:3">
      <c r="A92" s="370" t="s">
        <v>988</v>
      </c>
      <c r="B92" s="372" t="s">
        <v>989</v>
      </c>
      <c r="C92" s="372">
        <v>2508</v>
      </c>
    </row>
    <row r="93" spans="1:3" ht="72">
      <c r="A93" s="389" t="s">
        <v>990</v>
      </c>
      <c r="B93" s="390" t="s">
        <v>80</v>
      </c>
      <c r="C93" s="379" t="s">
        <v>991</v>
      </c>
    </row>
    <row r="94" spans="1:3" ht="43.2">
      <c r="A94" s="389"/>
      <c r="B94" s="390"/>
      <c r="C94" s="379" t="s">
        <v>992</v>
      </c>
    </row>
    <row r="95" spans="1:3" ht="8.4" customHeight="1">
      <c r="A95" s="369"/>
      <c r="B95" s="393"/>
      <c r="C95" s="379"/>
    </row>
    <row r="96" spans="1:3">
      <c r="A96" s="369" t="s">
        <v>993</v>
      </c>
      <c r="B96" s="393" t="s">
        <v>994</v>
      </c>
      <c r="C96" s="395" t="str">
        <f>A97&amp;"+"&amp;A98</f>
        <v>(R.1)+(R.2)</v>
      </c>
    </row>
    <row r="97" spans="1:3">
      <c r="A97" s="370" t="s">
        <v>995</v>
      </c>
      <c r="B97" s="371" t="s">
        <v>996</v>
      </c>
      <c r="C97" s="372">
        <v>2701</v>
      </c>
    </row>
    <row r="98" spans="1:3">
      <c r="A98" s="370" t="s">
        <v>997</v>
      </c>
      <c r="B98" s="371" t="s">
        <v>998</v>
      </c>
      <c r="C98" s="396" t="s">
        <v>999</v>
      </c>
    </row>
    <row r="99" spans="1:3">
      <c r="A99" s="369" t="s">
        <v>1000</v>
      </c>
      <c r="B99" s="393" t="s">
        <v>1001</v>
      </c>
      <c r="C99" s="137" t="s">
        <v>1002</v>
      </c>
    </row>
    <row r="100" spans="1:3" ht="6.6" customHeight="1">
      <c r="A100" s="369"/>
      <c r="B100" s="393"/>
      <c r="C100" s="137"/>
    </row>
    <row r="101" spans="1:3">
      <c r="A101" s="369" t="s">
        <v>1003</v>
      </c>
      <c r="B101" s="393" t="s">
        <v>85</v>
      </c>
      <c r="C101" s="250" t="str">
        <f>A61&amp;"+"&amp;A73&amp;"+"&amp;A77&amp;"+"&amp;A78&amp;"+"&amp;A81&amp;"+"&amp;A85&amp;"+"&amp;A86&amp;"+"&amp;A93&amp;"+"&amp;A96&amp;"+"&amp;A99</f>
        <v>(K)+(L)+(M)+(N)+(Ñ)+(O)+(P)+(Q)+(R)+(S)</v>
      </c>
    </row>
    <row r="102" spans="1:3" ht="6" customHeight="1">
      <c r="A102" s="369"/>
      <c r="B102" s="393"/>
      <c r="C102" s="250"/>
    </row>
    <row r="103" spans="1:3">
      <c r="A103" s="369" t="s">
        <v>1004</v>
      </c>
      <c r="B103" s="393" t="s">
        <v>86</v>
      </c>
      <c r="C103" s="366" t="str">
        <f>A104&amp;"+"&amp;A105&amp;"+"&amp;A106&amp;"+"&amp;A107&amp;"+"&amp;A108&amp;"+"&amp;A109</f>
        <v>(U.1)+(U.2)+(U.3)+(U.4)+(U.5)+(U.6)</v>
      </c>
    </row>
    <row r="104" spans="1:3">
      <c r="A104" s="370" t="s">
        <v>1005</v>
      </c>
      <c r="B104" s="371" t="s">
        <v>1006</v>
      </c>
      <c r="C104" s="137" t="s">
        <v>1007</v>
      </c>
    </row>
    <row r="105" spans="1:3">
      <c r="A105" s="370" t="s">
        <v>1008</v>
      </c>
      <c r="B105" s="371" t="s">
        <v>1009</v>
      </c>
      <c r="C105" s="396" t="s">
        <v>1010</v>
      </c>
    </row>
    <row r="106" spans="1:3">
      <c r="A106" s="370" t="s">
        <v>1011</v>
      </c>
      <c r="B106" s="371" t="s">
        <v>1012</v>
      </c>
      <c r="C106" s="137" t="s">
        <v>1013</v>
      </c>
    </row>
    <row r="107" spans="1:3">
      <c r="A107" s="370" t="s">
        <v>1014</v>
      </c>
      <c r="B107" s="371" t="s">
        <v>1015</v>
      </c>
      <c r="C107" s="137" t="s">
        <v>1016</v>
      </c>
    </row>
    <row r="108" spans="1:3">
      <c r="A108" s="370" t="s">
        <v>1017</v>
      </c>
      <c r="B108" s="371" t="s">
        <v>1018</v>
      </c>
      <c r="C108" s="137" t="s">
        <v>1019</v>
      </c>
    </row>
    <row r="109" spans="1:3">
      <c r="A109" s="370" t="s">
        <v>1020</v>
      </c>
      <c r="B109" s="371" t="s">
        <v>1021</v>
      </c>
      <c r="C109" s="137" t="s">
        <v>1022</v>
      </c>
    </row>
    <row r="110" spans="1:3">
      <c r="A110" s="369" t="s">
        <v>1023</v>
      </c>
      <c r="B110" s="393" t="s">
        <v>93</v>
      </c>
      <c r="C110" s="250" t="str">
        <f>A101&amp;"+"&amp;A103</f>
        <v>(T)+(U)</v>
      </c>
    </row>
    <row r="111" spans="1:3" ht="9.6" customHeight="1">
      <c r="A111" s="369"/>
      <c r="B111" s="393"/>
      <c r="C111" s="250"/>
    </row>
    <row r="112" spans="1:3">
      <c r="A112" s="369" t="s">
        <v>1024</v>
      </c>
      <c r="B112" s="393" t="s">
        <v>1025</v>
      </c>
      <c r="C112" s="395" t="str">
        <f>A113&amp;"+"&amp;A114&amp;"+"&amp;A115&amp;"+"&amp;A116</f>
        <v>(W.1)+(W.2)+(W.3)+(W.4)</v>
      </c>
    </row>
    <row r="113" spans="1:4">
      <c r="A113" s="370" t="s">
        <v>1026</v>
      </c>
      <c r="B113" s="371" t="s">
        <v>996</v>
      </c>
      <c r="C113" s="137" t="s">
        <v>1027</v>
      </c>
    </row>
    <row r="114" spans="1:4">
      <c r="A114" s="370" t="s">
        <v>1028</v>
      </c>
      <c r="B114" s="371" t="s">
        <v>1029</v>
      </c>
      <c r="C114" s="372">
        <v>7205</v>
      </c>
    </row>
    <row r="115" spans="1:4">
      <c r="A115" s="370" t="s">
        <v>1030</v>
      </c>
      <c r="B115" s="371" t="s">
        <v>1031</v>
      </c>
      <c r="C115" s="372">
        <v>7206</v>
      </c>
    </row>
    <row r="116" spans="1:4">
      <c r="A116" s="370" t="s">
        <v>1032</v>
      </c>
      <c r="B116" s="371" t="s">
        <v>1033</v>
      </c>
      <c r="C116" s="396" t="s">
        <v>1034</v>
      </c>
    </row>
    <row r="117" spans="1:4">
      <c r="B117" s="371"/>
      <c r="C117" s="396"/>
    </row>
    <row r="119" spans="1:4">
      <c r="A119" s="365"/>
      <c r="B119" s="365"/>
      <c r="C119" s="365"/>
      <c r="D119" s="365"/>
    </row>
    <row r="120" spans="1:4" ht="13.8">
      <c r="A120" s="395"/>
      <c r="B120" s="398" t="s">
        <v>1035</v>
      </c>
      <c r="C120" s="398"/>
      <c r="D120" s="399"/>
    </row>
    <row r="121" spans="1:4" ht="13.8" thickBot="1">
      <c r="A121" s="367"/>
      <c r="B121" s="367"/>
      <c r="C121" s="367"/>
      <c r="D121" s="367"/>
    </row>
    <row r="122" spans="1:4" ht="13.8">
      <c r="B122" s="400"/>
      <c r="C122" s="401"/>
      <c r="D122" s="402"/>
    </row>
    <row r="123" spans="1:4">
      <c r="A123" s="369" t="s">
        <v>827</v>
      </c>
      <c r="B123" s="393" t="s">
        <v>1036</v>
      </c>
      <c r="C123" s="373" t="s">
        <v>1037</v>
      </c>
    </row>
    <row r="124" spans="1:4">
      <c r="A124" s="370" t="s">
        <v>828</v>
      </c>
      <c r="B124" s="371" t="s">
        <v>38</v>
      </c>
      <c r="C124" s="372">
        <v>5101</v>
      </c>
    </row>
    <row r="125" spans="1:4">
      <c r="A125" s="370" t="s">
        <v>830</v>
      </c>
      <c r="B125" s="371" t="s">
        <v>904</v>
      </c>
      <c r="C125" s="372">
        <v>5102</v>
      </c>
    </row>
    <row r="126" spans="1:4">
      <c r="A126" s="370" t="s">
        <v>833</v>
      </c>
      <c r="B126" s="371" t="s">
        <v>906</v>
      </c>
      <c r="C126" s="372">
        <v>5103</v>
      </c>
    </row>
    <row r="127" spans="1:4" ht="14.4">
      <c r="A127" s="370" t="s">
        <v>836</v>
      </c>
      <c r="B127" s="371" t="s">
        <v>1038</v>
      </c>
      <c r="C127" s="372" t="s">
        <v>1039</v>
      </c>
    </row>
    <row r="128" spans="1:4" ht="14.4">
      <c r="A128" s="370" t="s">
        <v>1040</v>
      </c>
      <c r="B128" s="371" t="s">
        <v>1041</v>
      </c>
      <c r="C128" s="372" t="s">
        <v>1042</v>
      </c>
    </row>
    <row r="129" spans="1:3">
      <c r="A129" s="370" t="s">
        <v>1043</v>
      </c>
      <c r="B129" s="371" t="s">
        <v>1044</v>
      </c>
      <c r="C129" s="372" t="s">
        <v>1045</v>
      </c>
    </row>
    <row r="130" spans="1:3" ht="14.4">
      <c r="A130" s="370" t="s">
        <v>1046</v>
      </c>
      <c r="B130" s="371" t="s">
        <v>1047</v>
      </c>
      <c r="C130" s="372" t="s">
        <v>1048</v>
      </c>
    </row>
    <row r="131" spans="1:3" ht="14.4">
      <c r="A131" s="370" t="s">
        <v>1049</v>
      </c>
      <c r="B131" s="371" t="s">
        <v>1050</v>
      </c>
      <c r="C131" s="372" t="s">
        <v>1051</v>
      </c>
    </row>
    <row r="132" spans="1:3">
      <c r="A132" s="370" t="s">
        <v>1052</v>
      </c>
      <c r="B132" s="371" t="s">
        <v>834</v>
      </c>
      <c r="C132" s="372" t="s">
        <v>1053</v>
      </c>
    </row>
    <row r="133" spans="1:3" ht="9" customHeight="1">
      <c r="A133" s="403"/>
      <c r="B133" s="404"/>
      <c r="C133" s="372"/>
    </row>
    <row r="134" spans="1:3">
      <c r="A134" s="369" t="s">
        <v>838</v>
      </c>
      <c r="B134" s="393" t="s">
        <v>1054</v>
      </c>
      <c r="C134" s="373" t="s">
        <v>1055</v>
      </c>
    </row>
    <row r="135" spans="1:3">
      <c r="A135" s="370" t="s">
        <v>1056</v>
      </c>
      <c r="B135" s="371" t="s">
        <v>1057</v>
      </c>
      <c r="C135" s="372">
        <v>4101</v>
      </c>
    </row>
    <row r="136" spans="1:3">
      <c r="A136" s="370" t="s">
        <v>1058</v>
      </c>
      <c r="B136" s="371" t="s">
        <v>904</v>
      </c>
      <c r="C136" s="372">
        <v>4102</v>
      </c>
    </row>
    <row r="137" spans="1:3">
      <c r="A137" s="370" t="s">
        <v>1059</v>
      </c>
      <c r="B137" s="371" t="s">
        <v>1060</v>
      </c>
      <c r="C137" s="372">
        <v>4103</v>
      </c>
    </row>
    <row r="138" spans="1:3">
      <c r="A138" s="370" t="s">
        <v>1061</v>
      </c>
      <c r="B138" s="371" t="s">
        <v>1062</v>
      </c>
      <c r="C138" s="372" t="s">
        <v>1063</v>
      </c>
    </row>
    <row r="139" spans="1:3">
      <c r="A139" s="370" t="s">
        <v>1064</v>
      </c>
      <c r="B139" s="371" t="s">
        <v>1065</v>
      </c>
      <c r="C139" s="372" t="s">
        <v>1066</v>
      </c>
    </row>
    <row r="140" spans="1:3">
      <c r="A140" s="370" t="s">
        <v>1067</v>
      </c>
      <c r="B140" s="371" t="s">
        <v>1068</v>
      </c>
      <c r="C140" s="372" t="s">
        <v>1069</v>
      </c>
    </row>
    <row r="141" spans="1:3" ht="14.4">
      <c r="A141" s="370" t="s">
        <v>1070</v>
      </c>
      <c r="B141" s="371" t="s">
        <v>1071</v>
      </c>
      <c r="C141" s="372" t="s">
        <v>1072</v>
      </c>
    </row>
    <row r="142" spans="1:3" ht="14.4">
      <c r="A142" s="370" t="s">
        <v>1073</v>
      </c>
      <c r="B142" s="371" t="s">
        <v>1074</v>
      </c>
      <c r="C142" s="372" t="s">
        <v>1075</v>
      </c>
    </row>
    <row r="143" spans="1:3">
      <c r="A143" s="370" t="s">
        <v>1076</v>
      </c>
      <c r="B143" s="371" t="s">
        <v>1077</v>
      </c>
      <c r="C143" s="372">
        <v>4109.05</v>
      </c>
    </row>
    <row r="144" spans="1:3" ht="14.4">
      <c r="A144" s="382" t="s">
        <v>1078</v>
      </c>
      <c r="B144" s="371" t="s">
        <v>1079</v>
      </c>
      <c r="C144" s="372" t="s">
        <v>1080</v>
      </c>
    </row>
    <row r="145" spans="1:3" ht="14.4">
      <c r="A145" s="382" t="s">
        <v>1081</v>
      </c>
      <c r="B145" s="371" t="s">
        <v>1082</v>
      </c>
      <c r="C145" s="372" t="s">
        <v>1083</v>
      </c>
    </row>
    <row r="146" spans="1:3" ht="14.4">
      <c r="A146" s="382" t="s">
        <v>1084</v>
      </c>
      <c r="B146" s="371" t="s">
        <v>834</v>
      </c>
      <c r="C146" s="372" t="s">
        <v>1085</v>
      </c>
    </row>
    <row r="147" spans="1:3" ht="9" customHeight="1">
      <c r="A147" s="403"/>
      <c r="B147" s="400"/>
      <c r="C147" s="372"/>
    </row>
    <row r="148" spans="1:3">
      <c r="A148" s="405" t="s">
        <v>839</v>
      </c>
      <c r="B148" s="393" t="s">
        <v>120</v>
      </c>
      <c r="C148" s="373" t="s">
        <v>1086</v>
      </c>
    </row>
    <row r="149" spans="1:3">
      <c r="A149" s="369" t="s">
        <v>857</v>
      </c>
      <c r="B149" s="371" t="s">
        <v>1087</v>
      </c>
      <c r="C149" s="372" t="s">
        <v>1088</v>
      </c>
    </row>
    <row r="150" spans="1:3" ht="9" customHeight="1">
      <c r="A150" s="370"/>
      <c r="B150" s="371"/>
      <c r="C150" s="372"/>
    </row>
    <row r="151" spans="1:3">
      <c r="A151" s="405" t="s">
        <v>898</v>
      </c>
      <c r="B151" s="393" t="s">
        <v>122</v>
      </c>
      <c r="C151" s="373" t="s">
        <v>1089</v>
      </c>
    </row>
    <row r="152" spans="1:3" ht="9" customHeight="1">
      <c r="A152" s="406"/>
      <c r="B152" s="393"/>
      <c r="C152" s="372"/>
    </row>
    <row r="153" spans="1:3">
      <c r="A153" s="369" t="s">
        <v>900</v>
      </c>
      <c r="B153" s="393" t="s">
        <v>123</v>
      </c>
      <c r="C153" s="373" t="s">
        <v>1090</v>
      </c>
    </row>
    <row r="154" spans="1:3">
      <c r="A154" s="370" t="s">
        <v>902</v>
      </c>
      <c r="B154" s="371" t="s">
        <v>1091</v>
      </c>
      <c r="C154" s="372">
        <v>5105</v>
      </c>
    </row>
    <row r="155" spans="1:3">
      <c r="A155" s="370" t="s">
        <v>903</v>
      </c>
      <c r="B155" s="371" t="s">
        <v>996</v>
      </c>
      <c r="C155" s="372">
        <v>5201</v>
      </c>
    </row>
    <row r="156" spans="1:3">
      <c r="A156" s="370" t="s">
        <v>905</v>
      </c>
      <c r="B156" s="371" t="s">
        <v>1092</v>
      </c>
      <c r="C156" s="372" t="s">
        <v>1093</v>
      </c>
    </row>
    <row r="157" spans="1:3">
      <c r="A157" s="370" t="s">
        <v>907</v>
      </c>
      <c r="B157" s="371" t="s">
        <v>1094</v>
      </c>
      <c r="C157" s="372" t="s">
        <v>1095</v>
      </c>
    </row>
    <row r="158" spans="1:3" ht="9" customHeight="1">
      <c r="A158" s="370"/>
      <c r="B158" s="371"/>
      <c r="C158" s="372"/>
    </row>
    <row r="159" spans="1:3">
      <c r="A159" s="369" t="s">
        <v>911</v>
      </c>
      <c r="B159" s="393" t="s">
        <v>128</v>
      </c>
      <c r="C159" s="373" t="s">
        <v>1096</v>
      </c>
    </row>
    <row r="160" spans="1:3">
      <c r="A160" s="370" t="s">
        <v>1097</v>
      </c>
      <c r="B160" s="371" t="s">
        <v>1098</v>
      </c>
      <c r="C160" s="372">
        <v>4105</v>
      </c>
    </row>
    <row r="161" spans="1:3">
      <c r="A161" s="370" t="s">
        <v>1099</v>
      </c>
      <c r="B161" s="371" t="s">
        <v>1100</v>
      </c>
      <c r="C161" s="372" t="s">
        <v>1101</v>
      </c>
    </row>
    <row r="162" spans="1:3">
      <c r="A162" s="370" t="s">
        <v>1102</v>
      </c>
      <c r="B162" s="371" t="s">
        <v>1092</v>
      </c>
      <c r="C162" s="372" t="s">
        <v>1103</v>
      </c>
    </row>
    <row r="163" spans="1:3">
      <c r="A163" s="370" t="s">
        <v>1104</v>
      </c>
      <c r="B163" s="371" t="s">
        <v>1105</v>
      </c>
      <c r="C163" s="372" t="s">
        <v>1106</v>
      </c>
    </row>
    <row r="164" spans="1:3" ht="9" customHeight="1">
      <c r="A164" s="370"/>
      <c r="B164" s="371"/>
      <c r="C164" s="372"/>
    </row>
    <row r="165" spans="1:3">
      <c r="A165" s="369" t="s">
        <v>915</v>
      </c>
      <c r="B165" s="393" t="s">
        <v>1107</v>
      </c>
      <c r="C165" s="372" t="s">
        <v>1108</v>
      </c>
    </row>
    <row r="166" spans="1:3" ht="9" customHeight="1">
      <c r="A166" s="369"/>
      <c r="B166" s="393"/>
      <c r="C166" s="372"/>
    </row>
    <row r="167" spans="1:3">
      <c r="A167" s="369" t="s">
        <v>919</v>
      </c>
      <c r="B167" s="393" t="s">
        <v>132</v>
      </c>
      <c r="C167" s="373" t="s">
        <v>1109</v>
      </c>
    </row>
    <row r="168" spans="1:3" ht="9" customHeight="1">
      <c r="A168" s="369"/>
      <c r="B168" s="393"/>
      <c r="C168" s="372"/>
    </row>
    <row r="169" spans="1:3">
      <c r="A169" s="369" t="s">
        <v>922</v>
      </c>
      <c r="B169" s="393" t="s">
        <v>1110</v>
      </c>
      <c r="C169" s="373" t="s">
        <v>1111</v>
      </c>
    </row>
    <row r="170" spans="1:3">
      <c r="A170" s="370" t="s">
        <v>923</v>
      </c>
      <c r="B170" s="371" t="s">
        <v>1112</v>
      </c>
      <c r="C170" s="372">
        <v>4501</v>
      </c>
    </row>
    <row r="171" spans="1:3">
      <c r="A171" s="370" t="s">
        <v>925</v>
      </c>
      <c r="B171" s="371" t="s">
        <v>1113</v>
      </c>
      <c r="C171" s="372">
        <v>4502</v>
      </c>
    </row>
    <row r="172" spans="1:3">
      <c r="A172" s="370" t="s">
        <v>927</v>
      </c>
      <c r="B172" s="371" t="s">
        <v>1114</v>
      </c>
      <c r="C172" s="372">
        <v>4503</v>
      </c>
    </row>
    <row r="173" spans="1:3">
      <c r="A173" s="370" t="s">
        <v>928</v>
      </c>
      <c r="B173" s="371" t="s">
        <v>1115</v>
      </c>
      <c r="C173" s="372">
        <v>4504</v>
      </c>
    </row>
    <row r="174" spans="1:3" ht="9" customHeight="1">
      <c r="A174" s="370"/>
      <c r="B174" s="371"/>
      <c r="C174" s="372"/>
    </row>
    <row r="175" spans="1:3">
      <c r="A175" s="369" t="s">
        <v>947</v>
      </c>
      <c r="B175" s="393" t="s">
        <v>138</v>
      </c>
      <c r="C175" s="373" t="s">
        <v>1116</v>
      </c>
    </row>
    <row r="176" spans="1:3" ht="9" customHeight="1">
      <c r="A176" s="369"/>
      <c r="B176" s="393"/>
      <c r="C176" s="372"/>
    </row>
    <row r="177" spans="1:3">
      <c r="A177" s="369" t="s">
        <v>952</v>
      </c>
      <c r="B177" s="393" t="s">
        <v>1117</v>
      </c>
      <c r="C177" s="373" t="s">
        <v>1118</v>
      </c>
    </row>
    <row r="178" spans="1:3">
      <c r="A178" s="370" t="s">
        <v>1119</v>
      </c>
      <c r="B178" s="371" t="s">
        <v>1120</v>
      </c>
      <c r="C178" s="372" t="s">
        <v>1121</v>
      </c>
    </row>
    <row r="179" spans="1:3">
      <c r="A179" s="370" t="s">
        <v>1122</v>
      </c>
      <c r="B179" s="371" t="s">
        <v>1123</v>
      </c>
      <c r="C179" s="372" t="s">
        <v>1124</v>
      </c>
    </row>
    <row r="180" spans="1:3">
      <c r="A180" s="370" t="s">
        <v>1125</v>
      </c>
      <c r="B180" s="371" t="s">
        <v>1126</v>
      </c>
      <c r="C180" s="372" t="s">
        <v>1127</v>
      </c>
    </row>
    <row r="181" spans="1:3">
      <c r="A181" s="370" t="s">
        <v>1128</v>
      </c>
      <c r="B181" s="371" t="s">
        <v>1129</v>
      </c>
      <c r="C181" s="372" t="s">
        <v>1130</v>
      </c>
    </row>
    <row r="182" spans="1:3">
      <c r="A182" s="370" t="s">
        <v>1131</v>
      </c>
      <c r="B182" s="371" t="s">
        <v>998</v>
      </c>
      <c r="C182" s="372" t="s">
        <v>1132</v>
      </c>
    </row>
    <row r="183" spans="1:3">
      <c r="A183" s="370" t="s">
        <v>1133</v>
      </c>
      <c r="B183" s="371" t="s">
        <v>1134</v>
      </c>
      <c r="C183" s="372" t="s">
        <v>1135</v>
      </c>
    </row>
    <row r="184" spans="1:3">
      <c r="A184" s="370" t="s">
        <v>1136</v>
      </c>
      <c r="B184" s="371" t="s">
        <v>1137</v>
      </c>
      <c r="C184" s="372" t="s">
        <v>1138</v>
      </c>
    </row>
    <row r="185" spans="1:3" ht="9" customHeight="1">
      <c r="A185" s="370"/>
      <c r="B185" s="371"/>
      <c r="C185" s="372"/>
    </row>
    <row r="186" spans="1:3">
      <c r="A186" s="369" t="s">
        <v>954</v>
      </c>
      <c r="B186" s="393" t="s">
        <v>1139</v>
      </c>
      <c r="C186" s="373" t="s">
        <v>1140</v>
      </c>
    </row>
    <row r="187" spans="1:3" ht="9" customHeight="1">
      <c r="A187" s="369"/>
      <c r="B187" s="393"/>
      <c r="C187" s="372"/>
    </row>
    <row r="188" spans="1:3">
      <c r="A188" s="369" t="s">
        <v>971</v>
      </c>
      <c r="B188" s="393" t="s">
        <v>1141</v>
      </c>
      <c r="C188" s="373" t="s">
        <v>1142</v>
      </c>
    </row>
    <row r="189" spans="1:3" ht="9" customHeight="1">
      <c r="A189" s="369"/>
      <c r="B189" s="393"/>
      <c r="C189" s="372"/>
    </row>
    <row r="190" spans="1:3">
      <c r="A190" s="405" t="s">
        <v>974</v>
      </c>
      <c r="B190" s="393" t="s">
        <v>149</v>
      </c>
      <c r="C190" s="373">
        <v>6801</v>
      </c>
    </row>
    <row r="191" spans="1:3" ht="9" customHeight="1">
      <c r="A191" s="405"/>
      <c r="B191" s="393"/>
      <c r="C191" s="372"/>
    </row>
    <row r="192" spans="1:3">
      <c r="A192" s="369" t="s">
        <v>990</v>
      </c>
      <c r="B192" s="393" t="s">
        <v>150</v>
      </c>
      <c r="C192" s="373" t="s">
        <v>1143</v>
      </c>
    </row>
    <row r="193" spans="1:4" ht="13.8">
      <c r="A193" s="403"/>
      <c r="B193" s="400"/>
      <c r="C193" s="400"/>
      <c r="D193" s="400"/>
    </row>
    <row r="194" spans="1:4" ht="13.8">
      <c r="A194" s="403" t="s">
        <v>1144</v>
      </c>
      <c r="B194" s="400"/>
      <c r="C194" s="400"/>
      <c r="D194" s="400"/>
    </row>
    <row r="195" spans="1:4" ht="13.8">
      <c r="A195" s="403"/>
      <c r="B195" s="400" t="s">
        <v>1145</v>
      </c>
      <c r="C195" s="400"/>
      <c r="D195" s="400"/>
    </row>
    <row r="196" spans="1:4" ht="13.8">
      <c r="A196" s="403"/>
      <c r="B196" s="400" t="s">
        <v>1146</v>
      </c>
      <c r="D196" s="400"/>
    </row>
    <row r="197" spans="1:4" ht="13.8">
      <c r="B197" s="400" t="s">
        <v>1147</v>
      </c>
      <c r="D197" s="400"/>
    </row>
    <row r="198" spans="1:4" ht="13.8">
      <c r="B198" s="400" t="s">
        <v>1148</v>
      </c>
      <c r="C198" s="407"/>
    </row>
    <row r="199" spans="1:4" ht="13.8">
      <c r="B199" s="408"/>
      <c r="C199" s="407"/>
    </row>
  </sheetData>
  <mergeCells count="6">
    <mergeCell ref="B4:C7"/>
    <mergeCell ref="A54:A55"/>
    <mergeCell ref="B54:B55"/>
    <mergeCell ref="A93:A94"/>
    <mergeCell ref="B93:B94"/>
    <mergeCell ref="B120:C120"/>
  </mergeCells>
  <hyperlinks>
    <hyperlink ref="A1" location="Índice!A1" display="Volver al Índice" xr:uid="{763C5B7D-C2FF-45C9-B88D-E8E66548E10D}"/>
  </hyperlink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0C1B1-4EA9-45C8-AA86-5C064560710D}">
  <dimension ref="A1:G200"/>
  <sheetViews>
    <sheetView showGridLines="0" zoomScaleNormal="100" workbookViewId="0">
      <selection activeCell="D139" sqref="D139"/>
    </sheetView>
  </sheetViews>
  <sheetFormatPr baseColWidth="10" defaultColWidth="11.44140625" defaultRowHeight="13.8"/>
  <cols>
    <col min="1" max="1" width="70.5546875" style="14" customWidth="1"/>
    <col min="2" max="4" width="27.5546875" style="14" customWidth="1"/>
    <col min="5" max="5" width="23.44140625" style="3" bestFit="1" customWidth="1"/>
    <col min="6" max="6" width="11.44140625" style="3"/>
    <col min="7" max="7" width="21.5546875" style="3" bestFit="1" customWidth="1"/>
    <col min="8" max="16384" width="11.44140625" style="3"/>
  </cols>
  <sheetData>
    <row r="1" spans="1:7" ht="17.100000000000001" customHeight="1">
      <c r="A1" s="1"/>
      <c r="B1" s="1"/>
      <c r="C1" s="1"/>
      <c r="D1" s="1"/>
    </row>
    <row r="2" spans="1:7" s="6" customFormat="1" ht="24" customHeight="1">
      <c r="A2" s="4" t="s">
        <v>157</v>
      </c>
      <c r="B2" s="4"/>
      <c r="C2" s="4"/>
      <c r="D2" s="4"/>
    </row>
    <row r="3" spans="1:7" s="9" customFormat="1" ht="18" customHeight="1">
      <c r="A3" s="7">
        <v>45291</v>
      </c>
      <c r="B3" s="7"/>
      <c r="C3" s="7"/>
      <c r="D3" s="7"/>
    </row>
    <row r="4" spans="1:7" s="13" customFormat="1" ht="15" customHeight="1">
      <c r="A4" s="10" t="s">
        <v>1</v>
      </c>
      <c r="B4" s="11"/>
      <c r="C4" s="11"/>
      <c r="D4" s="11"/>
    </row>
    <row r="5" spans="1:7" ht="3.9" customHeight="1" thickBot="1"/>
    <row r="6" spans="1:7" ht="18" customHeight="1">
      <c r="A6" s="15" t="s">
        <v>2</v>
      </c>
      <c r="B6" s="16" t="s">
        <v>158</v>
      </c>
      <c r="C6" s="16"/>
      <c r="D6" s="16"/>
    </row>
    <row r="7" spans="1:7" ht="14.1" customHeight="1">
      <c r="A7" s="17"/>
      <c r="B7" s="18" t="s">
        <v>4</v>
      </c>
      <c r="C7" s="18" t="s">
        <v>5</v>
      </c>
      <c r="D7" s="18" t="s">
        <v>6</v>
      </c>
    </row>
    <row r="8" spans="1:7" ht="3" customHeight="1">
      <c r="A8" s="19"/>
      <c r="B8" s="20"/>
      <c r="C8" s="20"/>
      <c r="D8" s="20"/>
    </row>
    <row r="9" spans="1:7" s="25" customFormat="1" ht="9.75" customHeight="1">
      <c r="A9" s="21" t="s">
        <v>7</v>
      </c>
      <c r="B9" s="22">
        <v>18791464.287999999</v>
      </c>
      <c r="C9" s="22">
        <v>3005899.0240000002</v>
      </c>
      <c r="D9" s="22">
        <v>21797363.313000001</v>
      </c>
    </row>
    <row r="10" spans="1:7" s="25" customFormat="1" ht="9.75" customHeight="1">
      <c r="A10" s="26" t="s">
        <v>8</v>
      </c>
      <c r="B10" s="27">
        <v>2059400.723</v>
      </c>
      <c r="C10" s="27">
        <v>137637.753</v>
      </c>
      <c r="D10" s="27">
        <v>2197038.477</v>
      </c>
      <c r="G10" s="24"/>
    </row>
    <row r="11" spans="1:7" s="25" customFormat="1" ht="9.75" customHeight="1">
      <c r="A11" s="26" t="s">
        <v>9</v>
      </c>
      <c r="B11" s="27">
        <v>16691105.630999999</v>
      </c>
      <c r="C11" s="27">
        <v>2866982.091</v>
      </c>
      <c r="D11" s="27">
        <v>19558087.721999999</v>
      </c>
    </row>
    <row r="12" spans="1:7" s="25" customFormat="1" ht="9.75" customHeight="1">
      <c r="A12" s="26" t="s">
        <v>10</v>
      </c>
      <c r="B12" s="27">
        <v>39706.534</v>
      </c>
      <c r="C12" s="27">
        <v>1041.546</v>
      </c>
      <c r="D12" s="27">
        <v>40748.080000000002</v>
      </c>
    </row>
    <row r="13" spans="1:7" s="25" customFormat="1" ht="9.75" customHeight="1">
      <c r="A13" s="26" t="s">
        <v>11</v>
      </c>
      <c r="B13" s="27">
        <v>1251.3989999999999</v>
      </c>
      <c r="C13" s="27">
        <v>237.63200000000001</v>
      </c>
      <c r="D13" s="27">
        <v>1489.0309999999999</v>
      </c>
    </row>
    <row r="14" spans="1:7" s="25" customFormat="1" ht="3" customHeight="1">
      <c r="A14" s="26"/>
      <c r="B14" s="27"/>
      <c r="C14" s="27"/>
      <c r="D14" s="27"/>
    </row>
    <row r="15" spans="1:7" s="25" customFormat="1" ht="9.75" customHeight="1">
      <c r="A15" s="28" t="s">
        <v>12</v>
      </c>
      <c r="B15" s="29">
        <v>0</v>
      </c>
      <c r="C15" s="29">
        <v>0</v>
      </c>
      <c r="D15" s="29">
        <v>0</v>
      </c>
    </row>
    <row r="16" spans="1:7" s="25" customFormat="1" ht="3" customHeight="1">
      <c r="A16" s="28"/>
      <c r="B16" s="29"/>
      <c r="C16" s="29"/>
      <c r="D16" s="29"/>
    </row>
    <row r="17" spans="1:7" s="25" customFormat="1" ht="9.75" customHeight="1">
      <c r="A17" s="30" t="s">
        <v>13</v>
      </c>
      <c r="B17" s="22">
        <v>9978659.852</v>
      </c>
      <c r="C17" s="22">
        <v>41192.779000000002</v>
      </c>
      <c r="D17" s="22">
        <v>10019852.630999999</v>
      </c>
    </row>
    <row r="18" spans="1:7" s="25" customFormat="1" ht="9.75" customHeight="1">
      <c r="A18" s="31" t="s">
        <v>14</v>
      </c>
      <c r="B18" s="27">
        <v>0</v>
      </c>
      <c r="C18" s="27">
        <v>0</v>
      </c>
      <c r="D18" s="27">
        <v>0</v>
      </c>
    </row>
    <row r="19" spans="1:7" s="25" customFormat="1" ht="9.75" customHeight="1">
      <c r="A19" s="31" t="s">
        <v>15</v>
      </c>
      <c r="B19" s="27">
        <v>4532430.5760000004</v>
      </c>
      <c r="C19" s="27">
        <v>41192.779000000002</v>
      </c>
      <c r="D19" s="27">
        <v>4573623.3550000004</v>
      </c>
    </row>
    <row r="20" spans="1:7" s="25" customFormat="1" ht="9.75" customHeight="1">
      <c r="A20" s="31" t="s">
        <v>16</v>
      </c>
      <c r="B20" s="27">
        <v>5446229.2750000004</v>
      </c>
      <c r="C20" s="27">
        <v>0</v>
      </c>
      <c r="D20" s="27">
        <v>5446229.2750000004</v>
      </c>
      <c r="G20" s="99"/>
    </row>
    <row r="21" spans="1:7" s="25" customFormat="1" ht="9.75" customHeight="1">
      <c r="A21" s="31" t="s">
        <v>17</v>
      </c>
      <c r="B21" s="27">
        <v>0</v>
      </c>
      <c r="C21" s="27">
        <v>0</v>
      </c>
      <c r="D21" s="27">
        <v>0</v>
      </c>
      <c r="G21" s="100"/>
    </row>
    <row r="22" spans="1:7" s="25" customFormat="1" ht="9.75" customHeight="1">
      <c r="A22" s="31" t="s">
        <v>18</v>
      </c>
      <c r="B22" s="27">
        <v>0</v>
      </c>
      <c r="C22" s="27">
        <v>0</v>
      </c>
      <c r="D22" s="27">
        <v>0</v>
      </c>
    </row>
    <row r="23" spans="1:7" s="25" customFormat="1" ht="3" customHeight="1">
      <c r="A23" s="26"/>
      <c r="B23" s="27"/>
      <c r="C23" s="27"/>
      <c r="D23" s="27"/>
    </row>
    <row r="24" spans="1:7" s="25" customFormat="1" ht="9.75" customHeight="1">
      <c r="A24" s="30" t="s">
        <v>19</v>
      </c>
      <c r="B24" s="22">
        <v>12384903.148</v>
      </c>
      <c r="C24" s="22">
        <v>0</v>
      </c>
      <c r="D24" s="22">
        <v>12384903.148</v>
      </c>
      <c r="E24" s="89"/>
    </row>
    <row r="25" spans="1:7" s="25" customFormat="1" ht="9.75" customHeight="1">
      <c r="A25" s="32" t="s">
        <v>20</v>
      </c>
      <c r="B25" s="29">
        <v>12764372.596000001</v>
      </c>
      <c r="C25" s="29">
        <v>0</v>
      </c>
      <c r="D25" s="29">
        <v>12764372.596000001</v>
      </c>
      <c r="E25" s="24"/>
    </row>
    <row r="26" spans="1:7" s="25" customFormat="1" ht="9.75" customHeight="1">
      <c r="A26" s="26" t="s">
        <v>21</v>
      </c>
      <c r="B26" s="27">
        <v>187192.739</v>
      </c>
      <c r="C26" s="27">
        <v>0</v>
      </c>
      <c r="D26" s="27">
        <v>187192.739</v>
      </c>
      <c r="E26" s="24"/>
    </row>
    <row r="27" spans="1:7" s="25" customFormat="1" ht="9.75" customHeight="1">
      <c r="A27" s="26" t="s">
        <v>22</v>
      </c>
      <c r="B27" s="27">
        <v>391656.11200000002</v>
      </c>
      <c r="C27" s="27">
        <v>0</v>
      </c>
      <c r="D27" s="27">
        <v>391656.11200000002</v>
      </c>
    </row>
    <row r="28" spans="1:7" s="25" customFormat="1" ht="9.75" customHeight="1">
      <c r="A28" s="26" t="s">
        <v>23</v>
      </c>
      <c r="B28" s="27">
        <v>0</v>
      </c>
      <c r="C28" s="27">
        <v>0</v>
      </c>
      <c r="D28" s="27">
        <v>0</v>
      </c>
    </row>
    <row r="29" spans="1:7" s="25" customFormat="1" ht="9.75" customHeight="1">
      <c r="A29" s="26" t="s">
        <v>24</v>
      </c>
      <c r="B29" s="27">
        <v>0</v>
      </c>
      <c r="C29" s="27">
        <v>0</v>
      </c>
      <c r="D29" s="27">
        <v>0</v>
      </c>
    </row>
    <row r="30" spans="1:7" s="25" customFormat="1" ht="9.75" customHeight="1">
      <c r="A30" s="26" t="s">
        <v>25</v>
      </c>
      <c r="B30" s="27">
        <v>9662395.6600000001</v>
      </c>
      <c r="C30" s="27">
        <v>0</v>
      </c>
      <c r="D30" s="27">
        <v>9662395.6600000001</v>
      </c>
    </row>
    <row r="31" spans="1:7" s="25" customFormat="1" ht="9.75" customHeight="1">
      <c r="A31" s="26" t="s">
        <v>26</v>
      </c>
      <c r="B31" s="27">
        <v>0</v>
      </c>
      <c r="C31" s="27">
        <v>0</v>
      </c>
      <c r="D31" s="27">
        <v>0</v>
      </c>
    </row>
    <row r="32" spans="1:7" s="25" customFormat="1" ht="9.75" customHeight="1">
      <c r="A32" s="26" t="s">
        <v>27</v>
      </c>
      <c r="B32" s="27">
        <v>623082.84299999999</v>
      </c>
      <c r="C32" s="27">
        <v>0</v>
      </c>
      <c r="D32" s="27">
        <v>623082.84299999999</v>
      </c>
    </row>
    <row r="33" spans="1:4" s="25" customFormat="1" ht="9.75" customHeight="1">
      <c r="A33" s="26" t="s">
        <v>28</v>
      </c>
      <c r="B33" s="27">
        <v>0</v>
      </c>
      <c r="C33" s="27">
        <v>0</v>
      </c>
      <c r="D33" s="27">
        <v>0</v>
      </c>
    </row>
    <row r="34" spans="1:4" s="25" customFormat="1" ht="9.75" customHeight="1">
      <c r="A34" s="26" t="s">
        <v>29</v>
      </c>
      <c r="B34" s="27">
        <v>1900045.24</v>
      </c>
      <c r="C34" s="27">
        <v>0</v>
      </c>
      <c r="D34" s="27">
        <v>1900045.24</v>
      </c>
    </row>
    <row r="35" spans="1:4" s="25" customFormat="1" ht="9.75" customHeight="1">
      <c r="A35" s="32" t="s">
        <v>30</v>
      </c>
      <c r="B35" s="29">
        <v>11994.945</v>
      </c>
      <c r="C35" s="29">
        <v>0</v>
      </c>
      <c r="D35" s="29">
        <v>11994.945</v>
      </c>
    </row>
    <row r="36" spans="1:4" s="25" customFormat="1" ht="9.75" customHeight="1">
      <c r="A36" s="32" t="s">
        <v>31</v>
      </c>
      <c r="B36" s="29">
        <v>289699.88</v>
      </c>
      <c r="C36" s="29">
        <v>2578.6959999999999</v>
      </c>
      <c r="D36" s="29">
        <v>292278.57699999999</v>
      </c>
    </row>
    <row r="37" spans="1:4" s="25" customFormat="1" ht="9.75" customHeight="1">
      <c r="A37" s="26" t="s">
        <v>32</v>
      </c>
      <c r="B37" s="27">
        <v>130487.303</v>
      </c>
      <c r="C37" s="27">
        <v>644.779</v>
      </c>
      <c r="D37" s="27">
        <v>131132.08300000001</v>
      </c>
    </row>
    <row r="38" spans="1:4" s="25" customFormat="1" ht="9.75" customHeight="1">
      <c r="A38" s="26" t="s">
        <v>33</v>
      </c>
      <c r="B38" s="27">
        <v>159212.576</v>
      </c>
      <c r="C38" s="27">
        <v>1933.9169999999999</v>
      </c>
      <c r="D38" s="27">
        <v>161146.49299999999</v>
      </c>
    </row>
    <row r="39" spans="1:4" s="25" customFormat="1" ht="9.75" customHeight="1">
      <c r="A39" s="28" t="s">
        <v>34</v>
      </c>
      <c r="B39" s="29">
        <v>-660040.78399999999</v>
      </c>
      <c r="C39" s="29">
        <v>-2578.6959999999999</v>
      </c>
      <c r="D39" s="29">
        <v>-662619.48100000003</v>
      </c>
    </row>
    <row r="40" spans="1:4" s="25" customFormat="1" ht="9.75" customHeight="1">
      <c r="A40" s="28" t="s">
        <v>35</v>
      </c>
      <c r="B40" s="29">
        <v>-21123.489000000001</v>
      </c>
      <c r="C40" s="29">
        <v>0</v>
      </c>
      <c r="D40" s="29">
        <v>-21123.489000000001</v>
      </c>
    </row>
    <row r="41" spans="1:4" s="25" customFormat="1" ht="3" customHeight="1">
      <c r="A41" s="28"/>
      <c r="B41" s="27"/>
      <c r="C41" s="27"/>
      <c r="D41" s="27"/>
    </row>
    <row r="42" spans="1:4" s="25" customFormat="1" ht="9.75" customHeight="1">
      <c r="A42" s="28" t="s">
        <v>36</v>
      </c>
      <c r="B42" s="29">
        <v>329442.33399999997</v>
      </c>
      <c r="C42" s="29">
        <v>736.94500000000005</v>
      </c>
      <c r="D42" s="29">
        <v>330179.27899999998</v>
      </c>
    </row>
    <row r="43" spans="1:4" s="25" customFormat="1" ht="3" customHeight="1">
      <c r="A43" s="28"/>
      <c r="B43" s="27"/>
      <c r="C43" s="27"/>
      <c r="D43" s="27"/>
    </row>
    <row r="44" spans="1:4" s="25" customFormat="1" ht="9.75" customHeight="1">
      <c r="A44" s="30" t="s">
        <v>37</v>
      </c>
      <c r="B44" s="22">
        <v>530108.42099999997</v>
      </c>
      <c r="C44" s="22">
        <v>1000.974</v>
      </c>
      <c r="D44" s="22">
        <v>531109.39500000002</v>
      </c>
    </row>
    <row r="45" spans="1:4" s="25" customFormat="1" ht="9.75" customHeight="1">
      <c r="A45" s="34" t="s">
        <v>38</v>
      </c>
      <c r="B45" s="27">
        <v>440181.62400000001</v>
      </c>
      <c r="C45" s="27">
        <v>1000.974</v>
      </c>
      <c r="D45" s="27">
        <v>441182.59899999999</v>
      </c>
    </row>
    <row r="46" spans="1:4" s="25" customFormat="1" ht="9.75" customHeight="1">
      <c r="A46" s="26" t="s">
        <v>39</v>
      </c>
      <c r="B46" s="27">
        <v>0</v>
      </c>
      <c r="C46" s="27">
        <v>0</v>
      </c>
      <c r="D46" s="27">
        <v>0</v>
      </c>
    </row>
    <row r="47" spans="1:4" s="25" customFormat="1" ht="9.75" customHeight="1">
      <c r="A47" s="26" t="s">
        <v>40</v>
      </c>
      <c r="B47" s="27">
        <v>0</v>
      </c>
      <c r="C47" s="27">
        <v>0</v>
      </c>
      <c r="D47" s="27">
        <v>0</v>
      </c>
    </row>
    <row r="48" spans="1:4" s="25" customFormat="1" ht="9.75" customHeight="1">
      <c r="A48" s="26" t="s">
        <v>41</v>
      </c>
      <c r="B48" s="27">
        <v>89926.796000000002</v>
      </c>
      <c r="C48" s="27">
        <v>0</v>
      </c>
      <c r="D48" s="27">
        <v>89926.796000000002</v>
      </c>
    </row>
    <row r="49" spans="1:4" s="25" customFormat="1" ht="9.75" customHeight="1">
      <c r="A49" s="26" t="s">
        <v>42</v>
      </c>
      <c r="B49" s="27">
        <v>0</v>
      </c>
      <c r="C49" s="27">
        <v>0</v>
      </c>
      <c r="D49" s="27">
        <v>0</v>
      </c>
    </row>
    <row r="50" spans="1:4" s="25" customFormat="1" ht="3" customHeight="1">
      <c r="A50" s="26"/>
      <c r="B50" s="27"/>
      <c r="C50" s="27"/>
      <c r="D50" s="27"/>
    </row>
    <row r="51" spans="1:4" s="25" customFormat="1" ht="9.75" customHeight="1">
      <c r="A51" s="35" t="s">
        <v>43</v>
      </c>
      <c r="B51" s="29">
        <v>0</v>
      </c>
      <c r="C51" s="29">
        <v>0</v>
      </c>
      <c r="D51" s="29">
        <v>0</v>
      </c>
    </row>
    <row r="52" spans="1:4" s="25" customFormat="1" ht="3" customHeight="1">
      <c r="A52" s="28"/>
      <c r="B52" s="29"/>
      <c r="C52" s="29"/>
      <c r="D52" s="29"/>
    </row>
    <row r="53" spans="1:4" s="25" customFormat="1" ht="9.75" customHeight="1">
      <c r="A53" s="32" t="s">
        <v>44</v>
      </c>
      <c r="B53" s="29">
        <v>602264.978</v>
      </c>
      <c r="C53" s="29">
        <v>0</v>
      </c>
      <c r="D53" s="29">
        <v>602264.978</v>
      </c>
    </row>
    <row r="54" spans="1:4" s="25" customFormat="1" ht="3" customHeight="1">
      <c r="A54" s="36"/>
      <c r="B54" s="29"/>
      <c r="C54" s="29"/>
      <c r="D54" s="29"/>
    </row>
    <row r="55" spans="1:4" s="25" customFormat="1" ht="9.75" customHeight="1">
      <c r="A55" s="32" t="s">
        <v>45</v>
      </c>
      <c r="B55" s="29">
        <v>682821.24800000002</v>
      </c>
      <c r="C55" s="29">
        <v>8689.1839999999993</v>
      </c>
      <c r="D55" s="29">
        <v>691510.43299999996</v>
      </c>
    </row>
    <row r="56" spans="1:4" s="25" customFormat="1" ht="3" customHeight="1">
      <c r="A56" s="28"/>
      <c r="B56" s="29"/>
      <c r="C56" s="29"/>
      <c r="D56" s="29"/>
    </row>
    <row r="57" spans="1:4" s="25" customFormat="1" ht="9.75" customHeight="1">
      <c r="A57" s="21" t="s">
        <v>46</v>
      </c>
      <c r="B57" s="22">
        <v>43299664.272</v>
      </c>
      <c r="C57" s="22">
        <v>3057518.9079999998</v>
      </c>
      <c r="D57" s="22">
        <v>46357183.18</v>
      </c>
    </row>
    <row r="58" spans="1:4" s="25" customFormat="1" ht="2.25" customHeight="1">
      <c r="A58" s="37"/>
      <c r="B58" s="38"/>
      <c r="C58" s="38"/>
      <c r="D58" s="38"/>
    </row>
    <row r="59" spans="1:4" ht="9" customHeight="1" thickBot="1">
      <c r="A59" s="39"/>
      <c r="B59" s="40"/>
      <c r="C59" s="40"/>
      <c r="D59" s="40"/>
    </row>
    <row r="60" spans="1:4" s="44" customFormat="1" ht="15" customHeight="1">
      <c r="A60" s="41" t="s">
        <v>47</v>
      </c>
      <c r="B60" s="42"/>
      <c r="C60" s="42"/>
      <c r="D60" s="42"/>
    </row>
    <row r="61" spans="1:4" ht="12.75" customHeight="1">
      <c r="A61" s="45"/>
      <c r="C61" s="46"/>
    </row>
    <row r="62" spans="1:4" ht="17.100000000000001" customHeight="1">
      <c r="A62" s="47"/>
      <c r="B62" s="47"/>
      <c r="C62" s="47"/>
      <c r="D62" s="47"/>
    </row>
    <row r="63" spans="1:4" s="6" customFormat="1" ht="24" customHeight="1">
      <c r="A63" s="4" t="s">
        <v>157</v>
      </c>
      <c r="B63" s="4"/>
      <c r="C63" s="4"/>
      <c r="D63" s="4"/>
    </row>
    <row r="64" spans="1:4" s="9" customFormat="1" ht="17.100000000000001" customHeight="1">
      <c r="A64" s="7">
        <v>45291</v>
      </c>
      <c r="B64" s="48"/>
      <c r="C64" s="48"/>
      <c r="D64" s="48"/>
    </row>
    <row r="65" spans="1:5" s="50" customFormat="1" ht="15" customHeight="1">
      <c r="A65" s="10" t="s">
        <v>1</v>
      </c>
      <c r="B65" s="11"/>
      <c r="C65" s="11"/>
      <c r="D65" s="11"/>
    </row>
    <row r="66" spans="1:5" ht="3.9" customHeight="1" thickBot="1"/>
    <row r="67" spans="1:5" ht="14.1" customHeight="1">
      <c r="A67" s="15" t="s">
        <v>48</v>
      </c>
      <c r="B67" s="16" t="s">
        <v>158</v>
      </c>
      <c r="C67" s="16"/>
      <c r="D67" s="16"/>
    </row>
    <row r="68" spans="1:5" ht="14.1" customHeight="1">
      <c r="A68" s="17"/>
      <c r="B68" s="18" t="s">
        <v>4</v>
      </c>
      <c r="C68" s="18" t="s">
        <v>5</v>
      </c>
      <c r="D68" s="18" t="s">
        <v>6</v>
      </c>
    </row>
    <row r="69" spans="1:5" ht="2.1" customHeight="1">
      <c r="A69" s="19"/>
      <c r="B69" s="51">
        <v>100</v>
      </c>
      <c r="C69" s="51">
        <v>200</v>
      </c>
      <c r="D69" s="51">
        <v>300</v>
      </c>
    </row>
    <row r="70" spans="1:5" s="25" customFormat="1" ht="9.9" customHeight="1">
      <c r="A70" s="52" t="s">
        <v>49</v>
      </c>
      <c r="B70" s="22">
        <v>37447273.681000002</v>
      </c>
      <c r="C70" s="22">
        <v>3026928.4419999998</v>
      </c>
      <c r="D70" s="22">
        <v>40474202.123999998</v>
      </c>
      <c r="E70" s="24"/>
    </row>
    <row r="71" spans="1:5" s="25" customFormat="1" ht="2.1" customHeight="1">
      <c r="A71" s="53"/>
      <c r="B71" s="29"/>
      <c r="C71" s="29"/>
      <c r="D71" s="29"/>
    </row>
    <row r="72" spans="1:5" s="25" customFormat="1" ht="9.9" customHeight="1">
      <c r="A72" s="53" t="s">
        <v>50</v>
      </c>
      <c r="B72" s="29">
        <v>18281658.322999999</v>
      </c>
      <c r="C72" s="29">
        <v>1530258.8740000001</v>
      </c>
      <c r="D72" s="29">
        <v>19811917.197999999</v>
      </c>
    </row>
    <row r="73" spans="1:5" s="25" customFormat="1" ht="9.9" customHeight="1">
      <c r="A73" s="53" t="s">
        <v>51</v>
      </c>
      <c r="B73" s="29">
        <v>15606257.136</v>
      </c>
      <c r="C73" s="29">
        <v>178410.228</v>
      </c>
      <c r="D73" s="29">
        <v>15784667.364</v>
      </c>
    </row>
    <row r="74" spans="1:5" s="25" customFormat="1" ht="9.9" customHeight="1">
      <c r="A74" s="53" t="s">
        <v>52</v>
      </c>
      <c r="B74" s="29">
        <v>95152.417000000001</v>
      </c>
      <c r="C74" s="29">
        <v>75507.614000000001</v>
      </c>
      <c r="D74" s="29">
        <v>170660.03099999999</v>
      </c>
    </row>
    <row r="75" spans="1:5" s="25" customFormat="1" ht="9.9" customHeight="1">
      <c r="A75" s="54" t="s">
        <v>53</v>
      </c>
      <c r="B75" s="27">
        <v>0</v>
      </c>
      <c r="C75" s="27">
        <v>4804.5950000000003</v>
      </c>
      <c r="D75" s="27">
        <v>4804.5950000000003</v>
      </c>
    </row>
    <row r="76" spans="1:5" s="25" customFormat="1" ht="9.9" customHeight="1">
      <c r="A76" s="54" t="s">
        <v>54</v>
      </c>
      <c r="B76" s="27">
        <v>35285.536</v>
      </c>
      <c r="C76" s="27">
        <v>56254.766000000003</v>
      </c>
      <c r="D76" s="27">
        <v>91540.301999999996</v>
      </c>
    </row>
    <row r="77" spans="1:5" s="25" customFormat="1" ht="9.9" customHeight="1">
      <c r="A77" s="54" t="s">
        <v>55</v>
      </c>
      <c r="B77" s="27">
        <v>59866.881000000001</v>
      </c>
      <c r="C77" s="27">
        <v>14448.252</v>
      </c>
      <c r="D77" s="27">
        <v>74315.133000000002</v>
      </c>
    </row>
    <row r="78" spans="1:5" s="25" customFormat="1" ht="9.9" customHeight="1">
      <c r="A78" s="54" t="s">
        <v>56</v>
      </c>
      <c r="B78" s="27">
        <v>0</v>
      </c>
      <c r="C78" s="27">
        <v>0</v>
      </c>
      <c r="D78" s="27">
        <v>0</v>
      </c>
    </row>
    <row r="79" spans="1:5" s="25" customFormat="1" ht="9.9" customHeight="1">
      <c r="A79" s="53" t="s">
        <v>57</v>
      </c>
      <c r="B79" s="29">
        <v>3197118.9640000002</v>
      </c>
      <c r="C79" s="29">
        <v>1222044.399</v>
      </c>
      <c r="D79" s="29">
        <v>4419163.3640000001</v>
      </c>
    </row>
    <row r="80" spans="1:5" s="25" customFormat="1" ht="9.9" customHeight="1">
      <c r="A80" s="53" t="s">
        <v>58</v>
      </c>
      <c r="B80" s="29">
        <v>267086.83899999998</v>
      </c>
      <c r="C80" s="29">
        <v>20707.325000000001</v>
      </c>
      <c r="D80" s="29">
        <v>287794.16499999998</v>
      </c>
    </row>
    <row r="81" spans="1:4" s="25" customFormat="1" ht="9.9" customHeight="1">
      <c r="A81" s="54" t="s">
        <v>59</v>
      </c>
      <c r="B81" s="27">
        <v>267086.83899999998</v>
      </c>
      <c r="C81" s="27">
        <v>20707.325000000001</v>
      </c>
      <c r="D81" s="27">
        <v>287794.16499999998</v>
      </c>
    </row>
    <row r="82" spans="1:4" s="25" customFormat="1" ht="9.9" customHeight="1">
      <c r="A82" s="54" t="s">
        <v>60</v>
      </c>
      <c r="B82" s="27">
        <v>0</v>
      </c>
      <c r="C82" s="27">
        <v>0</v>
      </c>
      <c r="D82" s="27">
        <v>0</v>
      </c>
    </row>
    <row r="83" spans="1:4" s="25" customFormat="1" ht="3" customHeight="1">
      <c r="A83" s="54"/>
      <c r="B83" s="27"/>
      <c r="C83" s="27"/>
      <c r="D83" s="27"/>
    </row>
    <row r="84" spans="1:4" s="25" customFormat="1" ht="9.9" customHeight="1">
      <c r="A84" s="55" t="s">
        <v>61</v>
      </c>
      <c r="B84" s="22">
        <v>544598.30700000003</v>
      </c>
      <c r="C84" s="22">
        <v>6067.6040000000003</v>
      </c>
      <c r="D84" s="22">
        <v>550665.91200000001</v>
      </c>
    </row>
    <row r="85" spans="1:4" s="25" customFormat="1" ht="9.9" customHeight="1">
      <c r="A85" s="54" t="s">
        <v>62</v>
      </c>
      <c r="B85" s="27">
        <v>542645.79399999999</v>
      </c>
      <c r="C85" s="27">
        <v>6067.6040000000003</v>
      </c>
      <c r="D85" s="27">
        <v>548713.39800000004</v>
      </c>
    </row>
    <row r="86" spans="1:4" s="25" customFormat="1" ht="9.9" customHeight="1">
      <c r="A86" s="54" t="s">
        <v>63</v>
      </c>
      <c r="B86" s="27">
        <v>1952.5129999999999</v>
      </c>
      <c r="C86" s="27">
        <v>0</v>
      </c>
      <c r="D86" s="27">
        <v>1952.5129999999999</v>
      </c>
    </row>
    <row r="87" spans="1:4" s="25" customFormat="1" ht="9.9" customHeight="1">
      <c r="A87" s="54" t="s">
        <v>64</v>
      </c>
      <c r="B87" s="27">
        <v>0</v>
      </c>
      <c r="C87" s="27">
        <v>0</v>
      </c>
      <c r="D87" s="27">
        <v>0</v>
      </c>
    </row>
    <row r="88" spans="1:4" s="25" customFormat="1" ht="3" customHeight="1">
      <c r="A88" s="54"/>
      <c r="B88" s="27"/>
      <c r="C88" s="27"/>
      <c r="D88" s="27"/>
    </row>
    <row r="89" spans="1:4" s="25" customFormat="1" ht="9.9" customHeight="1">
      <c r="A89" s="53" t="s">
        <v>12</v>
      </c>
      <c r="B89" s="29">
        <v>0</v>
      </c>
      <c r="C89" s="29">
        <v>0</v>
      </c>
      <c r="D89" s="29">
        <v>0</v>
      </c>
    </row>
    <row r="90" spans="1:4" s="25" customFormat="1" ht="3" customHeight="1">
      <c r="A90" s="53"/>
      <c r="B90" s="29"/>
      <c r="C90" s="29"/>
      <c r="D90" s="29"/>
    </row>
    <row r="91" spans="1:4" s="25" customFormat="1" ht="9.9" customHeight="1">
      <c r="A91" s="52" t="s">
        <v>65</v>
      </c>
      <c r="B91" s="22">
        <v>0</v>
      </c>
      <c r="C91" s="22">
        <v>0</v>
      </c>
      <c r="D91" s="22">
        <v>0</v>
      </c>
    </row>
    <row r="92" spans="1:4" s="25" customFormat="1" ht="9.9" customHeight="1">
      <c r="A92" s="54" t="s">
        <v>66</v>
      </c>
      <c r="B92" s="27">
        <v>0</v>
      </c>
      <c r="C92" s="27">
        <v>0</v>
      </c>
      <c r="D92" s="27">
        <v>0</v>
      </c>
    </row>
    <row r="93" spans="1:4" s="25" customFormat="1" ht="9.9" customHeight="1">
      <c r="A93" s="54" t="s">
        <v>67</v>
      </c>
      <c r="B93" s="27">
        <v>0</v>
      </c>
      <c r="C93" s="27">
        <v>0</v>
      </c>
      <c r="D93" s="27">
        <v>0</v>
      </c>
    </row>
    <row r="94" spans="1:4" s="25" customFormat="1" ht="3" customHeight="1">
      <c r="A94" s="54"/>
      <c r="B94" s="27"/>
      <c r="C94" s="27"/>
      <c r="D94" s="27"/>
    </row>
    <row r="95" spans="1:4" s="25" customFormat="1" ht="9.9" customHeight="1">
      <c r="A95" s="52" t="s">
        <v>68</v>
      </c>
      <c r="B95" s="22">
        <v>0</v>
      </c>
      <c r="C95" s="22">
        <v>0</v>
      </c>
      <c r="D95" s="22">
        <v>0</v>
      </c>
    </row>
    <row r="96" spans="1:4" s="25" customFormat="1" ht="9.9" customHeight="1">
      <c r="A96" s="54" t="s">
        <v>69</v>
      </c>
      <c r="B96" s="29">
        <v>0</v>
      </c>
      <c r="C96" s="29">
        <v>0</v>
      </c>
      <c r="D96" s="29">
        <v>0</v>
      </c>
    </row>
    <row r="97" spans="1:4" s="25" customFormat="1" ht="9.9" customHeight="1">
      <c r="A97" s="54" t="s">
        <v>70</v>
      </c>
      <c r="B97" s="29">
        <v>0</v>
      </c>
      <c r="C97" s="29">
        <v>0</v>
      </c>
      <c r="D97" s="29">
        <v>0</v>
      </c>
    </row>
    <row r="98" spans="1:4" s="25" customFormat="1" ht="9.9" customHeight="1">
      <c r="A98" s="54" t="s">
        <v>71</v>
      </c>
      <c r="B98" s="27">
        <v>0</v>
      </c>
      <c r="C98" s="27">
        <v>0</v>
      </c>
      <c r="D98" s="27">
        <v>0</v>
      </c>
    </row>
    <row r="99" spans="1:4" s="25" customFormat="1" ht="3" customHeight="1">
      <c r="A99" s="54"/>
      <c r="B99" s="27"/>
      <c r="C99" s="27"/>
      <c r="D99" s="27"/>
    </row>
    <row r="100" spans="1:4" s="25" customFormat="1" ht="9.9" customHeight="1">
      <c r="A100" s="53" t="s">
        <v>72</v>
      </c>
      <c r="B100" s="29">
        <v>557741.70400000003</v>
      </c>
      <c r="C100" s="29">
        <v>2290.0929999999998</v>
      </c>
      <c r="D100" s="29">
        <v>560031.79799999995</v>
      </c>
    </row>
    <row r="101" spans="1:4" s="25" customFormat="1" ht="3" customHeight="1">
      <c r="A101" s="54"/>
      <c r="B101" s="27"/>
      <c r="C101" s="27"/>
      <c r="D101" s="27"/>
    </row>
    <row r="102" spans="1:4" s="25" customFormat="1" ht="9.9" customHeight="1">
      <c r="A102" s="52" t="s">
        <v>73</v>
      </c>
      <c r="B102" s="22">
        <v>95805.606</v>
      </c>
      <c r="C102" s="22">
        <v>10904.321</v>
      </c>
      <c r="D102" s="22">
        <v>106709.927</v>
      </c>
    </row>
    <row r="103" spans="1:4" s="25" customFormat="1" ht="9.9" customHeight="1">
      <c r="A103" s="54" t="s">
        <v>74</v>
      </c>
      <c r="B103" s="27">
        <v>95805.606</v>
      </c>
      <c r="C103" s="27">
        <v>10748.357</v>
      </c>
      <c r="D103" s="27">
        <v>106553.96400000001</v>
      </c>
    </row>
    <row r="104" spans="1:4" s="25" customFormat="1" ht="9.9" customHeight="1">
      <c r="A104" s="54" t="s">
        <v>75</v>
      </c>
      <c r="B104" s="27">
        <v>0</v>
      </c>
      <c r="C104" s="27">
        <v>0</v>
      </c>
      <c r="D104" s="27">
        <v>0</v>
      </c>
    </row>
    <row r="105" spans="1:4" s="25" customFormat="1" ht="9.9" customHeight="1">
      <c r="A105" s="54" t="s">
        <v>76</v>
      </c>
      <c r="B105" s="27">
        <v>0</v>
      </c>
      <c r="C105" s="27">
        <v>0</v>
      </c>
      <c r="D105" s="27">
        <v>0</v>
      </c>
    </row>
    <row r="106" spans="1:4" s="25" customFormat="1" ht="9.9" customHeight="1">
      <c r="A106" s="54" t="s">
        <v>77</v>
      </c>
      <c r="B106" s="27">
        <v>0</v>
      </c>
      <c r="C106" s="27">
        <v>0</v>
      </c>
      <c r="D106" s="27">
        <v>0</v>
      </c>
    </row>
    <row r="107" spans="1:4" s="25" customFormat="1" ht="9.9" customHeight="1">
      <c r="A107" s="54" t="s">
        <v>78</v>
      </c>
      <c r="B107" s="27">
        <v>0</v>
      </c>
      <c r="C107" s="27">
        <v>0</v>
      </c>
      <c r="D107" s="27">
        <v>0</v>
      </c>
    </row>
    <row r="108" spans="1:4" s="25" customFormat="1" ht="9.9" customHeight="1">
      <c r="A108" s="54" t="s">
        <v>79</v>
      </c>
      <c r="B108" s="27">
        <v>0</v>
      </c>
      <c r="C108" s="27">
        <v>155.96299999999999</v>
      </c>
      <c r="D108" s="27">
        <v>155.96299999999999</v>
      </c>
    </row>
    <row r="109" spans="1:4" s="25" customFormat="1" ht="3" customHeight="1">
      <c r="A109" s="54"/>
      <c r="B109" s="27"/>
      <c r="C109" s="27"/>
      <c r="D109" s="27"/>
    </row>
    <row r="110" spans="1:4" s="25" customFormat="1" ht="9.9" customHeight="1">
      <c r="A110" s="52" t="s">
        <v>80</v>
      </c>
      <c r="B110" s="22">
        <v>1592556.2309999999</v>
      </c>
      <c r="C110" s="22">
        <v>13579.151</v>
      </c>
      <c r="D110" s="22">
        <v>1606135.3829999999</v>
      </c>
    </row>
    <row r="111" spans="1:4" s="25" customFormat="1" ht="3" customHeight="1">
      <c r="A111" s="54"/>
      <c r="B111" s="27"/>
      <c r="C111" s="27"/>
      <c r="D111" s="27"/>
    </row>
    <row r="112" spans="1:4" s="25" customFormat="1" ht="9.9" customHeight="1">
      <c r="A112" s="30" t="s">
        <v>81</v>
      </c>
      <c r="B112" s="22">
        <v>218454.51300000001</v>
      </c>
      <c r="C112" s="22">
        <v>32738.769</v>
      </c>
      <c r="D112" s="22">
        <v>251193.28200000001</v>
      </c>
    </row>
    <row r="113" spans="1:4" s="25" customFormat="1" ht="9.9" customHeight="1">
      <c r="A113" s="31" t="s">
        <v>82</v>
      </c>
      <c r="B113" s="29">
        <v>8246.27</v>
      </c>
      <c r="C113" s="29">
        <v>19459.137999999999</v>
      </c>
      <c r="D113" s="29">
        <v>27705.407999999999</v>
      </c>
    </row>
    <row r="114" spans="1:4" s="25" customFormat="1" ht="9.9" customHeight="1">
      <c r="A114" s="31" t="s">
        <v>83</v>
      </c>
      <c r="B114" s="29">
        <v>210208.24299999999</v>
      </c>
      <c r="C114" s="29">
        <v>13279.63</v>
      </c>
      <c r="D114" s="29">
        <v>223487.87299999999</v>
      </c>
    </row>
    <row r="115" spans="1:4" s="25" customFormat="1" ht="5.0999999999999996" customHeight="1">
      <c r="A115" s="53"/>
      <c r="B115" s="29"/>
      <c r="C115" s="29"/>
      <c r="D115" s="29"/>
    </row>
    <row r="116" spans="1:4" s="57" customFormat="1" ht="9.9" customHeight="1">
      <c r="A116" s="28" t="s">
        <v>84</v>
      </c>
      <c r="B116" s="29">
        <v>251642.08799999999</v>
      </c>
      <c r="C116" s="29">
        <v>0</v>
      </c>
      <c r="D116" s="29">
        <v>251642.08799999999</v>
      </c>
    </row>
    <row r="117" spans="1:4" s="25" customFormat="1" ht="3" customHeight="1">
      <c r="A117" s="54"/>
      <c r="B117" s="29"/>
      <c r="C117" s="29"/>
      <c r="D117" s="29"/>
    </row>
    <row r="118" spans="1:4" s="25" customFormat="1" ht="10.5" customHeight="1">
      <c r="A118" s="52" t="s">
        <v>85</v>
      </c>
      <c r="B118" s="22">
        <v>40708072.134000003</v>
      </c>
      <c r="C118" s="22">
        <v>3092508.3820000002</v>
      </c>
      <c r="D118" s="22">
        <v>43800580.516999997</v>
      </c>
    </row>
    <row r="119" spans="1:4" s="25" customFormat="1" ht="3" customHeight="1">
      <c r="A119" s="54"/>
      <c r="B119" s="29"/>
      <c r="C119" s="29"/>
      <c r="D119" s="29"/>
    </row>
    <row r="120" spans="1:4" s="25" customFormat="1" ht="12.75" customHeight="1">
      <c r="A120" s="52" t="s">
        <v>86</v>
      </c>
      <c r="B120" s="22">
        <v>2556602.6630000002</v>
      </c>
      <c r="C120" s="22">
        <v>0</v>
      </c>
      <c r="D120" s="22">
        <v>2556602.6630000002</v>
      </c>
    </row>
    <row r="121" spans="1:4" s="25" customFormat="1" ht="9.9" customHeight="1">
      <c r="A121" s="54" t="s">
        <v>87</v>
      </c>
      <c r="B121" s="27">
        <v>2000000</v>
      </c>
      <c r="C121" s="27">
        <v>0</v>
      </c>
      <c r="D121" s="27">
        <v>2000000</v>
      </c>
    </row>
    <row r="122" spans="1:4" s="25" customFormat="1" ht="9.9" customHeight="1">
      <c r="A122" s="54" t="s">
        <v>88</v>
      </c>
      <c r="B122" s="27">
        <v>1897.336</v>
      </c>
      <c r="C122" s="27">
        <v>0</v>
      </c>
      <c r="D122" s="27">
        <v>1897.336</v>
      </c>
    </row>
    <row r="123" spans="1:4" s="25" customFormat="1" ht="9.9" customHeight="1">
      <c r="A123" s="54" t="s">
        <v>89</v>
      </c>
      <c r="B123" s="27">
        <v>560000</v>
      </c>
      <c r="C123" s="27">
        <v>0</v>
      </c>
      <c r="D123" s="27">
        <v>560000</v>
      </c>
    </row>
    <row r="124" spans="1:4" s="25" customFormat="1" ht="9.9" customHeight="1">
      <c r="A124" s="54" t="s">
        <v>90</v>
      </c>
      <c r="B124" s="27">
        <v>-652701.88899999997</v>
      </c>
      <c r="C124" s="27">
        <v>0</v>
      </c>
      <c r="D124" s="27">
        <v>-652701.88899999997</v>
      </c>
    </row>
    <row r="125" spans="1:4" s="25" customFormat="1" ht="9.9" customHeight="1">
      <c r="A125" s="54" t="s">
        <v>91</v>
      </c>
      <c r="B125" s="27">
        <v>-1004947.64</v>
      </c>
      <c r="C125" s="27">
        <v>0</v>
      </c>
      <c r="D125" s="27">
        <v>-1004947.64</v>
      </c>
    </row>
    <row r="126" spans="1:4" s="25" customFormat="1" ht="9.9" customHeight="1">
      <c r="A126" s="54" t="s">
        <v>92</v>
      </c>
      <c r="B126" s="27">
        <v>1652354.8570000001</v>
      </c>
      <c r="C126" s="27">
        <v>0</v>
      </c>
      <c r="D126" s="27">
        <v>1652354.8570000001</v>
      </c>
    </row>
    <row r="127" spans="1:4" s="25" customFormat="1" ht="2.1" customHeight="1">
      <c r="A127" s="54"/>
      <c r="B127" s="27"/>
      <c r="C127" s="27"/>
      <c r="D127" s="27"/>
    </row>
    <row r="128" spans="1:4" s="25" customFormat="1" ht="12" customHeight="1">
      <c r="A128" s="52" t="s">
        <v>93</v>
      </c>
      <c r="B128" s="22">
        <v>43264674.796999998</v>
      </c>
      <c r="C128" s="22">
        <v>3092508.3820000002</v>
      </c>
      <c r="D128" s="22">
        <v>46357183.18</v>
      </c>
    </row>
    <row r="129" spans="1:4" s="25" customFormat="1" ht="2.1" customHeight="1">
      <c r="A129" s="58"/>
      <c r="B129" s="38"/>
      <c r="C129" s="38"/>
      <c r="D129" s="38"/>
    </row>
    <row r="130" spans="1:4" s="25" customFormat="1" ht="12.75" customHeight="1">
      <c r="A130" s="52" t="s">
        <v>94</v>
      </c>
      <c r="B130" s="22">
        <v>2378527.4330000002</v>
      </c>
      <c r="C130" s="22">
        <v>2748855.5320000001</v>
      </c>
      <c r="D130" s="22">
        <v>5127382.9649999999</v>
      </c>
    </row>
    <row r="131" spans="1:4" s="25" customFormat="1" ht="9.9" customHeight="1">
      <c r="A131" s="31" t="s">
        <v>95</v>
      </c>
      <c r="B131" s="27">
        <v>12918.101000000001</v>
      </c>
      <c r="C131" s="27">
        <v>1841225.6059999999</v>
      </c>
      <c r="D131" s="27">
        <v>1854143.7080000001</v>
      </c>
    </row>
    <row r="132" spans="1:4" s="25" customFormat="1" ht="9.9" customHeight="1">
      <c r="A132" s="54" t="s">
        <v>96</v>
      </c>
      <c r="B132" s="27">
        <v>2365609.3309999998</v>
      </c>
      <c r="C132" s="27">
        <v>907629.92500000005</v>
      </c>
      <c r="D132" s="27">
        <v>3273239.2570000002</v>
      </c>
    </row>
    <row r="133" spans="1:4" s="25" customFormat="1" ht="9.9" customHeight="1">
      <c r="A133" s="54" t="s">
        <v>97</v>
      </c>
      <c r="B133" s="27">
        <v>0</v>
      </c>
      <c r="C133" s="27">
        <v>0</v>
      </c>
      <c r="D133" s="27">
        <v>0</v>
      </c>
    </row>
    <row r="134" spans="1:4" s="25" customFormat="1" ht="9.9" customHeight="1">
      <c r="A134" s="54" t="s">
        <v>98</v>
      </c>
      <c r="B134" s="27">
        <v>0</v>
      </c>
      <c r="C134" s="27">
        <v>0</v>
      </c>
      <c r="D134" s="27">
        <v>0</v>
      </c>
    </row>
    <row r="135" spans="1:4" ht="8.25" customHeight="1" thickBot="1">
      <c r="A135" s="59"/>
      <c r="B135" s="59"/>
      <c r="C135" s="59"/>
      <c r="D135" s="59"/>
    </row>
    <row r="136" spans="1:4" s="44" customFormat="1" ht="14.25" customHeight="1">
      <c r="A136" s="62" t="s">
        <v>47</v>
      </c>
      <c r="B136" s="61"/>
      <c r="C136" s="61"/>
      <c r="D136" s="61"/>
    </row>
    <row r="137" spans="1:4" s="44" customFormat="1" ht="10.199999999999999">
      <c r="A137" s="62" t="s">
        <v>99</v>
      </c>
      <c r="B137" s="61"/>
      <c r="C137" s="61"/>
      <c r="D137" s="61"/>
    </row>
    <row r="139" spans="1:4">
      <c r="B139" s="63"/>
    </row>
    <row r="200" spans="2:2">
      <c r="B200" s="14" t="s">
        <v>159</v>
      </c>
    </row>
  </sheetData>
  <mergeCells count="12">
    <mergeCell ref="A62:D62"/>
    <mergeCell ref="A63:D63"/>
    <mergeCell ref="A64:D64"/>
    <mergeCell ref="A65:D65"/>
    <mergeCell ref="A67:A68"/>
    <mergeCell ref="B67:D67"/>
    <mergeCell ref="A1:D1"/>
    <mergeCell ref="A2:D2"/>
    <mergeCell ref="A3:D3"/>
    <mergeCell ref="A4:D4"/>
    <mergeCell ref="A6:A7"/>
    <mergeCell ref="B6:D6"/>
  </mergeCells>
  <printOptions horizontalCentered="1" verticalCentered="1"/>
  <pageMargins left="1.1811023622047245" right="1.1811023622047245" top="0.59055118110236227" bottom="0.59055118110236227" header="0.59055118110236227" footer="0.59055118110236227"/>
  <pageSetup paperSize="9" scale="78" fitToWidth="0" fitToHeight="0" orientation="landscape" r:id="rId1"/>
  <headerFooter alignWithMargins="0"/>
  <rowBreaks count="1" manualBreakCount="1">
    <brk id="6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E593F-8677-4645-B6CA-62FD45F498BA}">
  <dimension ref="A1:E88"/>
  <sheetViews>
    <sheetView showGridLines="0" topLeftCell="A12" zoomScale="70" zoomScaleNormal="70" workbookViewId="0">
      <selection sqref="A1:D1"/>
    </sheetView>
  </sheetViews>
  <sheetFormatPr baseColWidth="10" defaultColWidth="11.44140625" defaultRowHeight="13.8"/>
  <cols>
    <col min="1" max="1" width="70.5546875" style="14" customWidth="1"/>
    <col min="2" max="4" width="27.5546875" style="14" customWidth="1"/>
    <col min="5" max="5" width="18.88671875" style="3" bestFit="1" customWidth="1"/>
    <col min="6" max="16384" width="11.44140625" style="3"/>
  </cols>
  <sheetData>
    <row r="1" spans="1:5" s="64" customFormat="1" ht="15.9" customHeight="1">
      <c r="A1" s="352" t="s">
        <v>822</v>
      </c>
      <c r="B1" s="352"/>
      <c r="C1" s="352"/>
      <c r="D1" s="352"/>
    </row>
    <row r="2" spans="1:5" s="66" customFormat="1" ht="24" customHeight="1">
      <c r="A2" s="65" t="s">
        <v>160</v>
      </c>
      <c r="B2" s="65"/>
      <c r="C2" s="65"/>
      <c r="D2" s="65"/>
    </row>
    <row r="3" spans="1:5" s="68" customFormat="1" ht="15.9" customHeight="1">
      <c r="A3" s="67">
        <v>45291</v>
      </c>
      <c r="B3" s="67"/>
      <c r="C3" s="67"/>
      <c r="D3" s="67"/>
    </row>
    <row r="4" spans="1:5" s="69" customFormat="1" ht="15" customHeight="1">
      <c r="A4" s="10" t="s">
        <v>1</v>
      </c>
      <c r="B4" s="11"/>
      <c r="C4" s="11"/>
      <c r="D4" s="11"/>
    </row>
    <row r="5" spans="1:5" s="64" customFormat="1" ht="3.9" customHeight="1" thickBot="1">
      <c r="A5" s="70"/>
      <c r="B5" s="71"/>
      <c r="C5" s="71"/>
      <c r="D5" s="71"/>
    </row>
    <row r="6" spans="1:5" s="73" customFormat="1" ht="15.9" customHeight="1">
      <c r="A6" s="72"/>
      <c r="B6" s="94" t="s">
        <v>158</v>
      </c>
      <c r="C6" s="94"/>
      <c r="D6" s="94"/>
    </row>
    <row r="7" spans="1:5" s="73" customFormat="1" ht="14.1" customHeight="1">
      <c r="A7" s="74"/>
      <c r="B7" s="18" t="s">
        <v>4</v>
      </c>
      <c r="C7" s="18" t="s">
        <v>5</v>
      </c>
      <c r="D7" s="18" t="s">
        <v>6</v>
      </c>
    </row>
    <row r="8" spans="1:5" s="64" customFormat="1" ht="3" customHeight="1">
      <c r="A8" s="19"/>
      <c r="B8" s="51"/>
      <c r="C8" s="51"/>
      <c r="D8" s="51"/>
    </row>
    <row r="9" spans="1:5" s="57" customFormat="1" ht="8.4" customHeight="1">
      <c r="A9" s="75" t="s">
        <v>101</v>
      </c>
      <c r="B9" s="76">
        <v>3000931.6477399999</v>
      </c>
      <c r="C9" s="76">
        <v>212765.31852</v>
      </c>
      <c r="D9" s="76">
        <v>3213696.9662600001</v>
      </c>
      <c r="E9" s="77"/>
    </row>
    <row r="10" spans="1:5" s="57" customFormat="1" ht="8.4" customHeight="1">
      <c r="A10" s="78" t="s">
        <v>102</v>
      </c>
      <c r="B10" s="79">
        <v>1061184.34653</v>
      </c>
      <c r="C10" s="79">
        <v>122522.09512</v>
      </c>
      <c r="D10" s="79">
        <v>1183706.4416500002</v>
      </c>
    </row>
    <row r="11" spans="1:5" s="57" customFormat="1" ht="8.4" customHeight="1">
      <c r="A11" s="26" t="s">
        <v>103</v>
      </c>
      <c r="B11" s="79">
        <v>0</v>
      </c>
      <c r="C11" s="79">
        <v>0</v>
      </c>
      <c r="D11" s="79">
        <v>0</v>
      </c>
    </row>
    <row r="12" spans="1:5" s="57" customFormat="1" ht="8.4" customHeight="1">
      <c r="A12" s="26" t="s">
        <v>104</v>
      </c>
      <c r="B12" s="79">
        <v>609824.7438099999</v>
      </c>
      <c r="C12" s="79">
        <v>1679.1278399999999</v>
      </c>
      <c r="D12" s="79">
        <v>611503.87164999999</v>
      </c>
    </row>
    <row r="13" spans="1:5" s="57" customFormat="1" ht="8.4" customHeight="1">
      <c r="A13" s="26" t="s">
        <v>105</v>
      </c>
      <c r="B13" s="79">
        <v>1329922.5574</v>
      </c>
      <c r="C13" s="79">
        <v>0</v>
      </c>
      <c r="D13" s="79">
        <v>1329922.5574</v>
      </c>
    </row>
    <row r="14" spans="1:5" s="57" customFormat="1" ht="8.4" customHeight="1">
      <c r="A14" s="31" t="s">
        <v>106</v>
      </c>
      <c r="B14" s="79">
        <v>0</v>
      </c>
      <c r="C14" s="79">
        <v>0</v>
      </c>
      <c r="D14" s="79">
        <v>0</v>
      </c>
    </row>
    <row r="15" spans="1:5" s="57" customFormat="1" ht="8.4" customHeight="1">
      <c r="A15" s="26" t="s">
        <v>107</v>
      </c>
      <c r="B15" s="79">
        <v>0</v>
      </c>
      <c r="C15" s="79">
        <v>0</v>
      </c>
      <c r="D15" s="79">
        <v>0</v>
      </c>
    </row>
    <row r="16" spans="1:5" s="57" customFormat="1" ht="8.4" customHeight="1">
      <c r="A16" s="26" t="s">
        <v>108</v>
      </c>
      <c r="B16" s="79">
        <v>0</v>
      </c>
      <c r="C16" s="79">
        <v>88142.533859999996</v>
      </c>
      <c r="D16" s="79">
        <v>88142.533859999996</v>
      </c>
    </row>
    <row r="17" spans="1:4" s="57" customFormat="1" ht="8.4" customHeight="1">
      <c r="A17" s="26" t="s">
        <v>109</v>
      </c>
      <c r="B17" s="79">
        <v>0</v>
      </c>
      <c r="C17" s="79">
        <v>0</v>
      </c>
      <c r="D17" s="79">
        <v>0</v>
      </c>
    </row>
    <row r="18" spans="1:4" s="57" customFormat="1" ht="8.4" customHeight="1">
      <c r="A18" s="26" t="s">
        <v>29</v>
      </c>
      <c r="B18" s="79">
        <v>0</v>
      </c>
      <c r="C18" s="79">
        <v>421.56170000000003</v>
      </c>
      <c r="D18" s="79">
        <v>421.56170000000003</v>
      </c>
    </row>
    <row r="19" spans="1:4" s="57" customFormat="1" ht="3" customHeight="1">
      <c r="A19" s="26"/>
      <c r="B19" s="79"/>
      <c r="C19" s="79"/>
      <c r="D19" s="79"/>
    </row>
    <row r="20" spans="1:4" s="57" customFormat="1" ht="8.4" customHeight="1">
      <c r="A20" s="21" t="s">
        <v>110</v>
      </c>
      <c r="B20" s="76">
        <v>215162.75927000001</v>
      </c>
      <c r="C20" s="76">
        <v>1580.1771099999999</v>
      </c>
      <c r="D20" s="76">
        <v>216742.93638</v>
      </c>
    </row>
    <row r="21" spans="1:4" s="57" customFormat="1" ht="8.4" customHeight="1">
      <c r="A21" s="26" t="s">
        <v>111</v>
      </c>
      <c r="B21" s="79">
        <v>45759.538500000002</v>
      </c>
      <c r="C21" s="79">
        <v>1582.46171</v>
      </c>
      <c r="D21" s="79">
        <v>47342.000209999998</v>
      </c>
    </row>
    <row r="22" spans="1:4" s="57" customFormat="1" ht="8.4" customHeight="1">
      <c r="A22" s="26" t="s">
        <v>112</v>
      </c>
      <c r="B22" s="79">
        <v>0.27512999999999999</v>
      </c>
      <c r="C22" s="79">
        <v>0</v>
      </c>
      <c r="D22" s="79">
        <v>0.27512999999999999</v>
      </c>
    </row>
    <row r="23" spans="1:4" s="57" customFormat="1" ht="8.4" customHeight="1">
      <c r="A23" s="26" t="s">
        <v>103</v>
      </c>
      <c r="B23" s="79">
        <v>0</v>
      </c>
      <c r="C23" s="79">
        <v>0</v>
      </c>
      <c r="D23" s="79">
        <v>0</v>
      </c>
    </row>
    <row r="24" spans="1:4" s="57" customFormat="1" ht="8.4" customHeight="1">
      <c r="A24" s="26" t="s">
        <v>113</v>
      </c>
      <c r="B24" s="79">
        <v>87.5</v>
      </c>
      <c r="C24" s="79">
        <v>0</v>
      </c>
      <c r="D24" s="79">
        <v>87.5</v>
      </c>
    </row>
    <row r="25" spans="1:4" s="57" customFormat="1" ht="8.4" customHeight="1">
      <c r="A25" s="26" t="s">
        <v>114</v>
      </c>
      <c r="B25" s="79">
        <v>0</v>
      </c>
      <c r="C25" s="79">
        <v>0</v>
      </c>
      <c r="D25" s="79">
        <v>0</v>
      </c>
    </row>
    <row r="26" spans="1:4" s="57" customFormat="1" ht="8.4" customHeight="1">
      <c r="A26" s="26" t="s">
        <v>115</v>
      </c>
      <c r="B26" s="79">
        <v>19987.306700000001</v>
      </c>
      <c r="C26" s="79">
        <v>0</v>
      </c>
      <c r="D26" s="79">
        <v>19987.306700000001</v>
      </c>
    </row>
    <row r="27" spans="1:4" s="57" customFormat="1" ht="8.4" customHeight="1">
      <c r="A27" s="26" t="s">
        <v>116</v>
      </c>
      <c r="B27" s="79">
        <v>149328.13894</v>
      </c>
      <c r="C27" s="79">
        <v>-2.2845999999999997</v>
      </c>
      <c r="D27" s="79">
        <v>149325.85433999999</v>
      </c>
    </row>
    <row r="28" spans="1:4" s="57" customFormat="1" ht="8.4" customHeight="1">
      <c r="A28" s="26" t="s">
        <v>117</v>
      </c>
      <c r="B28" s="79">
        <v>0</v>
      </c>
      <c r="C28" s="79">
        <v>0</v>
      </c>
      <c r="D28" s="79">
        <v>0</v>
      </c>
    </row>
    <row r="29" spans="1:4" s="57" customFormat="1" ht="8.4" customHeight="1">
      <c r="A29" s="26" t="s">
        <v>118</v>
      </c>
      <c r="B29" s="79">
        <v>0</v>
      </c>
      <c r="C29" s="79">
        <v>0</v>
      </c>
      <c r="D29" s="79">
        <v>0</v>
      </c>
    </row>
    <row r="30" spans="1:4" s="57" customFormat="1" ht="8.4" customHeight="1">
      <c r="A30" s="26" t="s">
        <v>108</v>
      </c>
      <c r="B30" s="79">
        <v>0</v>
      </c>
      <c r="C30" s="79">
        <v>0</v>
      </c>
      <c r="D30" s="79">
        <v>0</v>
      </c>
    </row>
    <row r="31" spans="1:4" s="57" customFormat="1" ht="8.4" customHeight="1">
      <c r="A31" s="26" t="s">
        <v>119</v>
      </c>
      <c r="B31" s="79">
        <v>0</v>
      </c>
      <c r="C31" s="79">
        <v>0</v>
      </c>
      <c r="D31" s="79">
        <v>0</v>
      </c>
    </row>
    <row r="32" spans="1:4" s="57" customFormat="1" ht="8.4" customHeight="1">
      <c r="A32" s="26" t="s">
        <v>29</v>
      </c>
      <c r="B32" s="79">
        <v>0</v>
      </c>
      <c r="C32" s="79">
        <v>0</v>
      </c>
      <c r="D32" s="79">
        <v>0</v>
      </c>
    </row>
    <row r="33" spans="1:4" s="57" customFormat="1" ht="3" customHeight="1">
      <c r="A33" s="26"/>
      <c r="B33" s="79"/>
      <c r="C33" s="79"/>
      <c r="D33" s="79"/>
    </row>
    <row r="34" spans="1:4" s="57" customFormat="1" ht="8.4" customHeight="1">
      <c r="A34" s="21" t="s">
        <v>120</v>
      </c>
      <c r="B34" s="76">
        <v>2785768.8884699997</v>
      </c>
      <c r="C34" s="76">
        <v>211185.14140999998</v>
      </c>
      <c r="D34" s="76">
        <v>2996954.0298800003</v>
      </c>
    </row>
    <row r="35" spans="1:4" s="57" customFormat="1" ht="3" customHeight="1">
      <c r="A35" s="28"/>
      <c r="B35" s="80"/>
      <c r="C35" s="80"/>
      <c r="D35" s="80"/>
    </row>
    <row r="36" spans="1:4" s="57" customFormat="1" ht="8.4" customHeight="1">
      <c r="A36" s="81" t="s">
        <v>121</v>
      </c>
      <c r="B36" s="76">
        <v>181240.76583000002</v>
      </c>
      <c r="C36" s="76">
        <v>0</v>
      </c>
      <c r="D36" s="76">
        <v>181240.76583000002</v>
      </c>
    </row>
    <row r="37" spans="1:4" s="57" customFormat="1" ht="3" customHeight="1">
      <c r="A37" s="26"/>
      <c r="B37" s="79"/>
      <c r="C37" s="79"/>
      <c r="D37" s="79"/>
    </row>
    <row r="38" spans="1:4" s="57" customFormat="1" ht="8.4" customHeight="1">
      <c r="A38" s="21" t="s">
        <v>122</v>
      </c>
      <c r="B38" s="76">
        <v>2604528.1226399997</v>
      </c>
      <c r="C38" s="76">
        <v>211185.14140999998</v>
      </c>
      <c r="D38" s="76">
        <v>2815713.2640500003</v>
      </c>
    </row>
    <row r="39" spans="1:4" s="57" customFormat="1" ht="3" customHeight="1">
      <c r="A39" s="28"/>
      <c r="B39" s="80"/>
      <c r="C39" s="80"/>
      <c r="D39" s="80"/>
    </row>
    <row r="40" spans="1:4" s="57" customFormat="1" ht="8.4" customHeight="1">
      <c r="A40" s="21" t="s">
        <v>123</v>
      </c>
      <c r="B40" s="76">
        <v>744288.91807000001</v>
      </c>
      <c r="C40" s="76">
        <v>44122.518590000007</v>
      </c>
      <c r="D40" s="76">
        <v>788411.43666000001</v>
      </c>
    </row>
    <row r="41" spans="1:4" s="57" customFormat="1" ht="8.4" customHeight="1">
      <c r="A41" s="26" t="s">
        <v>124</v>
      </c>
      <c r="B41" s="79">
        <v>0</v>
      </c>
      <c r="C41" s="79">
        <v>2848.0776299999998</v>
      </c>
      <c r="D41" s="79">
        <v>2848.0776299999998</v>
      </c>
    </row>
    <row r="42" spans="1:4" s="57" customFormat="1" ht="8.4" customHeight="1">
      <c r="A42" s="26" t="s">
        <v>125</v>
      </c>
      <c r="B42" s="79">
        <v>281.45427000000001</v>
      </c>
      <c r="C42" s="79">
        <v>13719.58086</v>
      </c>
      <c r="D42" s="79">
        <v>14001.03513</v>
      </c>
    </row>
    <row r="43" spans="1:4" s="57" customFormat="1" ht="8.4" customHeight="1">
      <c r="A43" s="26" t="s">
        <v>126</v>
      </c>
      <c r="B43" s="79">
        <v>3475.6366699999999</v>
      </c>
      <c r="C43" s="79">
        <v>1324.1212</v>
      </c>
      <c r="D43" s="79">
        <v>4799.7578700000004</v>
      </c>
    </row>
    <row r="44" spans="1:4" s="57" customFormat="1" ht="8.4" customHeight="1">
      <c r="A44" s="26" t="s">
        <v>127</v>
      </c>
      <c r="B44" s="79">
        <v>740531.82712999999</v>
      </c>
      <c r="C44" s="79">
        <v>26230.7389</v>
      </c>
      <c r="D44" s="79">
        <v>766762.56602999999</v>
      </c>
    </row>
    <row r="45" spans="1:4" s="57" customFormat="1" ht="3" customHeight="1">
      <c r="A45" s="26"/>
      <c r="B45" s="80"/>
      <c r="C45" s="80"/>
      <c r="D45" s="80"/>
    </row>
    <row r="46" spans="1:4" s="57" customFormat="1" ht="8.4" customHeight="1">
      <c r="A46" s="21" t="s">
        <v>128</v>
      </c>
      <c r="B46" s="76">
        <v>298380.21692000004</v>
      </c>
      <c r="C46" s="76">
        <v>78557.413719999997</v>
      </c>
      <c r="D46" s="76">
        <v>376937.63063999999</v>
      </c>
    </row>
    <row r="47" spans="1:4" s="57" customFormat="1" ht="8.4" customHeight="1">
      <c r="A47" s="26" t="s">
        <v>129</v>
      </c>
      <c r="B47" s="79">
        <v>0</v>
      </c>
      <c r="C47" s="79">
        <v>0</v>
      </c>
      <c r="D47" s="79">
        <v>0</v>
      </c>
    </row>
    <row r="48" spans="1:4" s="57" customFormat="1" ht="8.4" customHeight="1">
      <c r="A48" s="26" t="s">
        <v>125</v>
      </c>
      <c r="B48" s="79">
        <v>0</v>
      </c>
      <c r="C48" s="79">
        <v>0</v>
      </c>
      <c r="D48" s="79">
        <v>0</v>
      </c>
    </row>
    <row r="49" spans="1:4" s="57" customFormat="1" ht="8.4" customHeight="1">
      <c r="A49" s="26" t="s">
        <v>126</v>
      </c>
      <c r="B49" s="79">
        <v>26.345880000000001</v>
      </c>
      <c r="C49" s="79">
        <v>0</v>
      </c>
      <c r="D49" s="79">
        <v>26.345880000000001</v>
      </c>
    </row>
    <row r="50" spans="1:4" s="57" customFormat="1" ht="8.4" customHeight="1">
      <c r="A50" s="26" t="s">
        <v>130</v>
      </c>
      <c r="B50" s="79">
        <v>298353.87104</v>
      </c>
      <c r="C50" s="79">
        <v>78557.413719999997</v>
      </c>
      <c r="D50" s="79">
        <v>376911.28476000001</v>
      </c>
    </row>
    <row r="51" spans="1:4" s="57" customFormat="1" ht="5.25" customHeight="1">
      <c r="A51" s="26"/>
      <c r="B51" s="80"/>
      <c r="C51" s="80"/>
      <c r="D51" s="80"/>
    </row>
    <row r="52" spans="1:4" s="57" customFormat="1" ht="8.25" customHeight="1">
      <c r="A52" s="32" t="s">
        <v>131</v>
      </c>
      <c r="B52" s="79">
        <v>0</v>
      </c>
      <c r="C52" s="79">
        <v>0</v>
      </c>
      <c r="D52" s="79">
        <v>0</v>
      </c>
    </row>
    <row r="53" spans="1:4" s="57" customFormat="1" ht="8.25" customHeight="1">
      <c r="A53" s="26"/>
      <c r="B53" s="80"/>
      <c r="C53" s="80"/>
      <c r="D53" s="80"/>
    </row>
    <row r="54" spans="1:4" s="57" customFormat="1" ht="8.4" customHeight="1">
      <c r="A54" s="21" t="s">
        <v>132</v>
      </c>
      <c r="B54" s="76">
        <v>3050436.8237899998</v>
      </c>
      <c r="C54" s="76">
        <v>176750.24627999999</v>
      </c>
      <c r="D54" s="76">
        <v>3227187.0700700004</v>
      </c>
    </row>
    <row r="55" spans="1:4" s="57" customFormat="1" ht="3" customHeight="1">
      <c r="A55" s="28"/>
      <c r="B55" s="80"/>
      <c r="C55" s="80"/>
      <c r="D55" s="80"/>
    </row>
    <row r="56" spans="1:4" s="57" customFormat="1" ht="8.4" customHeight="1">
      <c r="A56" s="21" t="s">
        <v>133</v>
      </c>
      <c r="B56" s="76">
        <v>1085519.8084800001</v>
      </c>
      <c r="C56" s="76">
        <v>0</v>
      </c>
      <c r="D56" s="76">
        <v>1085519.8084800001</v>
      </c>
    </row>
    <row r="57" spans="1:4" s="57" customFormat="1" ht="8.4" customHeight="1">
      <c r="A57" s="26" t="s">
        <v>134</v>
      </c>
      <c r="B57" s="79">
        <v>596577.65132000006</v>
      </c>
      <c r="C57" s="79">
        <v>0</v>
      </c>
      <c r="D57" s="79">
        <v>596577.65132000006</v>
      </c>
    </row>
    <row r="58" spans="1:4" s="57" customFormat="1" ht="8.4" customHeight="1">
      <c r="A58" s="26" t="s">
        <v>135</v>
      </c>
      <c r="B58" s="79">
        <v>405.875</v>
      </c>
      <c r="C58" s="79">
        <v>0</v>
      </c>
      <c r="D58" s="79">
        <v>405.875</v>
      </c>
    </row>
    <row r="59" spans="1:4" s="57" customFormat="1" ht="8.4" customHeight="1">
      <c r="A59" s="26" t="s">
        <v>136</v>
      </c>
      <c r="B59" s="79">
        <v>350735.77066000004</v>
      </c>
      <c r="C59" s="79">
        <v>0</v>
      </c>
      <c r="D59" s="79">
        <v>350735.77066000004</v>
      </c>
    </row>
    <row r="60" spans="1:4" s="57" customFormat="1" ht="8.4" customHeight="1">
      <c r="A60" s="26" t="s">
        <v>137</v>
      </c>
      <c r="B60" s="79">
        <v>137800.51149999999</v>
      </c>
      <c r="C60" s="79">
        <v>0</v>
      </c>
      <c r="D60" s="79">
        <v>137800.51149999999</v>
      </c>
    </row>
    <row r="61" spans="1:4" s="57" customFormat="1" ht="3" customHeight="1">
      <c r="A61" s="26"/>
      <c r="B61" s="79"/>
      <c r="C61" s="79"/>
      <c r="D61" s="79"/>
    </row>
    <row r="62" spans="1:4" s="57" customFormat="1" ht="8.4" customHeight="1">
      <c r="A62" s="21" t="s">
        <v>138</v>
      </c>
      <c r="B62" s="76">
        <v>1964917.0153099999</v>
      </c>
      <c r="C62" s="76">
        <v>176750.24627999999</v>
      </c>
      <c r="D62" s="76">
        <v>2141667.2615899998</v>
      </c>
    </row>
    <row r="63" spans="1:4" s="57" customFormat="1" ht="3" customHeight="1">
      <c r="A63" s="26"/>
      <c r="B63" s="79"/>
      <c r="C63" s="79"/>
      <c r="D63" s="79"/>
    </row>
    <row r="64" spans="1:4" s="57" customFormat="1" ht="8.4" customHeight="1">
      <c r="A64" s="21" t="s">
        <v>139</v>
      </c>
      <c r="B64" s="76">
        <v>209831.12569999998</v>
      </c>
      <c r="C64" s="76">
        <v>1835.0652299999999</v>
      </c>
      <c r="D64" s="76">
        <v>211666.19093000001</v>
      </c>
    </row>
    <row r="65" spans="1:5" s="57" customFormat="1" ht="8.4" customHeight="1">
      <c r="A65" s="26" t="s">
        <v>140</v>
      </c>
      <c r="B65" s="79">
        <v>-431.85135000000002</v>
      </c>
      <c r="C65" s="79">
        <v>1623.1218399999998</v>
      </c>
      <c r="D65" s="79">
        <v>1191.2704899999999</v>
      </c>
    </row>
    <row r="66" spans="1:5" s="57" customFormat="1" ht="8.4" customHeight="1">
      <c r="A66" s="26" t="s">
        <v>141</v>
      </c>
      <c r="B66" s="79">
        <v>0</v>
      </c>
      <c r="C66" s="79">
        <v>0</v>
      </c>
      <c r="D66" s="79">
        <v>0</v>
      </c>
    </row>
    <row r="67" spans="1:5" s="57" customFormat="1" ht="8.4" customHeight="1">
      <c r="A67" s="26" t="s">
        <v>142</v>
      </c>
      <c r="B67" s="79">
        <v>31939.003530000002</v>
      </c>
      <c r="C67" s="79">
        <v>155.17498000000001</v>
      </c>
      <c r="D67" s="79">
        <v>32094.178510000002</v>
      </c>
    </row>
    <row r="68" spans="1:5" s="57" customFormat="1" ht="8.4" customHeight="1">
      <c r="A68" s="26" t="s">
        <v>143</v>
      </c>
      <c r="B68" s="79">
        <v>0</v>
      </c>
      <c r="C68" s="79">
        <v>0</v>
      </c>
      <c r="D68" s="79">
        <v>0</v>
      </c>
    </row>
    <row r="69" spans="1:5" s="57" customFormat="1" ht="8.4" customHeight="1">
      <c r="A69" s="26" t="s">
        <v>144</v>
      </c>
      <c r="B69" s="79">
        <v>105010.89053</v>
      </c>
      <c r="C69" s="79">
        <v>56.768410000000003</v>
      </c>
      <c r="D69" s="79">
        <v>105067.65893999999</v>
      </c>
    </row>
    <row r="70" spans="1:5" s="57" customFormat="1" ht="8.4" customHeight="1">
      <c r="A70" s="26" t="s">
        <v>145</v>
      </c>
      <c r="B70" s="79">
        <v>52059.697869999996</v>
      </c>
      <c r="C70" s="79">
        <v>0</v>
      </c>
      <c r="D70" s="79">
        <v>52059.697869999996</v>
      </c>
    </row>
    <row r="71" spans="1:5" s="57" customFormat="1" ht="8.4" customHeight="1">
      <c r="A71" s="26" t="s">
        <v>146</v>
      </c>
      <c r="B71" s="79">
        <v>21253.385120000003</v>
      </c>
      <c r="C71" s="79">
        <v>0</v>
      </c>
      <c r="D71" s="79">
        <v>21253.385120000003</v>
      </c>
    </row>
    <row r="72" spans="1:5" s="57" customFormat="1" ht="3" customHeight="1">
      <c r="A72" s="26"/>
      <c r="B72" s="79"/>
      <c r="C72" s="79"/>
      <c r="D72" s="79"/>
    </row>
    <row r="73" spans="1:5" s="57" customFormat="1" ht="8.4" customHeight="1">
      <c r="A73" s="30" t="s">
        <v>147</v>
      </c>
      <c r="B73" s="76">
        <v>8603.9580000000005</v>
      </c>
      <c r="C73" s="76">
        <v>11.60317</v>
      </c>
      <c r="D73" s="76">
        <v>8615.561169999999</v>
      </c>
      <c r="E73" s="77"/>
    </row>
    <row r="74" spans="1:5" s="57" customFormat="1" ht="4.5" customHeight="1">
      <c r="A74" s="26"/>
      <c r="B74" s="79"/>
      <c r="C74" s="79"/>
      <c r="D74" s="79"/>
    </row>
    <row r="75" spans="1:5" s="57" customFormat="1" ht="8.4" customHeight="1">
      <c r="A75" s="81" t="s">
        <v>148</v>
      </c>
      <c r="B75" s="76">
        <v>1763689.8476099998</v>
      </c>
      <c r="C75" s="76">
        <v>174926.78422</v>
      </c>
      <c r="D75" s="76">
        <v>1938616.6318299999</v>
      </c>
    </row>
    <row r="76" spans="1:5" s="57" customFormat="1" ht="3.9" customHeight="1">
      <c r="A76" s="28"/>
      <c r="B76" s="80"/>
      <c r="C76" s="80"/>
      <c r="D76" s="80"/>
    </row>
    <row r="77" spans="1:5" s="57" customFormat="1" ht="8.4" customHeight="1">
      <c r="A77" s="26" t="s">
        <v>149</v>
      </c>
      <c r="B77" s="79">
        <v>286261.77437</v>
      </c>
      <c r="C77" s="79">
        <v>0</v>
      </c>
      <c r="D77" s="79">
        <v>286261.77437</v>
      </c>
    </row>
    <row r="78" spans="1:5" s="57" customFormat="1" ht="3.9" customHeight="1">
      <c r="A78" s="26"/>
      <c r="B78" s="79"/>
      <c r="C78" s="79"/>
      <c r="D78" s="79"/>
    </row>
    <row r="79" spans="1:5" s="57" customFormat="1" ht="8.4" customHeight="1">
      <c r="A79" s="32" t="s">
        <v>150</v>
      </c>
      <c r="B79" s="80">
        <v>1477428.0732400001</v>
      </c>
      <c r="C79" s="80">
        <v>174926.78422</v>
      </c>
      <c r="D79" s="80">
        <v>1652354.8574600001</v>
      </c>
    </row>
    <row r="80" spans="1:5" s="64" customFormat="1" ht="3.75" customHeight="1" thickBot="1">
      <c r="A80" s="59"/>
      <c r="B80" s="82"/>
      <c r="C80" s="82"/>
      <c r="D80" s="82"/>
    </row>
    <row r="81" spans="1:4" s="64" customFormat="1" ht="15.75" customHeight="1">
      <c r="A81" s="83" t="s">
        <v>47</v>
      </c>
      <c r="B81" s="84"/>
      <c r="C81" s="84"/>
      <c r="D81" s="84"/>
    </row>
    <row r="82" spans="1:4" s="64" customFormat="1">
      <c r="A82" s="70"/>
      <c r="B82" s="85"/>
      <c r="C82" s="85"/>
      <c r="D82" s="85"/>
    </row>
    <row r="83" spans="1:4" s="64" customFormat="1">
      <c r="A83" s="70"/>
      <c r="B83" s="85"/>
      <c r="C83" s="85"/>
      <c r="D83" s="85"/>
    </row>
    <row r="84" spans="1:4" s="64" customFormat="1">
      <c r="A84" s="70"/>
      <c r="B84" s="87"/>
      <c r="C84" s="87"/>
      <c r="D84" s="87"/>
    </row>
    <row r="85" spans="1:4" s="64" customFormat="1">
      <c r="A85" s="70"/>
      <c r="B85" s="88"/>
      <c r="C85" s="88"/>
      <c r="D85" s="88"/>
    </row>
    <row r="86" spans="1:4" s="64" customFormat="1">
      <c r="A86" s="70"/>
      <c r="B86" s="70"/>
      <c r="C86" s="70"/>
      <c r="D86" s="70"/>
    </row>
    <row r="87" spans="1:4" s="64" customFormat="1">
      <c r="A87" s="70"/>
      <c r="B87" s="70"/>
      <c r="C87" s="70"/>
      <c r="D87" s="70"/>
    </row>
    <row r="88" spans="1:4" s="64" customFormat="1">
      <c r="A88" s="70"/>
      <c r="B88" s="70"/>
      <c r="C88" s="70"/>
      <c r="D88" s="70"/>
    </row>
  </sheetData>
  <mergeCells count="5">
    <mergeCell ref="A1:D1"/>
    <mergeCell ref="A2:D2"/>
    <mergeCell ref="A3:D3"/>
    <mergeCell ref="A4:D4"/>
    <mergeCell ref="B6:D6"/>
  </mergeCells>
  <hyperlinks>
    <hyperlink ref="A1:D1" location="Índice!A1" display="Volver al Índice" xr:uid="{46778BA3-901E-4BB3-ABA1-19036A6543B0}"/>
  </hyperlinks>
  <printOptions horizontalCentered="1" verticalCentered="1"/>
  <pageMargins left="1.1811023622047245" right="1.1811023622047245" top="0.78740157480314965" bottom="0.78740157480314965" header="0.59055118110236227" footer="0.59055118110236227"/>
  <pageSetup paperSize="9" scale="70" fitToWidth="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42F5C-1FAD-4167-9C67-C3F8BB75CBA0}">
  <dimension ref="A1:H139"/>
  <sheetViews>
    <sheetView showGridLines="0" zoomScaleNormal="100" workbookViewId="0">
      <selection sqref="A1:D1"/>
    </sheetView>
  </sheetViews>
  <sheetFormatPr baseColWidth="10" defaultColWidth="11.44140625" defaultRowHeight="13.8"/>
  <cols>
    <col min="1" max="1" width="70.5546875" style="14" customWidth="1"/>
    <col min="2" max="4" width="27.5546875" style="14" customWidth="1"/>
    <col min="5" max="5" width="23.44140625" style="2" bestFit="1" customWidth="1"/>
    <col min="6" max="6" width="21.5546875" style="3" bestFit="1" customWidth="1"/>
    <col min="7" max="7" width="19" style="3" bestFit="1" customWidth="1"/>
    <col min="8" max="8" width="22.44140625" style="3" bestFit="1" customWidth="1"/>
    <col min="9" max="16384" width="11.44140625" style="3"/>
  </cols>
  <sheetData>
    <row r="1" spans="1:6" ht="17.100000000000001" customHeight="1">
      <c r="A1" s="352" t="s">
        <v>822</v>
      </c>
      <c r="B1" s="352"/>
      <c r="C1" s="352"/>
      <c r="D1" s="352"/>
    </row>
    <row r="2" spans="1:6" s="6" customFormat="1" ht="24" customHeight="1">
      <c r="A2" s="4" t="s">
        <v>151</v>
      </c>
      <c r="B2" s="4"/>
      <c r="C2" s="4"/>
      <c r="D2" s="4"/>
      <c r="E2" s="5"/>
    </row>
    <row r="3" spans="1:6" s="9" customFormat="1" ht="18" customHeight="1">
      <c r="A3" s="7">
        <v>45291</v>
      </c>
      <c r="B3" s="7"/>
      <c r="C3" s="7"/>
      <c r="D3" s="7"/>
      <c r="E3" s="8"/>
    </row>
    <row r="4" spans="1:6" s="13" customFormat="1" ht="15" customHeight="1">
      <c r="A4" s="10" t="s">
        <v>1</v>
      </c>
      <c r="B4" s="11"/>
      <c r="C4" s="11"/>
      <c r="D4" s="11"/>
      <c r="E4" s="12"/>
    </row>
    <row r="5" spans="1:6" ht="3.9" customHeight="1" thickBot="1"/>
    <row r="6" spans="1:6" ht="18" customHeight="1">
      <c r="A6" s="15" t="s">
        <v>2</v>
      </c>
      <c r="B6" s="16" t="s">
        <v>152</v>
      </c>
      <c r="C6" s="16"/>
      <c r="D6" s="16"/>
    </row>
    <row r="7" spans="1:6" ht="14.1" customHeight="1">
      <c r="A7" s="17"/>
      <c r="B7" s="18" t="s">
        <v>4</v>
      </c>
      <c r="C7" s="18" t="s">
        <v>5</v>
      </c>
      <c r="D7" s="18" t="s">
        <v>6</v>
      </c>
    </row>
    <row r="8" spans="1:6" ht="3" customHeight="1">
      <c r="A8" s="19"/>
      <c r="B8" s="20"/>
      <c r="C8" s="20"/>
      <c r="D8" s="20"/>
    </row>
    <row r="9" spans="1:6" s="25" customFormat="1" ht="9.75" customHeight="1">
      <c r="A9" s="21" t="s">
        <v>7</v>
      </c>
      <c r="B9" s="22">
        <v>232161.29</v>
      </c>
      <c r="C9" s="22">
        <v>484603.25699999998</v>
      </c>
      <c r="D9" s="22">
        <v>716764.54799999995</v>
      </c>
      <c r="E9" s="23"/>
      <c r="F9" s="24"/>
    </row>
    <row r="10" spans="1:6" s="25" customFormat="1" ht="9.75" customHeight="1">
      <c r="A10" s="26" t="s">
        <v>8</v>
      </c>
      <c r="B10" s="27">
        <v>0</v>
      </c>
      <c r="C10" s="27">
        <v>0</v>
      </c>
      <c r="D10" s="27">
        <v>0</v>
      </c>
      <c r="E10" s="23"/>
      <c r="F10" s="24"/>
    </row>
    <row r="11" spans="1:6" s="25" customFormat="1" ht="9.75" customHeight="1">
      <c r="A11" s="26" t="s">
        <v>9</v>
      </c>
      <c r="B11" s="27">
        <v>232145.573</v>
      </c>
      <c r="C11" s="27">
        <v>257964.05100000001</v>
      </c>
      <c r="D11" s="27">
        <v>490109.625</v>
      </c>
      <c r="E11" s="23"/>
      <c r="F11" s="24"/>
    </row>
    <row r="12" spans="1:6" s="25" customFormat="1" ht="9.75" customHeight="1">
      <c r="A12" s="26" t="s">
        <v>10</v>
      </c>
      <c r="B12" s="27">
        <v>0</v>
      </c>
      <c r="C12" s="27">
        <v>0</v>
      </c>
      <c r="D12" s="27">
        <v>0</v>
      </c>
      <c r="E12" s="23"/>
      <c r="F12" s="24"/>
    </row>
    <row r="13" spans="1:6" s="25" customFormat="1" ht="9.75" customHeight="1">
      <c r="A13" s="26" t="s">
        <v>11</v>
      </c>
      <c r="B13" s="27">
        <v>15.715999999999999</v>
      </c>
      <c r="C13" s="27">
        <v>226639.20600000001</v>
      </c>
      <c r="D13" s="27">
        <v>226654.92199999999</v>
      </c>
      <c r="E13" s="23"/>
      <c r="F13" s="24"/>
    </row>
    <row r="14" spans="1:6" s="25" customFormat="1" ht="3" customHeight="1">
      <c r="A14" s="26"/>
      <c r="B14" s="27"/>
      <c r="C14" s="27"/>
      <c r="D14" s="27"/>
      <c r="E14" s="23"/>
      <c r="F14" s="24"/>
    </row>
    <row r="15" spans="1:6" s="25" customFormat="1" ht="9.75" customHeight="1">
      <c r="A15" s="28" t="s">
        <v>12</v>
      </c>
      <c r="B15" s="29">
        <v>0</v>
      </c>
      <c r="C15" s="29">
        <v>0</v>
      </c>
      <c r="D15" s="29">
        <v>0</v>
      </c>
      <c r="E15" s="23"/>
      <c r="F15" s="24"/>
    </row>
    <row r="16" spans="1:6" s="25" customFormat="1" ht="3" customHeight="1">
      <c r="A16" s="28"/>
      <c r="B16" s="29"/>
      <c r="C16" s="29"/>
      <c r="D16" s="29"/>
      <c r="E16" s="23"/>
      <c r="F16" s="24"/>
    </row>
    <row r="17" spans="1:8" s="25" customFormat="1" ht="9.75" customHeight="1">
      <c r="A17" s="30" t="s">
        <v>13</v>
      </c>
      <c r="B17" s="22">
        <v>2566986.9070000001</v>
      </c>
      <c r="C17" s="22">
        <v>1579964.47</v>
      </c>
      <c r="D17" s="22">
        <v>4146951.3769999999</v>
      </c>
      <c r="E17" s="23"/>
      <c r="F17" s="24"/>
    </row>
    <row r="18" spans="1:8" s="25" customFormat="1" ht="9.75" customHeight="1">
      <c r="A18" s="31" t="s">
        <v>14</v>
      </c>
      <c r="B18" s="27">
        <v>0</v>
      </c>
      <c r="C18" s="27">
        <v>0</v>
      </c>
      <c r="D18" s="27">
        <v>0</v>
      </c>
      <c r="E18" s="23"/>
      <c r="F18" s="24"/>
    </row>
    <row r="19" spans="1:8" s="25" customFormat="1" ht="9.75" customHeight="1">
      <c r="A19" s="31" t="s">
        <v>15</v>
      </c>
      <c r="B19" s="27">
        <v>2544959.787</v>
      </c>
      <c r="C19" s="27">
        <v>1579964.47</v>
      </c>
      <c r="D19" s="27">
        <v>4124924.2579999999</v>
      </c>
      <c r="E19" s="23"/>
      <c r="F19" s="24"/>
    </row>
    <row r="20" spans="1:8" s="25" customFormat="1" ht="9.75" customHeight="1">
      <c r="A20" s="31" t="s">
        <v>16</v>
      </c>
      <c r="B20" s="27">
        <v>25027.118999999999</v>
      </c>
      <c r="C20" s="27">
        <v>0</v>
      </c>
      <c r="D20" s="27">
        <v>25027.118999999999</v>
      </c>
      <c r="E20" s="23"/>
      <c r="F20" s="24"/>
    </row>
    <row r="21" spans="1:8" s="25" customFormat="1" ht="9.75" customHeight="1">
      <c r="A21" s="31" t="s">
        <v>17</v>
      </c>
      <c r="B21" s="27">
        <v>0</v>
      </c>
      <c r="C21" s="27">
        <v>0</v>
      </c>
      <c r="D21" s="27">
        <v>0</v>
      </c>
      <c r="E21" s="23"/>
      <c r="F21" s="24"/>
    </row>
    <row r="22" spans="1:8" s="25" customFormat="1" ht="9.75" customHeight="1">
      <c r="A22" s="31" t="s">
        <v>18</v>
      </c>
      <c r="B22" s="27">
        <v>-3000</v>
      </c>
      <c r="C22" s="27">
        <v>0</v>
      </c>
      <c r="D22" s="27">
        <v>-3000</v>
      </c>
      <c r="E22" s="23"/>
      <c r="F22" s="24"/>
    </row>
    <row r="23" spans="1:8" s="25" customFormat="1" ht="3" customHeight="1">
      <c r="A23" s="26"/>
      <c r="B23" s="27"/>
      <c r="C23" s="27"/>
      <c r="D23" s="27"/>
      <c r="E23" s="23"/>
      <c r="F23" s="24"/>
    </row>
    <row r="24" spans="1:8" s="25" customFormat="1" ht="9.75" customHeight="1">
      <c r="A24" s="30" t="s">
        <v>19</v>
      </c>
      <c r="B24" s="22">
        <v>3270534.9339999999</v>
      </c>
      <c r="C24" s="22">
        <v>1349397.7949999999</v>
      </c>
      <c r="D24" s="22">
        <v>4619932.7300000004</v>
      </c>
      <c r="E24" s="89"/>
      <c r="F24" s="89"/>
      <c r="G24" s="89"/>
      <c r="H24" s="24"/>
    </row>
    <row r="25" spans="1:8" s="25" customFormat="1" ht="9.75" customHeight="1">
      <c r="A25" s="32" t="s">
        <v>20</v>
      </c>
      <c r="B25" s="29">
        <v>3403875.1690000002</v>
      </c>
      <c r="C25" s="29">
        <v>1256365.56</v>
      </c>
      <c r="D25" s="29">
        <v>4660240.7300000004</v>
      </c>
      <c r="E25" s="90"/>
      <c r="F25" s="24"/>
    </row>
    <row r="26" spans="1:8" s="25" customFormat="1" ht="9.75" customHeight="1">
      <c r="A26" s="26" t="s">
        <v>21</v>
      </c>
      <c r="B26" s="27">
        <v>0</v>
      </c>
      <c r="C26" s="27">
        <v>0</v>
      </c>
      <c r="D26" s="27">
        <v>0</v>
      </c>
      <c r="E26" s="23"/>
      <c r="F26" s="24"/>
    </row>
    <row r="27" spans="1:8" s="25" customFormat="1" ht="9.75" customHeight="1">
      <c r="A27" s="26" t="s">
        <v>22</v>
      </c>
      <c r="B27" s="27">
        <v>0</v>
      </c>
      <c r="C27" s="27">
        <v>0</v>
      </c>
      <c r="D27" s="27">
        <v>0</v>
      </c>
      <c r="E27" s="23"/>
      <c r="F27" s="24"/>
    </row>
    <row r="28" spans="1:8" s="25" customFormat="1" ht="9.75" customHeight="1">
      <c r="A28" s="26" t="s">
        <v>23</v>
      </c>
      <c r="B28" s="27">
        <v>0</v>
      </c>
      <c r="C28" s="27">
        <v>0</v>
      </c>
      <c r="D28" s="27">
        <v>0</v>
      </c>
      <c r="E28" s="90"/>
      <c r="F28" s="24"/>
    </row>
    <row r="29" spans="1:8" s="25" customFormat="1" ht="9.75" customHeight="1">
      <c r="A29" s="26" t="s">
        <v>24</v>
      </c>
      <c r="B29" s="27">
        <v>0</v>
      </c>
      <c r="C29" s="27">
        <v>0</v>
      </c>
      <c r="D29" s="27">
        <v>0</v>
      </c>
      <c r="E29" s="90"/>
      <c r="F29" s="24"/>
    </row>
    <row r="30" spans="1:8" s="25" customFormat="1" ht="9.75" customHeight="1">
      <c r="A30" s="26" t="s">
        <v>25</v>
      </c>
      <c r="B30" s="27">
        <v>3400996.2030000002</v>
      </c>
      <c r="C30" s="27">
        <v>1256365.56</v>
      </c>
      <c r="D30" s="27">
        <v>4657361.7630000003</v>
      </c>
      <c r="E30" s="23"/>
      <c r="F30" s="24"/>
    </row>
    <row r="31" spans="1:8" s="25" customFormat="1" ht="9.75" customHeight="1">
      <c r="A31" s="26" t="s">
        <v>26</v>
      </c>
      <c r="B31" s="27">
        <v>0</v>
      </c>
      <c r="C31" s="27">
        <v>0</v>
      </c>
      <c r="D31" s="27">
        <v>0</v>
      </c>
      <c r="E31" s="23"/>
      <c r="F31" s="24"/>
    </row>
    <row r="32" spans="1:8" s="25" customFormat="1" ht="9.75" customHeight="1">
      <c r="A32" s="26" t="s">
        <v>27</v>
      </c>
      <c r="B32" s="27">
        <v>2878.9659999999999</v>
      </c>
      <c r="C32" s="27">
        <v>0</v>
      </c>
      <c r="D32" s="27">
        <v>2878.9659999999999</v>
      </c>
      <c r="E32" s="23"/>
      <c r="F32" s="24"/>
    </row>
    <row r="33" spans="1:6" s="25" customFormat="1" ht="9.75" customHeight="1">
      <c r="A33" s="26" t="s">
        <v>28</v>
      </c>
      <c r="B33" s="27">
        <v>0</v>
      </c>
      <c r="C33" s="27">
        <v>0</v>
      </c>
      <c r="D33" s="27">
        <v>0</v>
      </c>
      <c r="E33" s="23"/>
      <c r="F33" s="24"/>
    </row>
    <row r="34" spans="1:6" s="25" customFormat="1" ht="9.75" customHeight="1">
      <c r="A34" s="26" t="s">
        <v>29</v>
      </c>
      <c r="B34" s="27">
        <v>0</v>
      </c>
      <c r="C34" s="27">
        <v>0</v>
      </c>
      <c r="D34" s="27">
        <v>0</v>
      </c>
      <c r="E34" s="23"/>
      <c r="F34" s="24"/>
    </row>
    <row r="35" spans="1:6" s="25" customFormat="1" ht="9.75" customHeight="1">
      <c r="A35" s="32" t="s">
        <v>30</v>
      </c>
      <c r="B35" s="29">
        <v>602264.14399999997</v>
      </c>
      <c r="C35" s="29">
        <v>305186.21100000001</v>
      </c>
      <c r="D35" s="29">
        <v>907450.35600000003</v>
      </c>
      <c r="E35" s="33"/>
      <c r="F35" s="24"/>
    </row>
    <row r="36" spans="1:6" s="25" customFormat="1" ht="9.75" customHeight="1">
      <c r="A36" s="32" t="s">
        <v>31</v>
      </c>
      <c r="B36" s="29">
        <v>47789.627999999997</v>
      </c>
      <c r="C36" s="29">
        <v>431402.28600000002</v>
      </c>
      <c r="D36" s="29">
        <v>479191.91499999998</v>
      </c>
      <c r="E36" s="23"/>
      <c r="F36" s="24"/>
    </row>
    <row r="37" spans="1:6" s="25" customFormat="1" ht="9.75" customHeight="1">
      <c r="A37" s="26" t="s">
        <v>32</v>
      </c>
      <c r="B37" s="27">
        <v>45867.101000000002</v>
      </c>
      <c r="C37" s="27">
        <v>414846.33500000002</v>
      </c>
      <c r="D37" s="27">
        <v>460713.43599999999</v>
      </c>
      <c r="E37" s="23"/>
      <c r="F37" s="24"/>
    </row>
    <row r="38" spans="1:6" s="25" customFormat="1" ht="9.75" customHeight="1">
      <c r="A38" s="26" t="s">
        <v>33</v>
      </c>
      <c r="B38" s="27">
        <v>1922.527</v>
      </c>
      <c r="C38" s="27">
        <v>16555.951000000001</v>
      </c>
      <c r="D38" s="27">
        <v>18478.477999999999</v>
      </c>
      <c r="E38" s="23"/>
      <c r="F38" s="24"/>
    </row>
    <row r="39" spans="1:6" s="25" customFormat="1" ht="9.75" customHeight="1">
      <c r="A39" s="28" t="s">
        <v>34</v>
      </c>
      <c r="B39" s="29">
        <v>-690944.84900000005</v>
      </c>
      <c r="C39" s="29">
        <v>-643530.50699999998</v>
      </c>
      <c r="D39" s="29">
        <v>-1334475.3570000001</v>
      </c>
      <c r="E39" s="23"/>
      <c r="F39" s="24"/>
    </row>
    <row r="40" spans="1:6" s="25" customFormat="1" ht="9.75" customHeight="1">
      <c r="A40" s="28" t="s">
        <v>35</v>
      </c>
      <c r="B40" s="29">
        <v>-92449.157999999996</v>
      </c>
      <c r="C40" s="29">
        <v>-25.754999999999999</v>
      </c>
      <c r="D40" s="29">
        <v>-92474.914000000004</v>
      </c>
      <c r="E40" s="23"/>
      <c r="F40" s="24"/>
    </row>
    <row r="41" spans="1:6" s="25" customFormat="1" ht="3" customHeight="1">
      <c r="A41" s="28"/>
      <c r="B41" s="27"/>
      <c r="C41" s="27"/>
      <c r="D41" s="27"/>
      <c r="E41" s="23"/>
      <c r="F41" s="24"/>
    </row>
    <row r="42" spans="1:6" s="25" customFormat="1" ht="9.75" customHeight="1">
      <c r="A42" s="28" t="s">
        <v>36</v>
      </c>
      <c r="B42" s="29">
        <v>367483.64500000002</v>
      </c>
      <c r="C42" s="29">
        <v>754946.09</v>
      </c>
      <c r="D42" s="29">
        <v>1122429.7350000001</v>
      </c>
      <c r="E42" s="23"/>
      <c r="F42" s="24"/>
    </row>
    <row r="43" spans="1:6" s="25" customFormat="1" ht="3" customHeight="1">
      <c r="A43" s="28"/>
      <c r="B43" s="27"/>
      <c r="C43" s="27"/>
      <c r="D43" s="27"/>
      <c r="E43" s="23"/>
      <c r="F43" s="24"/>
    </row>
    <row r="44" spans="1:6" s="25" customFormat="1" ht="9.75" customHeight="1">
      <c r="A44" s="30" t="s">
        <v>37</v>
      </c>
      <c r="B44" s="22">
        <v>46135.029000000002</v>
      </c>
      <c r="C44" s="22">
        <v>19122.79</v>
      </c>
      <c r="D44" s="22">
        <v>65257.819000000003</v>
      </c>
      <c r="E44" s="23"/>
      <c r="F44" s="24"/>
    </row>
    <row r="45" spans="1:6" s="25" customFormat="1" ht="9.75" customHeight="1">
      <c r="A45" s="34" t="s">
        <v>38</v>
      </c>
      <c r="B45" s="27">
        <v>48.993000000000002</v>
      </c>
      <c r="C45" s="27">
        <v>62.113999999999997</v>
      </c>
      <c r="D45" s="27">
        <v>111.108</v>
      </c>
      <c r="E45" s="23"/>
      <c r="F45" s="24"/>
    </row>
    <row r="46" spans="1:6" s="25" customFormat="1" ht="9.75" customHeight="1">
      <c r="A46" s="26" t="s">
        <v>39</v>
      </c>
      <c r="B46" s="27">
        <v>0</v>
      </c>
      <c r="C46" s="27">
        <v>0</v>
      </c>
      <c r="D46" s="27">
        <v>0</v>
      </c>
      <c r="E46" s="23"/>
      <c r="F46" s="24"/>
    </row>
    <row r="47" spans="1:6" s="25" customFormat="1" ht="9.75" customHeight="1">
      <c r="A47" s="26" t="s">
        <v>40</v>
      </c>
      <c r="B47" s="27">
        <v>0</v>
      </c>
      <c r="C47" s="27">
        <v>0</v>
      </c>
      <c r="D47" s="27">
        <v>0</v>
      </c>
      <c r="E47" s="23"/>
      <c r="F47" s="24"/>
    </row>
    <row r="48" spans="1:6" s="25" customFormat="1" ht="9.75" customHeight="1">
      <c r="A48" s="26" t="s">
        <v>41</v>
      </c>
      <c r="B48" s="27">
        <v>46086.035000000003</v>
      </c>
      <c r="C48" s="27">
        <v>12734.324000000001</v>
      </c>
      <c r="D48" s="27">
        <v>58820.358999999997</v>
      </c>
      <c r="E48" s="23"/>
      <c r="F48" s="24"/>
    </row>
    <row r="49" spans="1:6" s="25" customFormat="1" ht="9.75" customHeight="1">
      <c r="A49" s="26" t="s">
        <v>42</v>
      </c>
      <c r="B49" s="27">
        <v>0</v>
      </c>
      <c r="C49" s="27">
        <v>6326.3519999999999</v>
      </c>
      <c r="D49" s="27">
        <v>6326.3519999999999</v>
      </c>
      <c r="E49" s="23"/>
      <c r="F49" s="24"/>
    </row>
    <row r="50" spans="1:6" s="25" customFormat="1" ht="3" customHeight="1">
      <c r="A50" s="26"/>
      <c r="B50" s="27"/>
      <c r="C50" s="27"/>
      <c r="D50" s="27"/>
      <c r="E50" s="23"/>
      <c r="F50" s="24"/>
    </row>
    <row r="51" spans="1:6" s="25" customFormat="1" ht="9.75" customHeight="1">
      <c r="A51" s="35" t="s">
        <v>43</v>
      </c>
      <c r="B51" s="29">
        <v>0</v>
      </c>
      <c r="C51" s="29">
        <v>0</v>
      </c>
      <c r="D51" s="29">
        <v>0</v>
      </c>
      <c r="E51" s="23"/>
      <c r="F51" s="24"/>
    </row>
    <row r="52" spans="1:6" s="25" customFormat="1" ht="3" customHeight="1">
      <c r="A52" s="28"/>
      <c r="B52" s="29"/>
      <c r="C52" s="29"/>
      <c r="D52" s="29"/>
      <c r="E52" s="23"/>
      <c r="F52" s="24"/>
    </row>
    <row r="53" spans="1:6" s="25" customFormat="1" ht="9.75" customHeight="1">
      <c r="A53" s="32" t="s">
        <v>44</v>
      </c>
      <c r="B53" s="29">
        <v>5586.0540000000001</v>
      </c>
      <c r="C53" s="29">
        <v>0</v>
      </c>
      <c r="D53" s="29">
        <v>5586.0540000000001</v>
      </c>
      <c r="E53" s="23"/>
      <c r="F53" s="24"/>
    </row>
    <row r="54" spans="1:6" s="25" customFormat="1" ht="3" customHeight="1">
      <c r="A54" s="36"/>
      <c r="B54" s="29"/>
      <c r="C54" s="29"/>
      <c r="D54" s="29"/>
      <c r="E54" s="23"/>
      <c r="F54" s="24"/>
    </row>
    <row r="55" spans="1:6" s="25" customFormat="1" ht="9.75" customHeight="1">
      <c r="A55" s="32" t="s">
        <v>45</v>
      </c>
      <c r="B55" s="29">
        <v>132882.89499999999</v>
      </c>
      <c r="C55" s="29">
        <v>10037.07</v>
      </c>
      <c r="D55" s="29">
        <v>142919.96599999999</v>
      </c>
      <c r="E55" s="23"/>
      <c r="F55" s="24"/>
    </row>
    <row r="56" spans="1:6" s="25" customFormat="1" ht="3" customHeight="1">
      <c r="A56" s="28"/>
      <c r="B56" s="29"/>
      <c r="C56" s="29"/>
      <c r="D56" s="29"/>
      <c r="E56" s="23"/>
      <c r="F56" s="24"/>
    </row>
    <row r="57" spans="1:6" s="25" customFormat="1" ht="9.75" customHeight="1">
      <c r="A57" s="21" t="s">
        <v>46</v>
      </c>
      <c r="B57" s="22">
        <v>6621770.7570000002</v>
      </c>
      <c r="C57" s="22">
        <v>4198071.4749999996</v>
      </c>
      <c r="D57" s="22">
        <v>10819842.232000001</v>
      </c>
      <c r="E57" s="23"/>
      <c r="F57" s="24"/>
    </row>
    <row r="58" spans="1:6" s="25" customFormat="1" ht="2.25" customHeight="1">
      <c r="A58" s="37"/>
      <c r="B58" s="38"/>
      <c r="C58" s="38"/>
      <c r="D58" s="38"/>
      <c r="E58" s="23"/>
      <c r="F58" s="24"/>
    </row>
    <row r="59" spans="1:6" ht="9" customHeight="1" thickBot="1">
      <c r="A59" s="39"/>
      <c r="B59" s="40"/>
      <c r="C59" s="40"/>
      <c r="D59" s="40"/>
      <c r="F59" s="24"/>
    </row>
    <row r="60" spans="1:6" s="44" customFormat="1" ht="15" customHeight="1">
      <c r="A60" s="41" t="s">
        <v>47</v>
      </c>
      <c r="B60" s="91"/>
      <c r="C60" s="91"/>
      <c r="D60" s="91"/>
      <c r="E60" s="43"/>
      <c r="F60" s="24"/>
    </row>
    <row r="61" spans="1:6" ht="9.75" customHeight="1">
      <c r="A61" s="45"/>
      <c r="C61" s="46"/>
      <c r="F61" s="24"/>
    </row>
    <row r="62" spans="1:6" ht="17.100000000000001" customHeight="1">
      <c r="A62" s="47"/>
      <c r="B62" s="47"/>
      <c r="C62" s="47"/>
      <c r="D62" s="47"/>
      <c r="F62" s="24"/>
    </row>
    <row r="63" spans="1:6" s="6" customFormat="1" ht="24" customHeight="1">
      <c r="A63" s="4" t="s">
        <v>151</v>
      </c>
      <c r="B63" s="4"/>
      <c r="C63" s="4"/>
      <c r="D63" s="4"/>
      <c r="E63" s="5"/>
      <c r="F63" s="24"/>
    </row>
    <row r="64" spans="1:6" s="9" customFormat="1" ht="17.100000000000001" customHeight="1">
      <c r="A64" s="7">
        <v>45291</v>
      </c>
      <c r="B64" s="48"/>
      <c r="C64" s="48"/>
      <c r="D64" s="48"/>
      <c r="E64" s="8"/>
      <c r="F64" s="24"/>
    </row>
    <row r="65" spans="1:6" s="50" customFormat="1" ht="15" customHeight="1">
      <c r="A65" s="10" t="s">
        <v>1</v>
      </c>
      <c r="B65" s="11"/>
      <c r="C65" s="11"/>
      <c r="D65" s="11"/>
      <c r="E65" s="49"/>
      <c r="F65" s="24"/>
    </row>
    <row r="66" spans="1:6" ht="3.9" customHeight="1" thickBot="1">
      <c r="F66" s="24"/>
    </row>
    <row r="67" spans="1:6" ht="14.1" customHeight="1">
      <c r="A67" s="15" t="s">
        <v>48</v>
      </c>
      <c r="B67" s="16" t="s">
        <v>152</v>
      </c>
      <c r="C67" s="16"/>
      <c r="D67" s="16"/>
      <c r="F67" s="24"/>
    </row>
    <row r="68" spans="1:6" ht="14.1" customHeight="1">
      <c r="A68" s="17"/>
      <c r="B68" s="18" t="s">
        <v>4</v>
      </c>
      <c r="C68" s="18" t="s">
        <v>5</v>
      </c>
      <c r="D68" s="18" t="s">
        <v>6</v>
      </c>
      <c r="F68" s="24"/>
    </row>
    <row r="69" spans="1:6" ht="2.1" customHeight="1">
      <c r="A69" s="19"/>
      <c r="B69" s="51">
        <v>100</v>
      </c>
      <c r="C69" s="51">
        <v>200</v>
      </c>
      <c r="D69" s="51">
        <v>300</v>
      </c>
      <c r="F69" s="24"/>
    </row>
    <row r="70" spans="1:6" s="25" customFormat="1" ht="9.9" customHeight="1">
      <c r="A70" s="52" t="s">
        <v>49</v>
      </c>
      <c r="B70" s="22">
        <v>9567.125</v>
      </c>
      <c r="C70" s="22">
        <v>40576.46</v>
      </c>
      <c r="D70" s="22">
        <v>50143.584999999999</v>
      </c>
      <c r="E70" s="23"/>
      <c r="F70" s="24"/>
    </row>
    <row r="71" spans="1:6" s="25" customFormat="1" ht="2.1" customHeight="1">
      <c r="A71" s="53"/>
      <c r="B71" s="29"/>
      <c r="C71" s="29"/>
      <c r="D71" s="29"/>
      <c r="E71" s="23"/>
      <c r="F71" s="24"/>
    </row>
    <row r="72" spans="1:6" s="25" customFormat="1" ht="9.9" customHeight="1">
      <c r="A72" s="53" t="s">
        <v>50</v>
      </c>
      <c r="B72" s="29">
        <v>0</v>
      </c>
      <c r="C72" s="29">
        <v>0</v>
      </c>
      <c r="D72" s="29">
        <v>0</v>
      </c>
      <c r="E72" s="23"/>
      <c r="F72" s="24"/>
    </row>
    <row r="73" spans="1:6" s="25" customFormat="1" ht="9.9" customHeight="1">
      <c r="A73" s="53" t="s">
        <v>51</v>
      </c>
      <c r="B73" s="29">
        <v>0</v>
      </c>
      <c r="C73" s="29">
        <v>0</v>
      </c>
      <c r="D73" s="29">
        <v>0</v>
      </c>
      <c r="E73" s="23"/>
      <c r="F73" s="24"/>
    </row>
    <row r="74" spans="1:6" s="25" customFormat="1" ht="9.9" customHeight="1">
      <c r="A74" s="53" t="s">
        <v>52</v>
      </c>
      <c r="B74" s="29">
        <v>0</v>
      </c>
      <c r="C74" s="29">
        <v>0</v>
      </c>
      <c r="D74" s="29">
        <v>0</v>
      </c>
      <c r="E74" s="23"/>
      <c r="F74" s="24"/>
    </row>
    <row r="75" spans="1:6" s="25" customFormat="1" ht="9.9" customHeight="1">
      <c r="A75" s="54" t="s">
        <v>53</v>
      </c>
      <c r="B75" s="27">
        <v>0</v>
      </c>
      <c r="C75" s="27">
        <v>0</v>
      </c>
      <c r="D75" s="27">
        <v>0</v>
      </c>
      <c r="E75" s="23"/>
      <c r="F75" s="24"/>
    </row>
    <row r="76" spans="1:6" s="25" customFormat="1" ht="9.9" customHeight="1">
      <c r="A76" s="54" t="s">
        <v>54</v>
      </c>
      <c r="B76" s="27">
        <v>0</v>
      </c>
      <c r="C76" s="27">
        <v>0</v>
      </c>
      <c r="D76" s="27">
        <v>0</v>
      </c>
      <c r="E76" s="23"/>
      <c r="F76" s="24"/>
    </row>
    <row r="77" spans="1:6" s="25" customFormat="1" ht="9.9" customHeight="1">
      <c r="A77" s="54" t="s">
        <v>55</v>
      </c>
      <c r="B77" s="27">
        <v>0</v>
      </c>
      <c r="C77" s="27">
        <v>0</v>
      </c>
      <c r="D77" s="27">
        <v>0</v>
      </c>
      <c r="E77" s="23"/>
      <c r="F77" s="24"/>
    </row>
    <row r="78" spans="1:6" s="25" customFormat="1" ht="9.9" customHeight="1">
      <c r="A78" s="54" t="s">
        <v>56</v>
      </c>
      <c r="B78" s="27">
        <v>0</v>
      </c>
      <c r="C78" s="27">
        <v>0</v>
      </c>
      <c r="D78" s="27">
        <v>0</v>
      </c>
      <c r="E78" s="23"/>
      <c r="F78" s="24"/>
    </row>
    <row r="79" spans="1:6" s="25" customFormat="1" ht="9.9" customHeight="1">
      <c r="A79" s="53" t="s">
        <v>57</v>
      </c>
      <c r="B79" s="29">
        <v>9567.125</v>
      </c>
      <c r="C79" s="29">
        <v>40576.46</v>
      </c>
      <c r="D79" s="29">
        <v>50143.584999999999</v>
      </c>
      <c r="E79" s="23"/>
      <c r="F79" s="24"/>
    </row>
    <row r="80" spans="1:6" s="25" customFormat="1" ht="9.9" customHeight="1">
      <c r="A80" s="53" t="s">
        <v>58</v>
      </c>
      <c r="B80" s="29">
        <v>0</v>
      </c>
      <c r="C80" s="29">
        <v>0</v>
      </c>
      <c r="D80" s="29">
        <v>0</v>
      </c>
      <c r="E80" s="23"/>
      <c r="F80" s="24"/>
    </row>
    <row r="81" spans="1:6" s="25" customFormat="1" ht="9.9" customHeight="1">
      <c r="A81" s="54" t="s">
        <v>59</v>
      </c>
      <c r="B81" s="27">
        <v>0</v>
      </c>
      <c r="C81" s="27">
        <v>0</v>
      </c>
      <c r="D81" s="27">
        <v>0</v>
      </c>
      <c r="E81" s="23"/>
      <c r="F81" s="24"/>
    </row>
    <row r="82" spans="1:6" s="25" customFormat="1" ht="9.9" customHeight="1">
      <c r="A82" s="54" t="s">
        <v>60</v>
      </c>
      <c r="B82" s="27">
        <v>0</v>
      </c>
      <c r="C82" s="27">
        <v>0</v>
      </c>
      <c r="D82" s="27">
        <v>0</v>
      </c>
      <c r="E82" s="23"/>
      <c r="F82" s="24"/>
    </row>
    <row r="83" spans="1:6" s="25" customFormat="1" ht="3" customHeight="1">
      <c r="A83" s="54"/>
      <c r="B83" s="27"/>
      <c r="C83" s="27"/>
      <c r="D83" s="27"/>
      <c r="E83" s="23"/>
      <c r="F83" s="24"/>
    </row>
    <row r="84" spans="1:6" s="25" customFormat="1" ht="9.9" customHeight="1">
      <c r="A84" s="55" t="s">
        <v>61</v>
      </c>
      <c r="B84" s="22">
        <v>0</v>
      </c>
      <c r="C84" s="22">
        <v>0</v>
      </c>
      <c r="D84" s="22">
        <v>0</v>
      </c>
      <c r="E84" s="23"/>
      <c r="F84" s="24"/>
    </row>
    <row r="85" spans="1:6" s="25" customFormat="1" ht="9.9" customHeight="1">
      <c r="A85" s="54" t="s">
        <v>62</v>
      </c>
      <c r="B85" s="27">
        <v>0</v>
      </c>
      <c r="C85" s="27">
        <v>0</v>
      </c>
      <c r="D85" s="27">
        <v>0</v>
      </c>
      <c r="E85" s="23"/>
      <c r="F85" s="24"/>
    </row>
    <row r="86" spans="1:6" s="25" customFormat="1" ht="9.9" customHeight="1">
      <c r="A86" s="54" t="s">
        <v>63</v>
      </c>
      <c r="B86" s="27">
        <v>0</v>
      </c>
      <c r="C86" s="27">
        <v>0</v>
      </c>
      <c r="D86" s="27">
        <v>0</v>
      </c>
      <c r="E86" s="23"/>
      <c r="F86" s="24"/>
    </row>
    <row r="87" spans="1:6" s="25" customFormat="1" ht="9.9" customHeight="1">
      <c r="A87" s="54" t="s">
        <v>64</v>
      </c>
      <c r="B87" s="27">
        <v>0</v>
      </c>
      <c r="C87" s="27">
        <v>0</v>
      </c>
      <c r="D87" s="27">
        <v>0</v>
      </c>
      <c r="E87" s="23"/>
      <c r="F87" s="24"/>
    </row>
    <row r="88" spans="1:6" s="25" customFormat="1" ht="3" customHeight="1">
      <c r="A88" s="54"/>
      <c r="B88" s="27"/>
      <c r="C88" s="27"/>
      <c r="D88" s="27"/>
      <c r="E88" s="23"/>
      <c r="F88" s="24"/>
    </row>
    <row r="89" spans="1:6" s="25" customFormat="1" ht="9.9" customHeight="1">
      <c r="A89" s="53" t="s">
        <v>12</v>
      </c>
      <c r="B89" s="29">
        <v>0</v>
      </c>
      <c r="C89" s="29">
        <v>0</v>
      </c>
      <c r="D89" s="29">
        <v>0</v>
      </c>
      <c r="E89" s="23"/>
      <c r="F89" s="24"/>
    </row>
    <row r="90" spans="1:6" s="25" customFormat="1" ht="3" customHeight="1">
      <c r="A90" s="53"/>
      <c r="B90" s="29"/>
      <c r="C90" s="29"/>
      <c r="D90" s="29"/>
      <c r="E90" s="23"/>
      <c r="F90" s="24"/>
    </row>
    <row r="91" spans="1:6" s="25" customFormat="1" ht="9.9" customHeight="1">
      <c r="A91" s="52" t="s">
        <v>65</v>
      </c>
      <c r="B91" s="22">
        <v>1477834.1270000001</v>
      </c>
      <c r="C91" s="22">
        <v>839847.701</v>
      </c>
      <c r="D91" s="22">
        <v>2317681.8289999999</v>
      </c>
      <c r="E91" s="23"/>
      <c r="F91" s="24"/>
    </row>
    <row r="92" spans="1:6" s="25" customFormat="1" ht="9.9" customHeight="1">
      <c r="A92" s="54" t="s">
        <v>66</v>
      </c>
      <c r="B92" s="27">
        <v>1477834.1270000001</v>
      </c>
      <c r="C92" s="27">
        <v>33381</v>
      </c>
      <c r="D92" s="27">
        <v>1511215.1270000001</v>
      </c>
      <c r="E92" s="23"/>
      <c r="F92" s="24"/>
    </row>
    <row r="93" spans="1:6" s="25" customFormat="1" ht="9.9" customHeight="1">
      <c r="A93" s="54" t="s">
        <v>67</v>
      </c>
      <c r="B93" s="27">
        <v>0</v>
      </c>
      <c r="C93" s="27">
        <v>806466.701</v>
      </c>
      <c r="D93" s="27">
        <v>806466.701</v>
      </c>
      <c r="E93" s="23"/>
      <c r="F93" s="24"/>
    </row>
    <row r="94" spans="1:6" s="25" customFormat="1" ht="3" customHeight="1">
      <c r="A94" s="54"/>
      <c r="B94" s="27"/>
      <c r="C94" s="27"/>
      <c r="D94" s="27"/>
      <c r="E94" s="23"/>
      <c r="F94" s="24"/>
    </row>
    <row r="95" spans="1:6" s="25" customFormat="1" ht="9.9" customHeight="1">
      <c r="A95" s="52" t="s">
        <v>68</v>
      </c>
      <c r="B95" s="22">
        <v>1481795.3729999999</v>
      </c>
      <c r="C95" s="22">
        <v>3212701.97</v>
      </c>
      <c r="D95" s="22">
        <v>4694497.3430000003</v>
      </c>
      <c r="E95" s="23"/>
      <c r="F95" s="24"/>
    </row>
    <row r="96" spans="1:6" s="25" customFormat="1" ht="9.9" customHeight="1">
      <c r="A96" s="54" t="s">
        <v>69</v>
      </c>
      <c r="B96" s="29">
        <v>0</v>
      </c>
      <c r="C96" s="29">
        <v>0</v>
      </c>
      <c r="D96" s="29">
        <v>0</v>
      </c>
      <c r="E96" s="23"/>
      <c r="F96" s="24"/>
    </row>
    <row r="97" spans="1:6" s="25" customFormat="1" ht="9.9" customHeight="1">
      <c r="A97" s="54" t="s">
        <v>70</v>
      </c>
      <c r="B97" s="29">
        <v>0</v>
      </c>
      <c r="C97" s="29">
        <v>0</v>
      </c>
      <c r="D97" s="29">
        <v>0</v>
      </c>
      <c r="E97" s="23"/>
      <c r="F97" s="24"/>
    </row>
    <row r="98" spans="1:6" s="25" customFormat="1" ht="9.9" customHeight="1">
      <c r="A98" s="54" t="s">
        <v>71</v>
      </c>
      <c r="B98" s="27">
        <v>1481795.3729999999</v>
      </c>
      <c r="C98" s="27">
        <v>3212701.97</v>
      </c>
      <c r="D98" s="27">
        <v>4694497.3430000003</v>
      </c>
      <c r="E98" s="23"/>
      <c r="F98" s="24"/>
    </row>
    <row r="99" spans="1:6" s="25" customFormat="1" ht="3" customHeight="1">
      <c r="A99" s="54"/>
      <c r="B99" s="27"/>
      <c r="C99" s="27"/>
      <c r="D99" s="27"/>
      <c r="E99" s="23"/>
      <c r="F99" s="24"/>
    </row>
    <row r="100" spans="1:6" s="25" customFormat="1" ht="9.9" customHeight="1">
      <c r="A100" s="53" t="s">
        <v>72</v>
      </c>
      <c r="B100" s="29">
        <v>238177.71400000001</v>
      </c>
      <c r="C100" s="29">
        <v>25201.683000000001</v>
      </c>
      <c r="D100" s="29">
        <v>263379.39799999999</v>
      </c>
      <c r="E100" s="23"/>
      <c r="F100" s="24"/>
    </row>
    <row r="101" spans="1:6" s="25" customFormat="1" ht="3" customHeight="1">
      <c r="A101" s="54"/>
      <c r="B101" s="27"/>
      <c r="C101" s="27"/>
      <c r="D101" s="27"/>
      <c r="E101" s="23"/>
      <c r="F101" s="24"/>
    </row>
    <row r="102" spans="1:6" s="25" customFormat="1" ht="9.9" customHeight="1">
      <c r="A102" s="52" t="s">
        <v>73</v>
      </c>
      <c r="B102" s="22">
        <v>61466.22</v>
      </c>
      <c r="C102" s="22">
        <v>56089.108999999997</v>
      </c>
      <c r="D102" s="22">
        <v>117555.329</v>
      </c>
      <c r="E102" s="23"/>
      <c r="F102" s="24"/>
    </row>
    <row r="103" spans="1:6" s="25" customFormat="1" ht="9.9" customHeight="1">
      <c r="A103" s="54" t="s">
        <v>74</v>
      </c>
      <c r="B103" s="27">
        <v>0</v>
      </c>
      <c r="C103" s="27">
        <v>770.16600000000005</v>
      </c>
      <c r="D103" s="27">
        <v>770.16600000000005</v>
      </c>
      <c r="E103" s="23"/>
      <c r="F103" s="24"/>
    </row>
    <row r="104" spans="1:6" s="25" customFormat="1" ht="9.9" customHeight="1">
      <c r="A104" s="54" t="s">
        <v>75</v>
      </c>
      <c r="B104" s="27">
        <v>0</v>
      </c>
      <c r="C104" s="27">
        <v>0</v>
      </c>
      <c r="D104" s="27">
        <v>0</v>
      </c>
      <c r="E104" s="23"/>
      <c r="F104" s="24"/>
    </row>
    <row r="105" spans="1:6" s="25" customFormat="1" ht="9.9" customHeight="1">
      <c r="A105" s="54" t="s">
        <v>76</v>
      </c>
      <c r="B105" s="27">
        <v>0</v>
      </c>
      <c r="C105" s="27">
        <v>0</v>
      </c>
      <c r="D105" s="27">
        <v>0</v>
      </c>
      <c r="E105" s="23"/>
      <c r="F105" s="24"/>
    </row>
    <row r="106" spans="1:6" s="25" customFormat="1" ht="9.9" customHeight="1">
      <c r="A106" s="54" t="s">
        <v>77</v>
      </c>
      <c r="B106" s="27">
        <v>23616.359</v>
      </c>
      <c r="C106" s="27">
        <v>10712.989</v>
      </c>
      <c r="D106" s="27">
        <v>34329.349000000002</v>
      </c>
      <c r="E106" s="23"/>
      <c r="F106" s="24"/>
    </row>
    <row r="107" spans="1:6" s="25" customFormat="1" ht="9.9" customHeight="1">
      <c r="A107" s="54" t="s">
        <v>78</v>
      </c>
      <c r="B107" s="27">
        <v>36536.112999999998</v>
      </c>
      <c r="C107" s="27">
        <v>44605.953000000001</v>
      </c>
      <c r="D107" s="27">
        <v>81142.066000000006</v>
      </c>
      <c r="E107" s="23"/>
      <c r="F107" s="24"/>
    </row>
    <row r="108" spans="1:6" s="25" customFormat="1" ht="9.9" customHeight="1">
      <c r="A108" s="54" t="s">
        <v>79</v>
      </c>
      <c r="B108" s="27">
        <v>1313.7470000000001</v>
      </c>
      <c r="C108" s="27">
        <v>0</v>
      </c>
      <c r="D108" s="27">
        <v>1313.7470000000001</v>
      </c>
      <c r="E108" s="23"/>
      <c r="F108" s="24"/>
    </row>
    <row r="109" spans="1:6" s="25" customFormat="1" ht="3" customHeight="1">
      <c r="A109" s="54"/>
      <c r="B109" s="27"/>
      <c r="C109" s="27"/>
      <c r="D109" s="27"/>
      <c r="E109" s="23"/>
      <c r="F109" s="24"/>
    </row>
    <row r="110" spans="1:6" s="25" customFormat="1" ht="9.9" customHeight="1">
      <c r="A110" s="52" t="s">
        <v>80</v>
      </c>
      <c r="B110" s="22">
        <v>123373.78</v>
      </c>
      <c r="C110" s="22">
        <v>26262.58</v>
      </c>
      <c r="D110" s="22">
        <v>149636.361</v>
      </c>
      <c r="E110" s="23"/>
      <c r="F110" s="24"/>
    </row>
    <row r="111" spans="1:6" s="25" customFormat="1" ht="3" customHeight="1">
      <c r="A111" s="54"/>
      <c r="B111" s="27"/>
      <c r="C111" s="27"/>
      <c r="D111" s="27"/>
      <c r="E111" s="23"/>
      <c r="F111" s="24"/>
    </row>
    <row r="112" spans="1:6" s="25" customFormat="1" ht="9.9" customHeight="1">
      <c r="A112" s="30" t="s">
        <v>81</v>
      </c>
      <c r="B112" s="22">
        <v>4817.5709999999999</v>
      </c>
      <c r="C112" s="22">
        <v>51311.368000000002</v>
      </c>
      <c r="D112" s="22">
        <v>56128.94</v>
      </c>
      <c r="E112" s="23"/>
      <c r="F112" s="24"/>
    </row>
    <row r="113" spans="1:8" s="25" customFormat="1" ht="9.9" customHeight="1">
      <c r="A113" s="31" t="s">
        <v>82</v>
      </c>
      <c r="B113" s="27">
        <v>259.38799999999998</v>
      </c>
      <c r="C113" s="27">
        <v>51311.368000000002</v>
      </c>
      <c r="D113" s="27">
        <v>51570.756999999998</v>
      </c>
      <c r="E113" s="23"/>
      <c r="F113" s="24"/>
    </row>
    <row r="114" spans="1:8" s="25" customFormat="1" ht="9.9" customHeight="1">
      <c r="A114" s="31" t="s">
        <v>83</v>
      </c>
      <c r="B114" s="27">
        <v>4558.183</v>
      </c>
      <c r="C114" s="27">
        <v>0</v>
      </c>
      <c r="D114" s="27">
        <v>4558.183</v>
      </c>
      <c r="E114" s="23"/>
      <c r="F114" s="24"/>
    </row>
    <row r="115" spans="1:8" s="25" customFormat="1" ht="5.0999999999999996" customHeight="1">
      <c r="A115" s="53"/>
      <c r="B115" s="29"/>
      <c r="C115" s="29"/>
      <c r="D115" s="29"/>
      <c r="E115" s="23"/>
      <c r="F115" s="24"/>
    </row>
    <row r="116" spans="1:8" s="57" customFormat="1" ht="9.9" customHeight="1">
      <c r="A116" s="28" t="s">
        <v>84</v>
      </c>
      <c r="B116" s="29">
        <v>0</v>
      </c>
      <c r="C116" s="29">
        <v>965984.50800000003</v>
      </c>
      <c r="D116" s="29">
        <v>965984.50800000003</v>
      </c>
      <c r="E116" s="56"/>
      <c r="F116" s="24"/>
    </row>
    <row r="117" spans="1:8" s="25" customFormat="1" ht="3" customHeight="1">
      <c r="A117" s="54"/>
      <c r="B117" s="29"/>
      <c r="C117" s="29"/>
      <c r="D117" s="29"/>
      <c r="E117" s="23"/>
      <c r="F117" s="24"/>
    </row>
    <row r="118" spans="1:8" s="25" customFormat="1" ht="10.5" customHeight="1">
      <c r="A118" s="52" t="s">
        <v>85</v>
      </c>
      <c r="B118" s="22">
        <v>3397031.9130000002</v>
      </c>
      <c r="C118" s="22">
        <v>5217975.3830000004</v>
      </c>
      <c r="D118" s="22">
        <v>8615007.2960000001</v>
      </c>
      <c r="E118" s="33"/>
      <c r="F118" s="24"/>
    </row>
    <row r="119" spans="1:8" s="25" customFormat="1" ht="3" customHeight="1">
      <c r="A119" s="54"/>
      <c r="B119" s="29"/>
      <c r="C119" s="29"/>
      <c r="D119" s="29"/>
      <c r="E119" s="23"/>
      <c r="F119" s="24"/>
    </row>
    <row r="120" spans="1:8" s="25" customFormat="1" ht="12.75" customHeight="1">
      <c r="A120" s="52" t="s">
        <v>86</v>
      </c>
      <c r="B120" s="22">
        <v>2297957.0720000002</v>
      </c>
      <c r="C120" s="22">
        <v>-93122.135999999999</v>
      </c>
      <c r="D120" s="22">
        <v>2204834.9360000002</v>
      </c>
      <c r="E120" s="89"/>
      <c r="F120" s="89"/>
      <c r="G120" s="89"/>
      <c r="H120" s="89"/>
    </row>
    <row r="121" spans="1:8" s="25" customFormat="1" ht="9.9" customHeight="1">
      <c r="A121" s="54" t="s">
        <v>87</v>
      </c>
      <c r="B121" s="27">
        <v>1896287.189</v>
      </c>
      <c r="C121" s="27">
        <v>0</v>
      </c>
      <c r="D121" s="27">
        <v>1896287.189</v>
      </c>
      <c r="E121" s="23"/>
      <c r="F121" s="24"/>
    </row>
    <row r="122" spans="1:8" s="25" customFormat="1" ht="9.9" customHeight="1">
      <c r="A122" s="54" t="s">
        <v>88</v>
      </c>
      <c r="B122" s="27">
        <v>74171.971000000005</v>
      </c>
      <c r="C122" s="27">
        <v>0</v>
      </c>
      <c r="D122" s="27">
        <v>74171.971000000005</v>
      </c>
      <c r="E122" s="23"/>
      <c r="F122" s="24"/>
    </row>
    <row r="123" spans="1:8" s="25" customFormat="1" ht="9.9" customHeight="1">
      <c r="A123" s="54" t="s">
        <v>89</v>
      </c>
      <c r="B123" s="27">
        <v>14326.793</v>
      </c>
      <c r="C123" s="27">
        <v>0</v>
      </c>
      <c r="D123" s="27">
        <v>14326.793</v>
      </c>
      <c r="E123" s="23"/>
      <c r="F123" s="24"/>
    </row>
    <row r="124" spans="1:8" s="25" customFormat="1" ht="9.9" customHeight="1">
      <c r="A124" s="54" t="s">
        <v>90</v>
      </c>
      <c r="B124" s="27">
        <v>22382.514999999999</v>
      </c>
      <c r="C124" s="27">
        <v>-93122.135999999999</v>
      </c>
      <c r="D124" s="27">
        <v>-70739.620999999999</v>
      </c>
      <c r="E124" s="23"/>
      <c r="F124" s="24"/>
    </row>
    <row r="125" spans="1:8" s="25" customFormat="1" ht="9.9" customHeight="1">
      <c r="A125" s="54" t="s">
        <v>91</v>
      </c>
      <c r="B125" s="27">
        <v>218926.89600000001</v>
      </c>
      <c r="C125" s="27">
        <v>0</v>
      </c>
      <c r="D125" s="27">
        <v>218926.89600000001</v>
      </c>
      <c r="E125" s="23"/>
      <c r="F125" s="24"/>
    </row>
    <row r="126" spans="1:8" s="25" customFormat="1" ht="9.9" customHeight="1">
      <c r="A126" s="54" t="s">
        <v>92</v>
      </c>
      <c r="B126" s="27">
        <v>71861.706999999995</v>
      </c>
      <c r="C126" s="27">
        <v>0</v>
      </c>
      <c r="D126" s="27">
        <v>71861.706999999995</v>
      </c>
      <c r="E126" s="23"/>
      <c r="F126" s="24"/>
    </row>
    <row r="127" spans="1:8" s="25" customFormat="1" ht="2.1" customHeight="1">
      <c r="A127" s="54"/>
      <c r="B127" s="27"/>
      <c r="C127" s="27"/>
      <c r="D127" s="27"/>
      <c r="E127" s="23"/>
      <c r="F127" s="24"/>
    </row>
    <row r="128" spans="1:8" s="25" customFormat="1" ht="12" customHeight="1">
      <c r="A128" s="52" t="s">
        <v>93</v>
      </c>
      <c r="B128" s="22">
        <v>5694988.9859999996</v>
      </c>
      <c r="C128" s="22">
        <v>5124853.2460000003</v>
      </c>
      <c r="D128" s="22">
        <v>10819842.232000001</v>
      </c>
      <c r="E128" s="23"/>
      <c r="F128" s="24"/>
    </row>
    <row r="129" spans="1:6" s="25" customFormat="1" ht="2.1" customHeight="1">
      <c r="A129" s="58"/>
      <c r="B129" s="38"/>
      <c r="C129" s="38"/>
      <c r="D129" s="38"/>
      <c r="E129" s="23"/>
      <c r="F129" s="24"/>
    </row>
    <row r="130" spans="1:6" s="25" customFormat="1" ht="12.75" customHeight="1">
      <c r="A130" s="52" t="s">
        <v>94</v>
      </c>
      <c r="B130" s="22">
        <v>37055.491000000002</v>
      </c>
      <c r="C130" s="22">
        <v>1207183.3910000001</v>
      </c>
      <c r="D130" s="22">
        <v>1244238.882</v>
      </c>
      <c r="E130" s="23"/>
      <c r="F130" s="24"/>
    </row>
    <row r="131" spans="1:6" s="25" customFormat="1" ht="9.9" customHeight="1">
      <c r="A131" s="31" t="s">
        <v>95</v>
      </c>
      <c r="B131" s="27">
        <v>37055.491000000002</v>
      </c>
      <c r="C131" s="27">
        <v>66004.627999999997</v>
      </c>
      <c r="D131" s="27">
        <v>103060.11900000001</v>
      </c>
      <c r="E131" s="23"/>
      <c r="F131" s="24"/>
    </row>
    <row r="132" spans="1:6" s="25" customFormat="1" ht="9.9" customHeight="1">
      <c r="A132" s="54" t="s">
        <v>96</v>
      </c>
      <c r="B132" s="27">
        <v>0</v>
      </c>
      <c r="C132" s="27">
        <v>46636.288</v>
      </c>
      <c r="D132" s="27">
        <v>46636.288</v>
      </c>
      <c r="E132" s="23"/>
      <c r="F132" s="24"/>
    </row>
    <row r="133" spans="1:6" s="25" customFormat="1" ht="9.9" customHeight="1">
      <c r="A133" s="54" t="s">
        <v>97</v>
      </c>
      <c r="B133" s="27">
        <v>0</v>
      </c>
      <c r="C133" s="27">
        <v>946706.76199999999</v>
      </c>
      <c r="D133" s="27">
        <v>946706.76199999999</v>
      </c>
      <c r="E133" s="23"/>
      <c r="F133" s="24"/>
    </row>
    <row r="134" spans="1:6" s="25" customFormat="1" ht="9.9" customHeight="1">
      <c r="A134" s="54" t="s">
        <v>98</v>
      </c>
      <c r="B134" s="27">
        <v>0</v>
      </c>
      <c r="C134" s="27">
        <v>147835.712</v>
      </c>
      <c r="D134" s="27">
        <v>147835.712</v>
      </c>
      <c r="E134" s="23"/>
      <c r="F134" s="24"/>
    </row>
    <row r="135" spans="1:6" ht="8.25" customHeight="1" thickBot="1">
      <c r="A135" s="59"/>
      <c r="B135" s="59"/>
      <c r="C135" s="59"/>
      <c r="D135" s="59"/>
      <c r="F135" s="24"/>
    </row>
    <row r="136" spans="1:6" s="44" customFormat="1" ht="14.25" customHeight="1">
      <c r="A136" s="62" t="s">
        <v>47</v>
      </c>
      <c r="B136" s="92"/>
      <c r="C136" s="92"/>
      <c r="D136" s="92"/>
      <c r="E136" s="43"/>
    </row>
    <row r="137" spans="1:6" s="44" customFormat="1" ht="10.199999999999999">
      <c r="A137" s="62" t="s">
        <v>99</v>
      </c>
      <c r="B137" s="92"/>
      <c r="C137" s="92"/>
      <c r="D137" s="93"/>
      <c r="E137" s="43"/>
    </row>
    <row r="139" spans="1:6">
      <c r="D139" s="63">
        <v>0</v>
      </c>
    </row>
  </sheetData>
  <mergeCells count="12">
    <mergeCell ref="A62:D62"/>
    <mergeCell ref="A63:D63"/>
    <mergeCell ref="A64:D64"/>
    <mergeCell ref="A65:D65"/>
    <mergeCell ref="A67:A68"/>
    <mergeCell ref="B67:D67"/>
    <mergeCell ref="A1:D1"/>
    <mergeCell ref="A2:D2"/>
    <mergeCell ref="A3:D3"/>
    <mergeCell ref="A4:D4"/>
    <mergeCell ref="A6:A7"/>
    <mergeCell ref="B6:D6"/>
  </mergeCells>
  <hyperlinks>
    <hyperlink ref="A1:D1" location="Índice!A1" display="Volver al Índice" xr:uid="{88D433FC-C1DC-4FC9-8F4A-5A9B4A6A0983}"/>
  </hyperlinks>
  <printOptions horizontalCentered="1" verticalCentered="1"/>
  <pageMargins left="1.1811023622047245" right="1.1811023622047245" top="0.59055118110236227" bottom="0.59055118110236227" header="0.59055118110236227" footer="0.59055118110236227"/>
  <pageSetup paperSize="9" scale="78" fitToWidth="0" fitToHeight="0" orientation="landscape" r:id="rId1"/>
  <headerFooter alignWithMargins="0"/>
  <rowBreaks count="1" manualBreakCount="1">
    <brk id="6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14EAB-9310-4F7D-BADB-6F3001601E68}">
  <dimension ref="A1:E88"/>
  <sheetViews>
    <sheetView showGridLines="0" zoomScaleNormal="100" workbookViewId="0">
      <selection sqref="A1:D1"/>
    </sheetView>
  </sheetViews>
  <sheetFormatPr baseColWidth="10" defaultColWidth="11.44140625" defaultRowHeight="13.8"/>
  <cols>
    <col min="1" max="1" width="70.5546875" style="14" customWidth="1"/>
    <col min="2" max="4" width="27.5546875" style="14" customWidth="1"/>
    <col min="5" max="5" width="18.88671875" style="3" bestFit="1" customWidth="1"/>
    <col min="6" max="16384" width="11.44140625" style="3"/>
  </cols>
  <sheetData>
    <row r="1" spans="1:5" s="64" customFormat="1" ht="15.9" customHeight="1">
      <c r="A1" s="352" t="s">
        <v>822</v>
      </c>
      <c r="B1" s="352"/>
      <c r="C1" s="352"/>
      <c r="D1" s="352"/>
    </row>
    <row r="2" spans="1:5" s="66" customFormat="1" ht="24" customHeight="1">
      <c r="A2" s="65" t="s">
        <v>153</v>
      </c>
      <c r="B2" s="65"/>
      <c r="C2" s="65"/>
      <c r="D2" s="65"/>
    </row>
    <row r="3" spans="1:5" s="68" customFormat="1" ht="15.9" customHeight="1">
      <c r="A3" s="67">
        <v>45291</v>
      </c>
      <c r="B3" s="67"/>
      <c r="C3" s="67"/>
      <c r="D3" s="67"/>
    </row>
    <row r="4" spans="1:5" s="69" customFormat="1" ht="15" customHeight="1">
      <c r="A4" s="10" t="s">
        <v>1</v>
      </c>
      <c r="B4" s="11"/>
      <c r="C4" s="11"/>
      <c r="D4" s="11"/>
    </row>
    <row r="5" spans="1:5" s="64" customFormat="1" ht="3.9" customHeight="1" thickBot="1">
      <c r="A5" s="70"/>
      <c r="B5" s="71"/>
      <c r="C5" s="71"/>
      <c r="D5" s="71"/>
    </row>
    <row r="6" spans="1:5" s="73" customFormat="1" ht="15.9" customHeight="1">
      <c r="A6" s="72"/>
      <c r="B6" s="94" t="s">
        <v>152</v>
      </c>
      <c r="C6" s="94"/>
      <c r="D6" s="94"/>
    </row>
    <row r="7" spans="1:5" s="73" customFormat="1" ht="14.1" customHeight="1">
      <c r="A7" s="74"/>
      <c r="B7" s="18" t="s">
        <v>4</v>
      </c>
      <c r="C7" s="18" t="s">
        <v>5</v>
      </c>
      <c r="D7" s="18" t="s">
        <v>6</v>
      </c>
    </row>
    <row r="8" spans="1:5" s="64" customFormat="1" ht="3" customHeight="1">
      <c r="A8" s="19"/>
      <c r="B8" s="51"/>
      <c r="C8" s="51"/>
      <c r="D8" s="51"/>
    </row>
    <row r="9" spans="1:5" s="57" customFormat="1" ht="8.4" customHeight="1">
      <c r="A9" s="75" t="s">
        <v>101</v>
      </c>
      <c r="B9" s="76">
        <v>353040.57618000003</v>
      </c>
      <c r="C9" s="76">
        <v>250541.44949</v>
      </c>
      <c r="D9" s="76">
        <v>603582.02567</v>
      </c>
      <c r="E9" s="77"/>
    </row>
    <row r="10" spans="1:5" s="57" customFormat="1" ht="8.4" customHeight="1">
      <c r="A10" s="78" t="s">
        <v>102</v>
      </c>
      <c r="B10" s="79">
        <v>3106.5684999999999</v>
      </c>
      <c r="C10" s="79">
        <v>11660.037689999999</v>
      </c>
      <c r="D10" s="79">
        <v>14766.606189999999</v>
      </c>
    </row>
    <row r="11" spans="1:5" s="57" customFormat="1" ht="8.4" customHeight="1">
      <c r="A11" s="26" t="s">
        <v>103</v>
      </c>
      <c r="B11" s="79">
        <v>0</v>
      </c>
      <c r="C11" s="79">
        <v>0</v>
      </c>
      <c r="D11" s="79">
        <v>0</v>
      </c>
    </row>
    <row r="12" spans="1:5" s="57" customFormat="1" ht="8.4" customHeight="1">
      <c r="A12" s="26" t="s">
        <v>104</v>
      </c>
      <c r="B12" s="79">
        <v>44711.701359999999</v>
      </c>
      <c r="C12" s="79">
        <v>88893.760849999991</v>
      </c>
      <c r="D12" s="79">
        <v>133605.46221</v>
      </c>
    </row>
    <row r="13" spans="1:5" s="57" customFormat="1" ht="8.4" customHeight="1">
      <c r="A13" s="26" t="s">
        <v>105</v>
      </c>
      <c r="B13" s="79">
        <v>295682.70241000003</v>
      </c>
      <c r="C13" s="79">
        <v>106979.06372000001</v>
      </c>
      <c r="D13" s="79">
        <v>402661.76613</v>
      </c>
    </row>
    <row r="14" spans="1:5" s="57" customFormat="1" ht="8.4" customHeight="1">
      <c r="A14" s="31" t="s">
        <v>106</v>
      </c>
      <c r="B14" s="79">
        <v>0</v>
      </c>
      <c r="C14" s="79">
        <v>0</v>
      </c>
      <c r="D14" s="79">
        <v>0</v>
      </c>
    </row>
    <row r="15" spans="1:5" s="57" customFormat="1" ht="8.4" customHeight="1">
      <c r="A15" s="26" t="s">
        <v>107</v>
      </c>
      <c r="B15" s="79">
        <v>0</v>
      </c>
      <c r="C15" s="79">
        <v>0</v>
      </c>
      <c r="D15" s="79">
        <v>0</v>
      </c>
    </row>
    <row r="16" spans="1:5" s="57" customFormat="1" ht="8.4" customHeight="1">
      <c r="A16" s="26" t="s">
        <v>108</v>
      </c>
      <c r="B16" s="79">
        <v>0</v>
      </c>
      <c r="C16" s="79">
        <v>34801.360639999999</v>
      </c>
      <c r="D16" s="79">
        <v>34801.360639999999</v>
      </c>
    </row>
    <row r="17" spans="1:4" s="57" customFormat="1" ht="8.4" customHeight="1">
      <c r="A17" s="26" t="s">
        <v>109</v>
      </c>
      <c r="B17" s="79">
        <v>0</v>
      </c>
      <c r="C17" s="79">
        <v>0</v>
      </c>
      <c r="D17" s="79">
        <v>0</v>
      </c>
    </row>
    <row r="18" spans="1:4" s="57" customFormat="1" ht="8.4" customHeight="1">
      <c r="A18" s="26" t="s">
        <v>29</v>
      </c>
      <c r="B18" s="79">
        <v>9539.6039099999998</v>
      </c>
      <c r="C18" s="79">
        <v>8207.2265900000002</v>
      </c>
      <c r="D18" s="79">
        <v>17746.8305</v>
      </c>
    </row>
    <row r="19" spans="1:4" s="57" customFormat="1" ht="3" customHeight="1">
      <c r="A19" s="26"/>
      <c r="B19" s="79"/>
      <c r="C19" s="79"/>
      <c r="D19" s="79"/>
    </row>
    <row r="20" spans="1:4" s="57" customFormat="1" ht="8.4" customHeight="1">
      <c r="A20" s="21" t="s">
        <v>110</v>
      </c>
      <c r="B20" s="76">
        <v>195267.85333000001</v>
      </c>
      <c r="C20" s="76">
        <v>329789.93864999997</v>
      </c>
      <c r="D20" s="76">
        <v>525057.79197999998</v>
      </c>
    </row>
    <row r="21" spans="1:4" s="57" customFormat="1" ht="8.4" customHeight="1">
      <c r="A21" s="26" t="s">
        <v>111</v>
      </c>
      <c r="B21" s="79">
        <v>691.51502000000005</v>
      </c>
      <c r="C21" s="79">
        <v>4446.3026200000004</v>
      </c>
      <c r="D21" s="79">
        <v>5137.8176399999993</v>
      </c>
    </row>
    <row r="22" spans="1:4" s="57" customFormat="1" ht="8.4" customHeight="1">
      <c r="A22" s="26" t="s">
        <v>112</v>
      </c>
      <c r="B22" s="79">
        <v>15.120050000000001</v>
      </c>
      <c r="C22" s="79">
        <v>0</v>
      </c>
      <c r="D22" s="79">
        <v>15.120050000000001</v>
      </c>
    </row>
    <row r="23" spans="1:4" s="57" customFormat="1" ht="8.4" customHeight="1">
      <c r="A23" s="26" t="s">
        <v>103</v>
      </c>
      <c r="B23" s="79">
        <v>0</v>
      </c>
      <c r="C23" s="79">
        <v>0</v>
      </c>
      <c r="D23" s="79">
        <v>0</v>
      </c>
    </row>
    <row r="24" spans="1:4" s="57" customFormat="1" ht="8.4" customHeight="1">
      <c r="A24" s="26" t="s">
        <v>113</v>
      </c>
      <c r="B24" s="79">
        <v>94708.084569999992</v>
      </c>
      <c r="C24" s="79">
        <v>64662.385459999998</v>
      </c>
      <c r="D24" s="79">
        <v>159370.47003</v>
      </c>
    </row>
    <row r="25" spans="1:4" s="57" customFormat="1" ht="8.4" customHeight="1">
      <c r="A25" s="26" t="s">
        <v>114</v>
      </c>
      <c r="B25" s="79">
        <v>93975.799339999998</v>
      </c>
      <c r="C25" s="79">
        <v>158921.80249999999</v>
      </c>
      <c r="D25" s="79">
        <v>252897.60184000002</v>
      </c>
    </row>
    <row r="26" spans="1:4" s="57" customFormat="1" ht="8.4" customHeight="1">
      <c r="A26" s="26" t="s">
        <v>115</v>
      </c>
      <c r="B26" s="79">
        <v>0</v>
      </c>
      <c r="C26" s="79">
        <v>50210.69053</v>
      </c>
      <c r="D26" s="79">
        <v>50210.69053</v>
      </c>
    </row>
    <row r="27" spans="1:4" s="57" customFormat="1" ht="8.4" customHeight="1">
      <c r="A27" s="26" t="s">
        <v>116</v>
      </c>
      <c r="B27" s="79">
        <v>822.38761999999997</v>
      </c>
      <c r="C27" s="79">
        <v>12149.989939999999</v>
      </c>
      <c r="D27" s="79">
        <v>12972.377560000001</v>
      </c>
    </row>
    <row r="28" spans="1:4" s="57" customFormat="1" ht="8.4" customHeight="1">
      <c r="A28" s="26" t="s">
        <v>117</v>
      </c>
      <c r="B28" s="79">
        <v>0</v>
      </c>
      <c r="C28" s="79">
        <v>0</v>
      </c>
      <c r="D28" s="79">
        <v>0</v>
      </c>
    </row>
    <row r="29" spans="1:4" s="57" customFormat="1" ht="8.4" customHeight="1">
      <c r="A29" s="26" t="s">
        <v>118</v>
      </c>
      <c r="B29" s="79">
        <v>0</v>
      </c>
      <c r="C29" s="79">
        <v>0</v>
      </c>
      <c r="D29" s="79">
        <v>0</v>
      </c>
    </row>
    <row r="30" spans="1:4" s="57" customFormat="1" ht="8.4" customHeight="1">
      <c r="A30" s="26" t="s">
        <v>108</v>
      </c>
      <c r="B30" s="79">
        <v>0</v>
      </c>
      <c r="C30" s="79">
        <v>0</v>
      </c>
      <c r="D30" s="79">
        <v>0</v>
      </c>
    </row>
    <row r="31" spans="1:4" s="57" customFormat="1" ht="8.4" customHeight="1">
      <c r="A31" s="26" t="s">
        <v>119</v>
      </c>
      <c r="B31" s="79">
        <v>0</v>
      </c>
      <c r="C31" s="79">
        <v>39398.767599999999</v>
      </c>
      <c r="D31" s="79">
        <v>39398.767599999999</v>
      </c>
    </row>
    <row r="32" spans="1:4" s="57" customFormat="1" ht="8.4" customHeight="1">
      <c r="A32" s="26" t="s">
        <v>29</v>
      </c>
      <c r="B32" s="79">
        <v>5054.9467300000006</v>
      </c>
      <c r="C32" s="79">
        <v>0</v>
      </c>
      <c r="D32" s="79">
        <v>5054.9467300000006</v>
      </c>
    </row>
    <row r="33" spans="1:4" s="57" customFormat="1" ht="3" customHeight="1">
      <c r="A33" s="26"/>
      <c r="B33" s="79"/>
      <c r="C33" s="79"/>
      <c r="D33" s="79"/>
    </row>
    <row r="34" spans="1:4" s="57" customFormat="1" ht="8.4" customHeight="1">
      <c r="A34" s="21" t="s">
        <v>120</v>
      </c>
      <c r="B34" s="76">
        <v>157772.72284999999</v>
      </c>
      <c r="C34" s="76">
        <v>-79248.489159999997</v>
      </c>
      <c r="D34" s="76">
        <v>78524.233689999994</v>
      </c>
    </row>
    <row r="35" spans="1:4" s="57" customFormat="1" ht="3" customHeight="1">
      <c r="A35" s="28"/>
      <c r="B35" s="80"/>
      <c r="C35" s="80"/>
      <c r="D35" s="80"/>
    </row>
    <row r="36" spans="1:4" s="57" customFormat="1" ht="8.4" customHeight="1">
      <c r="A36" s="81" t="s">
        <v>121</v>
      </c>
      <c r="B36" s="76">
        <v>13097.02699</v>
      </c>
      <c r="C36" s="76">
        <v>6788.79252</v>
      </c>
      <c r="D36" s="76">
        <v>19885.819510000001</v>
      </c>
    </row>
    <row r="37" spans="1:4" s="57" customFormat="1" ht="3" customHeight="1">
      <c r="A37" s="26"/>
      <c r="B37" s="79"/>
      <c r="C37" s="79"/>
      <c r="D37" s="79"/>
    </row>
    <row r="38" spans="1:4" s="57" customFormat="1" ht="8.4" customHeight="1">
      <c r="A38" s="21" t="s">
        <v>122</v>
      </c>
      <c r="B38" s="76">
        <v>144675.69586000001</v>
      </c>
      <c r="C38" s="76">
        <v>-86037.28168</v>
      </c>
      <c r="D38" s="76">
        <v>58638.41418</v>
      </c>
    </row>
    <row r="39" spans="1:4" s="57" customFormat="1" ht="3" customHeight="1">
      <c r="A39" s="28"/>
      <c r="B39" s="80"/>
      <c r="C39" s="80"/>
      <c r="D39" s="80"/>
    </row>
    <row r="40" spans="1:4" s="57" customFormat="1" ht="8.4" customHeight="1">
      <c r="A40" s="21" t="s">
        <v>123</v>
      </c>
      <c r="B40" s="76">
        <v>64544.398049999996</v>
      </c>
      <c r="C40" s="76">
        <v>18257.38176</v>
      </c>
      <c r="D40" s="76">
        <v>82801.779810000007</v>
      </c>
    </row>
    <row r="41" spans="1:4" s="57" customFormat="1" ht="8.4" customHeight="1">
      <c r="A41" s="26" t="s">
        <v>124</v>
      </c>
      <c r="B41" s="79">
        <v>0</v>
      </c>
      <c r="C41" s="79">
        <v>11144.05089</v>
      </c>
      <c r="D41" s="79">
        <v>11144.05089</v>
      </c>
    </row>
    <row r="42" spans="1:4" s="57" customFormat="1" ht="8.4" customHeight="1">
      <c r="A42" s="26" t="s">
        <v>125</v>
      </c>
      <c r="B42" s="79">
        <v>486.84645</v>
      </c>
      <c r="C42" s="79">
        <v>1118.66318</v>
      </c>
      <c r="D42" s="79">
        <v>1605.5096299999998</v>
      </c>
    </row>
    <row r="43" spans="1:4" s="57" customFormat="1" ht="8.4" customHeight="1">
      <c r="A43" s="26" t="s">
        <v>126</v>
      </c>
      <c r="B43" s="79">
        <v>63897.843159999997</v>
      </c>
      <c r="C43" s="79">
        <v>5982.1026400000001</v>
      </c>
      <c r="D43" s="79">
        <v>69879.945800000001</v>
      </c>
    </row>
    <row r="44" spans="1:4" s="57" customFormat="1" ht="8.4" customHeight="1">
      <c r="A44" s="26" t="s">
        <v>127</v>
      </c>
      <c r="B44" s="79">
        <v>159.70844</v>
      </c>
      <c r="C44" s="79">
        <v>12.565050000000001</v>
      </c>
      <c r="D44" s="79">
        <v>172.27348999999998</v>
      </c>
    </row>
    <row r="45" spans="1:4" s="57" customFormat="1" ht="3" customHeight="1">
      <c r="A45" s="26"/>
      <c r="B45" s="80"/>
      <c r="C45" s="80"/>
      <c r="D45" s="80"/>
    </row>
    <row r="46" spans="1:4" s="57" customFormat="1" ht="8.4" customHeight="1">
      <c r="A46" s="21" t="s">
        <v>128</v>
      </c>
      <c r="B46" s="76">
        <v>3980.1813999999999</v>
      </c>
      <c r="C46" s="76">
        <v>1541.8808399999998</v>
      </c>
      <c r="D46" s="76">
        <v>5522.0622400000002</v>
      </c>
    </row>
    <row r="47" spans="1:4" s="57" customFormat="1" ht="8.4" customHeight="1">
      <c r="A47" s="26" t="s">
        <v>129</v>
      </c>
      <c r="B47" s="79">
        <v>1025.93658</v>
      </c>
      <c r="C47" s="79">
        <v>0</v>
      </c>
      <c r="D47" s="79">
        <v>1025.93658</v>
      </c>
    </row>
    <row r="48" spans="1:4" s="57" customFormat="1" ht="8.4" customHeight="1">
      <c r="A48" s="26" t="s">
        <v>125</v>
      </c>
      <c r="B48" s="79">
        <v>0</v>
      </c>
      <c r="C48" s="79">
        <v>0</v>
      </c>
      <c r="D48" s="79">
        <v>0</v>
      </c>
    </row>
    <row r="49" spans="1:4" s="57" customFormat="1" ht="8.4" customHeight="1">
      <c r="A49" s="26" t="s">
        <v>126</v>
      </c>
      <c r="B49" s="79">
        <v>0</v>
      </c>
      <c r="C49" s="79">
        <v>0</v>
      </c>
      <c r="D49" s="79">
        <v>0</v>
      </c>
    </row>
    <row r="50" spans="1:4" s="57" customFormat="1" ht="8.4" customHeight="1">
      <c r="A50" s="26" t="s">
        <v>130</v>
      </c>
      <c r="B50" s="79">
        <v>2954.2448200000003</v>
      </c>
      <c r="C50" s="79">
        <v>1541.8808399999998</v>
      </c>
      <c r="D50" s="79">
        <v>4496.1256599999997</v>
      </c>
    </row>
    <row r="51" spans="1:4" s="57" customFormat="1" ht="3.75" customHeight="1">
      <c r="A51" s="26"/>
      <c r="B51" s="80"/>
      <c r="C51" s="80"/>
      <c r="D51" s="80"/>
    </row>
    <row r="52" spans="1:4" s="57" customFormat="1" ht="11.25" customHeight="1">
      <c r="A52" s="32" t="s">
        <v>131</v>
      </c>
      <c r="B52" s="79">
        <v>0</v>
      </c>
      <c r="C52" s="79">
        <v>39183.171880000002</v>
      </c>
      <c r="D52" s="79">
        <v>39183.171000000002</v>
      </c>
    </row>
    <row r="53" spans="1:4" s="57" customFormat="1" ht="3" customHeight="1">
      <c r="A53" s="26"/>
      <c r="B53" s="80"/>
      <c r="C53" s="80"/>
      <c r="D53" s="80"/>
    </row>
    <row r="54" spans="1:4" s="57" customFormat="1" ht="8.4" customHeight="1">
      <c r="A54" s="21" t="s">
        <v>132</v>
      </c>
      <c r="B54" s="76">
        <v>205239.91250999999</v>
      </c>
      <c r="C54" s="76">
        <v>-30138.60888</v>
      </c>
      <c r="D54" s="76">
        <v>175101.30363000001</v>
      </c>
    </row>
    <row r="55" spans="1:4" s="57" customFormat="1" ht="3" customHeight="1">
      <c r="A55" s="28"/>
      <c r="B55" s="80"/>
      <c r="C55" s="80"/>
      <c r="D55" s="80"/>
    </row>
    <row r="56" spans="1:4" s="57" customFormat="1" ht="8.4" customHeight="1">
      <c r="A56" s="21" t="s">
        <v>133</v>
      </c>
      <c r="B56" s="76">
        <v>68359.87586</v>
      </c>
      <c r="C56" s="76">
        <v>7600.1060600000001</v>
      </c>
      <c r="D56" s="76">
        <v>75959.981920000006</v>
      </c>
    </row>
    <row r="57" spans="1:4" s="57" customFormat="1" ht="8.4" customHeight="1">
      <c r="A57" s="26" t="s">
        <v>134</v>
      </c>
      <c r="B57" s="79">
        <v>41721.002110000001</v>
      </c>
      <c r="C57" s="79">
        <v>481.81025</v>
      </c>
      <c r="D57" s="79">
        <v>42202.812359999996</v>
      </c>
    </row>
    <row r="58" spans="1:4" s="57" customFormat="1" ht="8.4" customHeight="1">
      <c r="A58" s="26" t="s">
        <v>135</v>
      </c>
      <c r="B58" s="79">
        <v>767.64286000000004</v>
      </c>
      <c r="C58" s="79">
        <v>0</v>
      </c>
      <c r="D58" s="79">
        <v>767.64286000000004</v>
      </c>
    </row>
    <row r="59" spans="1:4" s="57" customFormat="1" ht="8.4" customHeight="1">
      <c r="A59" s="26" t="s">
        <v>136</v>
      </c>
      <c r="B59" s="79">
        <v>21655.877670000002</v>
      </c>
      <c r="C59" s="79">
        <v>7070.7726299999995</v>
      </c>
      <c r="D59" s="79">
        <v>28726.650300000001</v>
      </c>
    </row>
    <row r="60" spans="1:4" s="57" customFormat="1" ht="8.4" customHeight="1">
      <c r="A60" s="26" t="s">
        <v>137</v>
      </c>
      <c r="B60" s="79">
        <v>4215.35322</v>
      </c>
      <c r="C60" s="79">
        <v>47.523180000000004</v>
      </c>
      <c r="D60" s="79">
        <v>4262.8764000000001</v>
      </c>
    </row>
    <row r="61" spans="1:4" s="57" customFormat="1" ht="3" customHeight="1">
      <c r="A61" s="26"/>
      <c r="B61" s="79"/>
      <c r="C61" s="79"/>
      <c r="D61" s="79"/>
    </row>
    <row r="62" spans="1:4" s="57" customFormat="1" ht="8.4" customHeight="1">
      <c r="A62" s="21" t="s">
        <v>138</v>
      </c>
      <c r="B62" s="76">
        <v>136880.03664999999</v>
      </c>
      <c r="C62" s="76">
        <v>-37738.714939999998</v>
      </c>
      <c r="D62" s="76">
        <v>99141.321709999989</v>
      </c>
    </row>
    <row r="63" spans="1:4" s="57" customFormat="1" ht="3" customHeight="1">
      <c r="A63" s="26"/>
      <c r="B63" s="79"/>
      <c r="C63" s="79"/>
      <c r="D63" s="79"/>
    </row>
    <row r="64" spans="1:4" s="57" customFormat="1" ht="8.4" customHeight="1">
      <c r="A64" s="21" t="s">
        <v>139</v>
      </c>
      <c r="B64" s="76">
        <v>9198.3273599999993</v>
      </c>
      <c r="C64" s="76">
        <v>32327.75243</v>
      </c>
      <c r="D64" s="76">
        <v>41526.079789999996</v>
      </c>
    </row>
    <row r="65" spans="1:5" s="57" customFormat="1" ht="8.4" customHeight="1">
      <c r="A65" s="26" t="s">
        <v>140</v>
      </c>
      <c r="B65" s="79">
        <v>-339.55089000000004</v>
      </c>
      <c r="C65" s="79">
        <v>20673.04218</v>
      </c>
      <c r="D65" s="79">
        <v>20333.491289999998</v>
      </c>
    </row>
    <row r="66" spans="1:5" s="57" customFormat="1" ht="8.4" customHeight="1">
      <c r="A66" s="26" t="s">
        <v>141</v>
      </c>
      <c r="B66" s="79">
        <v>0</v>
      </c>
      <c r="C66" s="79">
        <v>0</v>
      </c>
      <c r="D66" s="79">
        <v>0</v>
      </c>
    </row>
    <row r="67" spans="1:5" s="57" customFormat="1" ht="8.4" customHeight="1">
      <c r="A67" s="26" t="s">
        <v>142</v>
      </c>
      <c r="B67" s="79">
        <v>5569.6828399999995</v>
      </c>
      <c r="C67" s="79">
        <v>11652.914220000001</v>
      </c>
      <c r="D67" s="79">
        <v>17222.59706</v>
      </c>
    </row>
    <row r="68" spans="1:5" s="57" customFormat="1" ht="8.4" customHeight="1">
      <c r="A68" s="26" t="s">
        <v>143</v>
      </c>
      <c r="B68" s="79">
        <v>0</v>
      </c>
      <c r="C68" s="79">
        <v>0</v>
      </c>
      <c r="D68" s="79">
        <v>0</v>
      </c>
    </row>
    <row r="69" spans="1:5" s="57" customFormat="1" ht="8.4" customHeight="1">
      <c r="A69" s="26" t="s">
        <v>144</v>
      </c>
      <c r="B69" s="79">
        <v>1247.8729699999999</v>
      </c>
      <c r="C69" s="79">
        <v>1.79603</v>
      </c>
      <c r="D69" s="79">
        <v>1249.6690000000001</v>
      </c>
    </row>
    <row r="70" spans="1:5" s="57" customFormat="1" ht="8.4" customHeight="1">
      <c r="A70" s="26" t="s">
        <v>145</v>
      </c>
      <c r="B70" s="79">
        <v>1182.6351200000001</v>
      </c>
      <c r="C70" s="79">
        <v>0</v>
      </c>
      <c r="D70" s="79">
        <v>1182.6351200000001</v>
      </c>
    </row>
    <row r="71" spans="1:5" s="57" customFormat="1" ht="8.4" customHeight="1">
      <c r="A71" s="26" t="s">
        <v>146</v>
      </c>
      <c r="B71" s="79">
        <v>1537.68732</v>
      </c>
      <c r="C71" s="79">
        <v>0</v>
      </c>
      <c r="D71" s="79">
        <v>1537.68732</v>
      </c>
    </row>
    <row r="72" spans="1:5" s="57" customFormat="1" ht="3" customHeight="1">
      <c r="A72" s="26"/>
      <c r="B72" s="79"/>
      <c r="C72" s="79"/>
      <c r="D72" s="79"/>
    </row>
    <row r="73" spans="1:5" s="57" customFormat="1" ht="8.4" customHeight="1">
      <c r="A73" s="30" t="s">
        <v>147</v>
      </c>
      <c r="B73" s="76">
        <v>-31794.238280000001</v>
      </c>
      <c r="C73" s="76">
        <v>339.35182000000003</v>
      </c>
      <c r="D73" s="76">
        <v>-31454.886460000002</v>
      </c>
      <c r="E73" s="77"/>
    </row>
    <row r="74" spans="1:5" s="57" customFormat="1" ht="4.5" customHeight="1">
      <c r="A74" s="26"/>
      <c r="B74" s="79"/>
      <c r="C74" s="79"/>
      <c r="D74" s="79"/>
    </row>
    <row r="75" spans="1:5" s="57" customFormat="1" ht="8.4" customHeight="1">
      <c r="A75" s="81" t="s">
        <v>148</v>
      </c>
      <c r="B75" s="76">
        <v>95887.471010000008</v>
      </c>
      <c r="C75" s="76">
        <v>-69727.115550000002</v>
      </c>
      <c r="D75" s="76">
        <v>26160.355460000002</v>
      </c>
    </row>
    <row r="76" spans="1:5" s="57" customFormat="1" ht="3.9" customHeight="1">
      <c r="A76" s="28"/>
      <c r="B76" s="80"/>
      <c r="C76" s="80"/>
      <c r="D76" s="80"/>
    </row>
    <row r="77" spans="1:5" s="57" customFormat="1" ht="8.4" customHeight="1">
      <c r="A77" s="26" t="s">
        <v>149</v>
      </c>
      <c r="B77" s="79">
        <v>-45701.352169999998</v>
      </c>
      <c r="C77" s="79">
        <v>0</v>
      </c>
      <c r="D77" s="79">
        <v>-45701.352169999998</v>
      </c>
    </row>
    <row r="78" spans="1:5" s="57" customFormat="1" ht="3.9" customHeight="1">
      <c r="A78" s="26"/>
      <c r="B78" s="79"/>
      <c r="C78" s="79"/>
      <c r="D78" s="79"/>
    </row>
    <row r="79" spans="1:5" s="57" customFormat="1" ht="8.4" customHeight="1">
      <c r="A79" s="32" t="s">
        <v>150</v>
      </c>
      <c r="B79" s="80">
        <v>141588.82318000001</v>
      </c>
      <c r="C79" s="80">
        <v>-69727.115550000002</v>
      </c>
      <c r="D79" s="80">
        <v>71861.70762999999</v>
      </c>
    </row>
    <row r="80" spans="1:5" s="64" customFormat="1" ht="3.75" customHeight="1" thickBot="1">
      <c r="A80" s="59"/>
      <c r="B80" s="82"/>
      <c r="C80" s="82"/>
      <c r="D80" s="82"/>
    </row>
    <row r="81" spans="1:4" s="64" customFormat="1" ht="15.75" customHeight="1">
      <c r="A81" s="83" t="s">
        <v>47</v>
      </c>
      <c r="B81" s="84"/>
      <c r="C81" s="84"/>
      <c r="D81" s="84"/>
    </row>
    <row r="82" spans="1:4" s="64" customFormat="1">
      <c r="A82" s="70"/>
      <c r="B82" s="85"/>
      <c r="C82" s="85"/>
      <c r="D82" s="85"/>
    </row>
    <row r="83" spans="1:4" s="64" customFormat="1">
      <c r="A83" s="70"/>
      <c r="B83" s="70"/>
      <c r="C83" s="85"/>
      <c r="D83" s="70"/>
    </row>
    <row r="84" spans="1:4" s="64" customFormat="1">
      <c r="A84" s="70"/>
      <c r="B84" s="87"/>
      <c r="C84" s="87"/>
      <c r="D84" s="87"/>
    </row>
    <row r="85" spans="1:4" s="64" customFormat="1">
      <c r="A85" s="70"/>
      <c r="B85" s="88"/>
      <c r="C85" s="88"/>
      <c r="D85" s="88"/>
    </row>
    <row r="86" spans="1:4" s="64" customFormat="1">
      <c r="A86" s="70"/>
      <c r="B86" s="70"/>
      <c r="C86" s="70"/>
      <c r="D86" s="70"/>
    </row>
    <row r="87" spans="1:4" s="64" customFormat="1">
      <c r="A87" s="70"/>
      <c r="B87" s="70"/>
      <c r="C87" s="70"/>
      <c r="D87" s="70"/>
    </row>
    <row r="88" spans="1:4" s="64" customFormat="1">
      <c r="A88" s="70"/>
      <c r="B88" s="70"/>
      <c r="C88" s="70"/>
      <c r="D88" s="70"/>
    </row>
  </sheetData>
  <mergeCells count="5">
    <mergeCell ref="A1:D1"/>
    <mergeCell ref="A2:D2"/>
    <mergeCell ref="A3:D3"/>
    <mergeCell ref="A4:D4"/>
    <mergeCell ref="B6:D6"/>
  </mergeCells>
  <hyperlinks>
    <hyperlink ref="A1:D1" location="Índice!A1" display="Volver al Índice" xr:uid="{8E59D53A-AC0A-49C4-9EC6-5F4F2243F484}"/>
  </hyperlinks>
  <printOptions horizontalCentered="1" verticalCentered="1"/>
  <pageMargins left="1.1811023622047245" right="1.1811023622047245" top="0.78740157480314965" bottom="0.78740157480314965" header="0.59055118110236227" footer="0.59055118110236227"/>
  <pageSetup paperSize="9" scale="70" fitToWidth="0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EFA40-9751-4E43-B371-1002C07D2795}">
  <dimension ref="A1:F139"/>
  <sheetViews>
    <sheetView showGridLines="0" zoomScaleNormal="100" workbookViewId="0">
      <selection sqref="A1:D1"/>
    </sheetView>
  </sheetViews>
  <sheetFormatPr baseColWidth="10" defaultColWidth="11.44140625" defaultRowHeight="13.8"/>
  <cols>
    <col min="1" max="1" width="70.5546875" style="14" customWidth="1"/>
    <col min="2" max="4" width="27.5546875" style="14" customWidth="1"/>
    <col min="5" max="5" width="23.44140625" style="2" bestFit="1" customWidth="1"/>
    <col min="6" max="6" width="21.44140625" style="3" bestFit="1" customWidth="1"/>
    <col min="7" max="16384" width="11.44140625" style="3"/>
  </cols>
  <sheetData>
    <row r="1" spans="1:6" ht="17.100000000000001" customHeight="1">
      <c r="A1" s="352" t="s">
        <v>822</v>
      </c>
      <c r="B1" s="352"/>
      <c r="C1" s="352"/>
      <c r="D1" s="352"/>
    </row>
    <row r="2" spans="1:6" s="6" customFormat="1" ht="24" customHeight="1">
      <c r="A2" s="4" t="s">
        <v>0</v>
      </c>
      <c r="B2" s="4"/>
      <c r="C2" s="4"/>
      <c r="D2" s="4"/>
      <c r="E2" s="5"/>
    </row>
    <row r="3" spans="1:6" s="9" customFormat="1" ht="18" customHeight="1">
      <c r="A3" s="7">
        <v>45291</v>
      </c>
      <c r="B3" s="7"/>
      <c r="C3" s="7"/>
      <c r="D3" s="7"/>
      <c r="E3" s="8"/>
    </row>
    <row r="4" spans="1:6" s="13" customFormat="1" ht="15" customHeight="1">
      <c r="A4" s="10" t="s">
        <v>1</v>
      </c>
      <c r="B4" s="11"/>
      <c r="C4" s="11"/>
      <c r="D4" s="11"/>
      <c r="E4" s="12"/>
    </row>
    <row r="5" spans="1:6" ht="3.9" customHeight="1" thickBot="1"/>
    <row r="6" spans="1:6" ht="18" customHeight="1">
      <c r="A6" s="15" t="s">
        <v>2</v>
      </c>
      <c r="B6" s="16" t="s">
        <v>3</v>
      </c>
      <c r="C6" s="16"/>
      <c r="D6" s="16"/>
    </row>
    <row r="7" spans="1:6" ht="14.1" customHeight="1">
      <c r="A7" s="17"/>
      <c r="B7" s="18" t="s">
        <v>4</v>
      </c>
      <c r="C7" s="18" t="s">
        <v>5</v>
      </c>
      <c r="D7" s="18" t="s">
        <v>6</v>
      </c>
    </row>
    <row r="8" spans="1:6" ht="3" customHeight="1">
      <c r="A8" s="19"/>
      <c r="B8" s="20"/>
      <c r="C8" s="20"/>
      <c r="D8" s="20"/>
    </row>
    <row r="9" spans="1:6" s="25" customFormat="1" ht="9.75" customHeight="1">
      <c r="A9" s="21" t="s">
        <v>7</v>
      </c>
      <c r="B9" s="22">
        <v>188017.709</v>
      </c>
      <c r="C9" s="22">
        <v>3683.87</v>
      </c>
      <c r="D9" s="22">
        <v>191701.58</v>
      </c>
      <c r="E9" s="23"/>
      <c r="F9" s="24"/>
    </row>
    <row r="10" spans="1:6" s="25" customFormat="1" ht="9.75" customHeight="1">
      <c r="A10" s="26" t="s">
        <v>8</v>
      </c>
      <c r="B10" s="27">
        <v>0</v>
      </c>
      <c r="C10" s="27">
        <v>0</v>
      </c>
      <c r="D10" s="27">
        <v>0</v>
      </c>
      <c r="E10" s="23"/>
      <c r="F10" s="24"/>
    </row>
    <row r="11" spans="1:6" s="25" customFormat="1" ht="9.75" customHeight="1">
      <c r="A11" s="26" t="s">
        <v>9</v>
      </c>
      <c r="B11" s="27">
        <v>187693.10800000001</v>
      </c>
      <c r="C11" s="27">
        <v>2551.9569999999999</v>
      </c>
      <c r="D11" s="27">
        <v>190245.065</v>
      </c>
      <c r="E11" s="23"/>
      <c r="F11" s="24"/>
    </row>
    <row r="12" spans="1:6" s="25" customFormat="1" ht="9.75" customHeight="1">
      <c r="A12" s="26" t="s">
        <v>10</v>
      </c>
      <c r="B12" s="27">
        <v>0</v>
      </c>
      <c r="C12" s="27">
        <v>0</v>
      </c>
      <c r="D12" s="27">
        <v>0</v>
      </c>
      <c r="E12" s="23"/>
      <c r="F12" s="24"/>
    </row>
    <row r="13" spans="1:6" s="25" customFormat="1" ht="9.75" customHeight="1">
      <c r="A13" s="26" t="s">
        <v>11</v>
      </c>
      <c r="B13" s="27">
        <v>324.601</v>
      </c>
      <c r="C13" s="27">
        <v>1131.913</v>
      </c>
      <c r="D13" s="27">
        <v>1456.5139999999999</v>
      </c>
      <c r="E13" s="23"/>
      <c r="F13" s="24"/>
    </row>
    <row r="14" spans="1:6" s="25" customFormat="1" ht="3" customHeight="1">
      <c r="A14" s="26"/>
      <c r="B14" s="27"/>
      <c r="C14" s="27"/>
      <c r="D14" s="27"/>
      <c r="E14" s="23"/>
      <c r="F14" s="24"/>
    </row>
    <row r="15" spans="1:6" s="25" customFormat="1" ht="9.75" customHeight="1">
      <c r="A15" s="28" t="s">
        <v>12</v>
      </c>
      <c r="B15" s="29">
        <v>0</v>
      </c>
      <c r="C15" s="29">
        <v>0</v>
      </c>
      <c r="D15" s="29">
        <v>0</v>
      </c>
      <c r="E15" s="23"/>
      <c r="F15" s="24"/>
    </row>
    <row r="16" spans="1:6" s="25" customFormat="1" ht="3" customHeight="1">
      <c r="A16" s="28"/>
      <c r="B16" s="29"/>
      <c r="C16" s="29"/>
      <c r="D16" s="29"/>
      <c r="E16" s="23"/>
      <c r="F16" s="24"/>
    </row>
    <row r="17" spans="1:6" s="25" customFormat="1" ht="9.75" customHeight="1">
      <c r="A17" s="30" t="s">
        <v>13</v>
      </c>
      <c r="B17" s="22">
        <v>0</v>
      </c>
      <c r="C17" s="22">
        <v>0</v>
      </c>
      <c r="D17" s="22">
        <v>0</v>
      </c>
      <c r="E17" s="23"/>
      <c r="F17" s="24"/>
    </row>
    <row r="18" spans="1:6" s="25" customFormat="1" ht="9.75" customHeight="1">
      <c r="A18" s="31" t="s">
        <v>14</v>
      </c>
      <c r="B18" s="27">
        <v>0</v>
      </c>
      <c r="C18" s="27">
        <v>0</v>
      </c>
      <c r="D18" s="27">
        <v>0</v>
      </c>
      <c r="E18" s="23"/>
      <c r="F18" s="24"/>
    </row>
    <row r="19" spans="1:6" s="25" customFormat="1" ht="9.75" customHeight="1">
      <c r="A19" s="31" t="s">
        <v>15</v>
      </c>
      <c r="B19" s="27">
        <v>0</v>
      </c>
      <c r="C19" s="27">
        <v>0</v>
      </c>
      <c r="D19" s="27">
        <v>0</v>
      </c>
      <c r="E19" s="23"/>
      <c r="F19" s="24"/>
    </row>
    <row r="20" spans="1:6" s="25" customFormat="1" ht="9.75" customHeight="1">
      <c r="A20" s="31" t="s">
        <v>16</v>
      </c>
      <c r="B20" s="27">
        <v>0</v>
      </c>
      <c r="C20" s="27">
        <v>0</v>
      </c>
      <c r="D20" s="27">
        <v>0</v>
      </c>
      <c r="E20" s="23"/>
      <c r="F20" s="24"/>
    </row>
    <row r="21" spans="1:6" s="25" customFormat="1" ht="9.75" customHeight="1">
      <c r="A21" s="31" t="s">
        <v>17</v>
      </c>
      <c r="B21" s="27">
        <v>0</v>
      </c>
      <c r="C21" s="27">
        <v>0</v>
      </c>
      <c r="D21" s="27">
        <v>0</v>
      </c>
      <c r="E21" s="23"/>
      <c r="F21" s="24"/>
    </row>
    <row r="22" spans="1:6" s="25" customFormat="1" ht="9.75" customHeight="1">
      <c r="A22" s="31" t="s">
        <v>18</v>
      </c>
      <c r="B22" s="27">
        <v>0</v>
      </c>
      <c r="C22" s="27">
        <v>0</v>
      </c>
      <c r="D22" s="27">
        <v>0</v>
      </c>
      <c r="E22" s="23"/>
      <c r="F22" s="24"/>
    </row>
    <row r="23" spans="1:6" s="25" customFormat="1" ht="3" customHeight="1">
      <c r="A23" s="26"/>
      <c r="B23" s="27"/>
      <c r="C23" s="27"/>
      <c r="D23" s="27"/>
      <c r="E23" s="23"/>
      <c r="F23" s="24"/>
    </row>
    <row r="24" spans="1:6" s="25" customFormat="1" ht="9.75" customHeight="1">
      <c r="A24" s="30" t="s">
        <v>19</v>
      </c>
      <c r="B24" s="22">
        <v>270285.84700000001</v>
      </c>
      <c r="C24" s="22">
        <v>-126.157</v>
      </c>
      <c r="D24" s="22">
        <v>270159.68900000001</v>
      </c>
      <c r="E24" s="23"/>
      <c r="F24" s="24"/>
    </row>
    <row r="25" spans="1:6" s="25" customFormat="1" ht="9.75" customHeight="1">
      <c r="A25" s="32" t="s">
        <v>20</v>
      </c>
      <c r="B25" s="29">
        <v>305507.26400000002</v>
      </c>
      <c r="C25" s="29">
        <v>0</v>
      </c>
      <c r="D25" s="29">
        <v>305507.26400000002</v>
      </c>
      <c r="E25" s="23"/>
      <c r="F25" s="24"/>
    </row>
    <row r="26" spans="1:6" s="25" customFormat="1" ht="9.75" customHeight="1">
      <c r="A26" s="26" t="s">
        <v>21</v>
      </c>
      <c r="B26" s="27">
        <v>0</v>
      </c>
      <c r="C26" s="27">
        <v>0</v>
      </c>
      <c r="D26" s="27">
        <v>0</v>
      </c>
      <c r="E26" s="23"/>
      <c r="F26" s="24"/>
    </row>
    <row r="27" spans="1:6" s="25" customFormat="1" ht="9.75" customHeight="1">
      <c r="A27" s="26" t="s">
        <v>22</v>
      </c>
      <c r="B27" s="27">
        <v>0</v>
      </c>
      <c r="C27" s="27">
        <v>0</v>
      </c>
      <c r="D27" s="27">
        <v>0</v>
      </c>
      <c r="E27" s="23"/>
      <c r="F27" s="24"/>
    </row>
    <row r="28" spans="1:6" s="25" customFormat="1" ht="9.75" customHeight="1">
      <c r="A28" s="26" t="s">
        <v>23</v>
      </c>
      <c r="B28" s="27">
        <v>0</v>
      </c>
      <c r="C28" s="27">
        <v>0</v>
      </c>
      <c r="D28" s="27">
        <v>0</v>
      </c>
      <c r="E28" s="23"/>
      <c r="F28" s="24"/>
    </row>
    <row r="29" spans="1:6" s="25" customFormat="1" ht="9.75" customHeight="1">
      <c r="A29" s="26" t="s">
        <v>24</v>
      </c>
      <c r="B29" s="27">
        <v>0</v>
      </c>
      <c r="C29" s="27">
        <v>0</v>
      </c>
      <c r="D29" s="27">
        <v>0</v>
      </c>
      <c r="E29" s="23"/>
      <c r="F29" s="24"/>
    </row>
    <row r="30" spans="1:6" s="25" customFormat="1" ht="9.75" customHeight="1">
      <c r="A30" s="26" t="s">
        <v>25</v>
      </c>
      <c r="B30" s="27">
        <v>305330.31400000001</v>
      </c>
      <c r="C30" s="27">
        <v>0</v>
      </c>
      <c r="D30" s="27">
        <v>305330.31400000001</v>
      </c>
      <c r="E30" s="23"/>
      <c r="F30" s="24"/>
    </row>
    <row r="31" spans="1:6" s="25" customFormat="1" ht="9.75" customHeight="1">
      <c r="A31" s="26" t="s">
        <v>26</v>
      </c>
      <c r="B31" s="27">
        <v>0</v>
      </c>
      <c r="C31" s="27">
        <v>0</v>
      </c>
      <c r="D31" s="27">
        <v>0</v>
      </c>
      <c r="E31" s="23"/>
      <c r="F31" s="24"/>
    </row>
    <row r="32" spans="1:6" s="25" customFormat="1" ht="9.75" customHeight="1">
      <c r="A32" s="26" t="s">
        <v>27</v>
      </c>
      <c r="B32" s="27">
        <v>0</v>
      </c>
      <c r="C32" s="27">
        <v>0</v>
      </c>
      <c r="D32" s="27">
        <v>0</v>
      </c>
      <c r="E32" s="23"/>
      <c r="F32" s="24"/>
    </row>
    <row r="33" spans="1:6" s="25" customFormat="1" ht="9.75" customHeight="1">
      <c r="A33" s="26" t="s">
        <v>28</v>
      </c>
      <c r="B33" s="27">
        <v>0</v>
      </c>
      <c r="C33" s="27">
        <v>0</v>
      </c>
      <c r="D33" s="27">
        <v>0</v>
      </c>
      <c r="E33" s="23"/>
      <c r="F33" s="24"/>
    </row>
    <row r="34" spans="1:6" s="25" customFormat="1" ht="9.75" customHeight="1">
      <c r="A34" s="26" t="s">
        <v>29</v>
      </c>
      <c r="B34" s="27">
        <v>176.94900000000001</v>
      </c>
      <c r="C34" s="27">
        <v>0</v>
      </c>
      <c r="D34" s="27">
        <v>176.94900000000001</v>
      </c>
      <c r="E34" s="23"/>
      <c r="F34" s="24"/>
    </row>
    <row r="35" spans="1:6" s="25" customFormat="1" ht="9.75" customHeight="1">
      <c r="A35" s="32" t="s">
        <v>30</v>
      </c>
      <c r="B35" s="29">
        <v>2555.5920000000001</v>
      </c>
      <c r="C35" s="29">
        <v>0</v>
      </c>
      <c r="D35" s="29">
        <v>2555.5920000000001</v>
      </c>
      <c r="E35" s="33"/>
      <c r="F35" s="24"/>
    </row>
    <row r="36" spans="1:6" s="25" customFormat="1" ht="9.75" customHeight="1">
      <c r="A36" s="32" t="s">
        <v>31</v>
      </c>
      <c r="B36" s="29">
        <v>202446.753</v>
      </c>
      <c r="C36" s="29">
        <v>329796.60800000001</v>
      </c>
      <c r="D36" s="29">
        <v>532243.36100000003</v>
      </c>
      <c r="E36" s="23"/>
      <c r="F36" s="24"/>
    </row>
    <row r="37" spans="1:6" s="25" customFormat="1" ht="9.75" customHeight="1">
      <c r="A37" s="26" t="s">
        <v>32</v>
      </c>
      <c r="B37" s="27">
        <v>28587.84</v>
      </c>
      <c r="C37" s="27">
        <v>42223.957000000002</v>
      </c>
      <c r="D37" s="27">
        <v>70811.797999999995</v>
      </c>
      <c r="E37" s="23"/>
      <c r="F37" s="24"/>
    </row>
    <row r="38" spans="1:6" s="25" customFormat="1" ht="9.75" customHeight="1">
      <c r="A38" s="26" t="s">
        <v>33</v>
      </c>
      <c r="B38" s="27">
        <v>173858.91200000001</v>
      </c>
      <c r="C38" s="27">
        <v>287572.65100000001</v>
      </c>
      <c r="D38" s="27">
        <v>461431.56300000002</v>
      </c>
      <c r="E38" s="23"/>
      <c r="F38" s="24"/>
    </row>
    <row r="39" spans="1:6" s="25" customFormat="1" ht="9.75" customHeight="1">
      <c r="A39" s="28" t="s">
        <v>34</v>
      </c>
      <c r="B39" s="29">
        <v>-229890.64499999999</v>
      </c>
      <c r="C39" s="29">
        <v>-314427.00599999999</v>
      </c>
      <c r="D39" s="29">
        <v>-544317.652</v>
      </c>
      <c r="E39" s="23"/>
      <c r="F39" s="24"/>
    </row>
    <row r="40" spans="1:6" s="25" customFormat="1" ht="9.75" customHeight="1">
      <c r="A40" s="28" t="s">
        <v>35</v>
      </c>
      <c r="B40" s="29">
        <v>-10333.116</v>
      </c>
      <c r="C40" s="29">
        <v>-15495.759</v>
      </c>
      <c r="D40" s="29">
        <v>-25828.876</v>
      </c>
      <c r="E40" s="23"/>
      <c r="F40" s="24"/>
    </row>
    <row r="41" spans="1:6" s="25" customFormat="1" ht="3" customHeight="1">
      <c r="A41" s="28"/>
      <c r="B41" s="27"/>
      <c r="C41" s="27"/>
      <c r="D41" s="27"/>
      <c r="E41" s="23"/>
      <c r="F41" s="24"/>
    </row>
    <row r="42" spans="1:6" s="25" customFormat="1" ht="9.75" customHeight="1">
      <c r="A42" s="28" t="s">
        <v>36</v>
      </c>
      <c r="B42" s="29">
        <v>5020.4290000000001</v>
      </c>
      <c r="C42" s="29">
        <v>403.91500000000002</v>
      </c>
      <c r="D42" s="29">
        <v>5424.3440000000001</v>
      </c>
      <c r="E42" s="23"/>
      <c r="F42" s="24"/>
    </row>
    <row r="43" spans="1:6" s="25" customFormat="1" ht="3" customHeight="1">
      <c r="A43" s="28"/>
      <c r="B43" s="27"/>
      <c r="C43" s="27"/>
      <c r="D43" s="27"/>
      <c r="E43" s="23"/>
      <c r="F43" s="24"/>
    </row>
    <row r="44" spans="1:6" s="25" customFormat="1" ht="9.75" customHeight="1">
      <c r="A44" s="30" t="s">
        <v>37</v>
      </c>
      <c r="B44" s="22">
        <v>30814.102999999999</v>
      </c>
      <c r="C44" s="22">
        <v>0.26500000000000001</v>
      </c>
      <c r="D44" s="22">
        <v>30814.367999999999</v>
      </c>
      <c r="E44" s="23"/>
      <c r="F44" s="24"/>
    </row>
    <row r="45" spans="1:6" s="25" customFormat="1" ht="9.75" customHeight="1">
      <c r="A45" s="34" t="s">
        <v>38</v>
      </c>
      <c r="B45" s="27">
        <v>1108.7919999999999</v>
      </c>
      <c r="C45" s="27">
        <v>0.26500000000000001</v>
      </c>
      <c r="D45" s="27">
        <v>1109.058</v>
      </c>
      <c r="E45" s="23"/>
      <c r="F45" s="24"/>
    </row>
    <row r="46" spans="1:6" s="25" customFormat="1" ht="9.75" customHeight="1">
      <c r="A46" s="26" t="s">
        <v>39</v>
      </c>
      <c r="B46" s="27">
        <v>0</v>
      </c>
      <c r="C46" s="27">
        <v>0</v>
      </c>
      <c r="D46" s="27">
        <v>0</v>
      </c>
      <c r="E46" s="23"/>
      <c r="F46" s="24"/>
    </row>
    <row r="47" spans="1:6" s="25" customFormat="1" ht="9.75" customHeight="1">
      <c r="A47" s="26" t="s">
        <v>40</v>
      </c>
      <c r="B47" s="27">
        <v>0</v>
      </c>
      <c r="C47" s="27">
        <v>0</v>
      </c>
      <c r="D47" s="27">
        <v>0</v>
      </c>
      <c r="E47" s="23"/>
      <c r="F47" s="24"/>
    </row>
    <row r="48" spans="1:6" s="25" customFormat="1" ht="9.75" customHeight="1">
      <c r="A48" s="26" t="s">
        <v>41</v>
      </c>
      <c r="B48" s="27">
        <v>29705.31</v>
      </c>
      <c r="C48" s="27">
        <v>0</v>
      </c>
      <c r="D48" s="27">
        <v>29705.31</v>
      </c>
      <c r="E48" s="23"/>
      <c r="F48" s="24"/>
    </row>
    <row r="49" spans="1:6" s="25" customFormat="1" ht="9.75" customHeight="1">
      <c r="A49" s="26" t="s">
        <v>42</v>
      </c>
      <c r="B49" s="27">
        <v>0</v>
      </c>
      <c r="C49" s="27">
        <v>0</v>
      </c>
      <c r="D49" s="27">
        <v>0</v>
      </c>
      <c r="E49" s="23"/>
      <c r="F49" s="24"/>
    </row>
    <row r="50" spans="1:6" s="25" customFormat="1" ht="3" customHeight="1">
      <c r="A50" s="26"/>
      <c r="B50" s="27"/>
      <c r="C50" s="27"/>
      <c r="D50" s="27"/>
      <c r="E50" s="23"/>
      <c r="F50" s="24"/>
    </row>
    <row r="51" spans="1:6" s="25" customFormat="1" ht="9.75" customHeight="1">
      <c r="A51" s="35" t="s">
        <v>43</v>
      </c>
      <c r="B51" s="29">
        <v>0</v>
      </c>
      <c r="C51" s="29">
        <v>0</v>
      </c>
      <c r="D51" s="29">
        <v>0</v>
      </c>
      <c r="E51" s="23"/>
      <c r="F51" s="24"/>
    </row>
    <row r="52" spans="1:6" s="25" customFormat="1" ht="3" customHeight="1">
      <c r="A52" s="28"/>
      <c r="B52" s="29"/>
      <c r="C52" s="29"/>
      <c r="D52" s="29"/>
      <c r="E52" s="23"/>
      <c r="F52" s="24"/>
    </row>
    <row r="53" spans="1:6" s="25" customFormat="1" ht="9.75" customHeight="1">
      <c r="A53" s="32" t="s">
        <v>44</v>
      </c>
      <c r="B53" s="29">
        <v>3993.7089999999998</v>
      </c>
      <c r="C53" s="29">
        <v>0</v>
      </c>
      <c r="D53" s="29">
        <v>3993.7089999999998</v>
      </c>
      <c r="E53" s="23"/>
      <c r="F53" s="24"/>
    </row>
    <row r="54" spans="1:6" s="25" customFormat="1" ht="3" customHeight="1">
      <c r="A54" s="36"/>
      <c r="B54" s="29"/>
      <c r="C54" s="29"/>
      <c r="D54" s="29"/>
      <c r="E54" s="23"/>
      <c r="F54" s="24"/>
    </row>
    <row r="55" spans="1:6" s="25" customFormat="1" ht="9.75" customHeight="1">
      <c r="A55" s="32" t="s">
        <v>45</v>
      </c>
      <c r="B55" s="29">
        <v>25468.755000000001</v>
      </c>
      <c r="C55" s="29">
        <v>188.02699999999999</v>
      </c>
      <c r="D55" s="29">
        <v>25656.781999999999</v>
      </c>
      <c r="E55" s="23"/>
      <c r="F55" s="24"/>
    </row>
    <row r="56" spans="1:6" s="25" customFormat="1" ht="3" customHeight="1">
      <c r="A56" s="28"/>
      <c r="B56" s="29"/>
      <c r="C56" s="29"/>
      <c r="D56" s="29"/>
      <c r="E56" s="23"/>
      <c r="F56" s="24"/>
    </row>
    <row r="57" spans="1:6" s="25" customFormat="1" ht="9.75" customHeight="1">
      <c r="A57" s="21" t="s">
        <v>46</v>
      </c>
      <c r="B57" s="22">
        <v>523600.55300000001</v>
      </c>
      <c r="C57" s="22">
        <v>4149.92</v>
      </c>
      <c r="D57" s="22">
        <v>527750.47400000005</v>
      </c>
      <c r="E57" s="23"/>
      <c r="F57" s="24"/>
    </row>
    <row r="58" spans="1:6" s="25" customFormat="1" ht="2.25" customHeight="1">
      <c r="A58" s="37"/>
      <c r="B58" s="38"/>
      <c r="C58" s="38"/>
      <c r="D58" s="38"/>
      <c r="E58" s="23"/>
      <c r="F58" s="24"/>
    </row>
    <row r="59" spans="1:6" ht="9" customHeight="1" thickBot="1">
      <c r="A59" s="39"/>
      <c r="B59" s="40"/>
      <c r="C59" s="40"/>
      <c r="D59" s="40"/>
      <c r="F59" s="24"/>
    </row>
    <row r="60" spans="1:6" s="44" customFormat="1" ht="15" customHeight="1">
      <c r="A60" s="41" t="s">
        <v>47</v>
      </c>
      <c r="B60" s="42"/>
      <c r="C60" s="42"/>
      <c r="D60" s="42"/>
      <c r="E60" s="43"/>
      <c r="F60" s="24"/>
    </row>
    <row r="61" spans="1:6" ht="9.75" customHeight="1">
      <c r="A61" s="45"/>
      <c r="C61" s="46"/>
      <c r="F61" s="24"/>
    </row>
    <row r="62" spans="1:6" ht="17.100000000000001" customHeight="1">
      <c r="A62" s="47"/>
      <c r="B62" s="47"/>
      <c r="C62" s="47"/>
      <c r="D62" s="47"/>
      <c r="F62" s="24"/>
    </row>
    <row r="63" spans="1:6" s="6" customFormat="1" ht="24" customHeight="1">
      <c r="A63" s="4" t="s">
        <v>0</v>
      </c>
      <c r="B63" s="4"/>
      <c r="C63" s="4"/>
      <c r="D63" s="4"/>
      <c r="E63" s="5"/>
      <c r="F63" s="24"/>
    </row>
    <row r="64" spans="1:6" s="9" customFormat="1" ht="17.100000000000001" customHeight="1">
      <c r="A64" s="7">
        <v>45291</v>
      </c>
      <c r="B64" s="48"/>
      <c r="C64" s="48"/>
      <c r="D64" s="48"/>
      <c r="E64" s="8"/>
      <c r="F64" s="24"/>
    </row>
    <row r="65" spans="1:6" s="50" customFormat="1" ht="15" customHeight="1">
      <c r="A65" s="10" t="s">
        <v>1</v>
      </c>
      <c r="B65" s="11"/>
      <c r="C65" s="11"/>
      <c r="D65" s="11"/>
      <c r="E65" s="49"/>
      <c r="F65" s="24"/>
    </row>
    <row r="66" spans="1:6" ht="3.9" customHeight="1" thickBot="1">
      <c r="F66" s="24"/>
    </row>
    <row r="67" spans="1:6" ht="14.1" customHeight="1">
      <c r="A67" s="15" t="s">
        <v>48</v>
      </c>
      <c r="B67" s="16" t="s">
        <v>3</v>
      </c>
      <c r="C67" s="16"/>
      <c r="D67" s="16"/>
      <c r="F67" s="24"/>
    </row>
    <row r="68" spans="1:6" ht="14.1" customHeight="1">
      <c r="A68" s="17"/>
      <c r="B68" s="18" t="s">
        <v>4</v>
      </c>
      <c r="C68" s="18" t="s">
        <v>5</v>
      </c>
      <c r="D68" s="18" t="s">
        <v>6</v>
      </c>
      <c r="F68" s="24"/>
    </row>
    <row r="69" spans="1:6" ht="2.1" customHeight="1">
      <c r="A69" s="19"/>
      <c r="B69" s="51">
        <v>100</v>
      </c>
      <c r="C69" s="51">
        <v>200</v>
      </c>
      <c r="D69" s="51">
        <v>300</v>
      </c>
      <c r="F69" s="24"/>
    </row>
    <row r="70" spans="1:6" s="25" customFormat="1" ht="9.9" customHeight="1">
      <c r="A70" s="52" t="s">
        <v>49</v>
      </c>
      <c r="B70" s="22">
        <v>0</v>
      </c>
      <c r="C70" s="22">
        <v>0</v>
      </c>
      <c r="D70" s="22">
        <v>0</v>
      </c>
      <c r="E70" s="23"/>
      <c r="F70" s="24"/>
    </row>
    <row r="71" spans="1:6" s="25" customFormat="1" ht="2.1" customHeight="1">
      <c r="A71" s="53"/>
      <c r="B71" s="29"/>
      <c r="C71" s="29"/>
      <c r="D71" s="29"/>
      <c r="E71" s="23"/>
      <c r="F71" s="24"/>
    </row>
    <row r="72" spans="1:6" s="25" customFormat="1" ht="9.9" customHeight="1">
      <c r="A72" s="53" t="s">
        <v>50</v>
      </c>
      <c r="B72" s="29">
        <v>0</v>
      </c>
      <c r="C72" s="29">
        <v>0</v>
      </c>
      <c r="D72" s="29">
        <v>0</v>
      </c>
      <c r="E72" s="23"/>
      <c r="F72" s="24"/>
    </row>
    <row r="73" spans="1:6" s="25" customFormat="1" ht="9.9" customHeight="1">
      <c r="A73" s="53" t="s">
        <v>51</v>
      </c>
      <c r="B73" s="29">
        <v>0</v>
      </c>
      <c r="C73" s="29">
        <v>0</v>
      </c>
      <c r="D73" s="29">
        <v>0</v>
      </c>
      <c r="E73" s="23"/>
      <c r="F73" s="24"/>
    </row>
    <row r="74" spans="1:6" s="25" customFormat="1" ht="9.9" customHeight="1">
      <c r="A74" s="53" t="s">
        <v>52</v>
      </c>
      <c r="B74" s="29">
        <v>0</v>
      </c>
      <c r="C74" s="29">
        <v>0</v>
      </c>
      <c r="D74" s="29">
        <v>0</v>
      </c>
      <c r="E74" s="23"/>
      <c r="F74" s="24"/>
    </row>
    <row r="75" spans="1:6" s="25" customFormat="1" ht="9.9" customHeight="1">
      <c r="A75" s="54" t="s">
        <v>53</v>
      </c>
      <c r="B75" s="27">
        <v>0</v>
      </c>
      <c r="C75" s="27">
        <v>0</v>
      </c>
      <c r="D75" s="27">
        <v>0</v>
      </c>
      <c r="E75" s="23"/>
      <c r="F75" s="24"/>
    </row>
    <row r="76" spans="1:6" s="25" customFormat="1" ht="9.9" customHeight="1">
      <c r="A76" s="54" t="s">
        <v>54</v>
      </c>
      <c r="B76" s="27">
        <v>0</v>
      </c>
      <c r="C76" s="27">
        <v>0</v>
      </c>
      <c r="D76" s="27">
        <v>0</v>
      </c>
      <c r="E76" s="23"/>
      <c r="F76" s="24"/>
    </row>
    <row r="77" spans="1:6" s="25" customFormat="1" ht="9.9" customHeight="1">
      <c r="A77" s="54" t="s">
        <v>55</v>
      </c>
      <c r="B77" s="27">
        <v>0</v>
      </c>
      <c r="C77" s="27">
        <v>0</v>
      </c>
      <c r="D77" s="27">
        <v>0</v>
      </c>
      <c r="E77" s="23"/>
      <c r="F77" s="24"/>
    </row>
    <row r="78" spans="1:6" s="25" customFormat="1" ht="9.9" customHeight="1">
      <c r="A78" s="54" t="s">
        <v>56</v>
      </c>
      <c r="B78" s="27">
        <v>0</v>
      </c>
      <c r="C78" s="27">
        <v>0</v>
      </c>
      <c r="D78" s="27">
        <v>0</v>
      </c>
      <c r="E78" s="23"/>
      <c r="F78" s="24"/>
    </row>
    <row r="79" spans="1:6" s="25" customFormat="1" ht="9.9" customHeight="1">
      <c r="A79" s="53" t="s">
        <v>57</v>
      </c>
      <c r="B79" s="29">
        <v>0</v>
      </c>
      <c r="C79" s="29">
        <v>0</v>
      </c>
      <c r="D79" s="29">
        <v>0</v>
      </c>
      <c r="E79" s="23"/>
      <c r="F79" s="24"/>
    </row>
    <row r="80" spans="1:6" s="25" customFormat="1" ht="9.9" customHeight="1">
      <c r="A80" s="53" t="s">
        <v>58</v>
      </c>
      <c r="B80" s="29">
        <v>0</v>
      </c>
      <c r="C80" s="29">
        <v>0</v>
      </c>
      <c r="D80" s="29">
        <v>0</v>
      </c>
      <c r="E80" s="23"/>
      <c r="F80" s="24"/>
    </row>
    <row r="81" spans="1:6" s="25" customFormat="1" ht="9.9" customHeight="1">
      <c r="A81" s="54" t="s">
        <v>59</v>
      </c>
      <c r="B81" s="27">
        <v>0</v>
      </c>
      <c r="C81" s="27">
        <v>0</v>
      </c>
      <c r="D81" s="27">
        <v>0</v>
      </c>
      <c r="E81" s="23"/>
      <c r="F81" s="24"/>
    </row>
    <row r="82" spans="1:6" s="25" customFormat="1" ht="9.9" customHeight="1">
      <c r="A82" s="54" t="s">
        <v>60</v>
      </c>
      <c r="B82" s="27">
        <v>0</v>
      </c>
      <c r="C82" s="27">
        <v>0</v>
      </c>
      <c r="D82" s="27">
        <v>0</v>
      </c>
      <c r="E82" s="23"/>
      <c r="F82" s="24"/>
    </row>
    <row r="83" spans="1:6" s="25" customFormat="1" ht="3" customHeight="1">
      <c r="A83" s="54"/>
      <c r="B83" s="27"/>
      <c r="C83" s="27"/>
      <c r="D83" s="27"/>
      <c r="E83" s="23"/>
      <c r="F83" s="24"/>
    </row>
    <row r="84" spans="1:6" s="25" customFormat="1" ht="9.9" customHeight="1">
      <c r="A84" s="55" t="s">
        <v>61</v>
      </c>
      <c r="B84" s="22">
        <v>0</v>
      </c>
      <c r="C84" s="22">
        <v>0</v>
      </c>
      <c r="D84" s="22">
        <v>0</v>
      </c>
      <c r="E84" s="23"/>
      <c r="F84" s="24"/>
    </row>
    <row r="85" spans="1:6" s="25" customFormat="1" ht="9.9" customHeight="1">
      <c r="A85" s="54" t="s">
        <v>62</v>
      </c>
      <c r="B85" s="27">
        <v>0</v>
      </c>
      <c r="C85" s="27">
        <v>0</v>
      </c>
      <c r="D85" s="27">
        <v>0</v>
      </c>
      <c r="E85" s="23"/>
      <c r="F85" s="24"/>
    </row>
    <row r="86" spans="1:6" s="25" customFormat="1" ht="9.9" customHeight="1">
      <c r="A86" s="54" t="s">
        <v>63</v>
      </c>
      <c r="B86" s="27">
        <v>0</v>
      </c>
      <c r="C86" s="27">
        <v>0</v>
      </c>
      <c r="D86" s="27">
        <v>0</v>
      </c>
      <c r="E86" s="23"/>
      <c r="F86" s="24"/>
    </row>
    <row r="87" spans="1:6" s="25" customFormat="1" ht="9.9" customHeight="1">
      <c r="A87" s="54" t="s">
        <v>64</v>
      </c>
      <c r="B87" s="27">
        <v>0</v>
      </c>
      <c r="C87" s="27">
        <v>0</v>
      </c>
      <c r="D87" s="27">
        <v>0</v>
      </c>
      <c r="E87" s="23"/>
      <c r="F87" s="24"/>
    </row>
    <row r="88" spans="1:6" s="25" customFormat="1" ht="3" customHeight="1">
      <c r="A88" s="54"/>
      <c r="B88" s="27"/>
      <c r="C88" s="27"/>
      <c r="D88" s="27"/>
      <c r="E88" s="23"/>
      <c r="F88" s="24"/>
    </row>
    <row r="89" spans="1:6" s="25" customFormat="1" ht="9.9" customHeight="1">
      <c r="A89" s="53" t="s">
        <v>12</v>
      </c>
      <c r="B89" s="29">
        <v>0</v>
      </c>
      <c r="C89" s="29">
        <v>0</v>
      </c>
      <c r="D89" s="29">
        <v>0</v>
      </c>
      <c r="E89" s="23"/>
      <c r="F89" s="24"/>
    </row>
    <row r="90" spans="1:6" s="25" customFormat="1" ht="3" customHeight="1">
      <c r="A90" s="53"/>
      <c r="B90" s="29"/>
      <c r="C90" s="29"/>
      <c r="D90" s="29"/>
      <c r="E90" s="23"/>
      <c r="F90" s="24"/>
    </row>
    <row r="91" spans="1:6" s="25" customFormat="1" ht="9.9" customHeight="1">
      <c r="A91" s="52" t="s">
        <v>65</v>
      </c>
      <c r="B91" s="22">
        <v>41142.857000000004</v>
      </c>
      <c r="C91" s="22">
        <v>0</v>
      </c>
      <c r="D91" s="22">
        <v>41142.857000000004</v>
      </c>
      <c r="E91" s="23"/>
      <c r="F91" s="24"/>
    </row>
    <row r="92" spans="1:6" s="25" customFormat="1" ht="9.9" customHeight="1">
      <c r="A92" s="54" t="s">
        <v>66</v>
      </c>
      <c r="B92" s="27">
        <v>41142.857000000004</v>
      </c>
      <c r="C92" s="27">
        <v>0</v>
      </c>
      <c r="D92" s="27">
        <v>41142.857000000004</v>
      </c>
      <c r="E92" s="23"/>
      <c r="F92" s="24"/>
    </row>
    <row r="93" spans="1:6" s="25" customFormat="1" ht="9.9" customHeight="1">
      <c r="A93" s="54" t="s">
        <v>67</v>
      </c>
      <c r="B93" s="27">
        <v>0</v>
      </c>
      <c r="C93" s="27">
        <v>0</v>
      </c>
      <c r="D93" s="27">
        <v>0</v>
      </c>
      <c r="E93" s="23"/>
      <c r="F93" s="24"/>
    </row>
    <row r="94" spans="1:6" s="25" customFormat="1" ht="3" customHeight="1">
      <c r="A94" s="54"/>
      <c r="B94" s="27"/>
      <c r="C94" s="27"/>
      <c r="D94" s="27"/>
      <c r="E94" s="23"/>
      <c r="F94" s="24"/>
    </row>
    <row r="95" spans="1:6" s="25" customFormat="1" ht="9.9" customHeight="1">
      <c r="A95" s="52" t="s">
        <v>68</v>
      </c>
      <c r="B95" s="22">
        <v>0</v>
      </c>
      <c r="C95" s="22">
        <v>0</v>
      </c>
      <c r="D95" s="22">
        <v>0</v>
      </c>
      <c r="E95" s="23"/>
      <c r="F95" s="24"/>
    </row>
    <row r="96" spans="1:6" s="25" customFormat="1" ht="9.9" customHeight="1">
      <c r="A96" s="54" t="s">
        <v>69</v>
      </c>
      <c r="B96" s="29">
        <v>0</v>
      </c>
      <c r="C96" s="29">
        <v>0</v>
      </c>
      <c r="D96" s="29">
        <v>0</v>
      </c>
      <c r="E96" s="23"/>
      <c r="F96" s="24"/>
    </row>
    <row r="97" spans="1:6" s="25" customFormat="1" ht="9.9" customHeight="1">
      <c r="A97" s="54" t="s">
        <v>70</v>
      </c>
      <c r="B97" s="29">
        <v>0</v>
      </c>
      <c r="C97" s="29">
        <v>0</v>
      </c>
      <c r="D97" s="29">
        <v>0</v>
      </c>
      <c r="E97" s="23"/>
      <c r="F97" s="24"/>
    </row>
    <row r="98" spans="1:6" s="25" customFormat="1" ht="9.9" customHeight="1">
      <c r="A98" s="54" t="s">
        <v>71</v>
      </c>
      <c r="B98" s="27">
        <v>0</v>
      </c>
      <c r="C98" s="27">
        <v>0</v>
      </c>
      <c r="D98" s="27">
        <v>0</v>
      </c>
      <c r="E98" s="23"/>
      <c r="F98" s="24"/>
    </row>
    <row r="99" spans="1:6" s="25" customFormat="1" ht="3" customHeight="1">
      <c r="A99" s="54"/>
      <c r="B99" s="27"/>
      <c r="C99" s="27"/>
      <c r="D99" s="27"/>
      <c r="E99" s="23"/>
      <c r="F99" s="24"/>
    </row>
    <row r="100" spans="1:6" s="25" customFormat="1" ht="9.9" customHeight="1">
      <c r="A100" s="53" t="s">
        <v>72</v>
      </c>
      <c r="B100" s="29">
        <v>25898.154999999999</v>
      </c>
      <c r="C100" s="29">
        <v>172.73400000000001</v>
      </c>
      <c r="D100" s="29">
        <v>26070.888999999999</v>
      </c>
      <c r="E100" s="23"/>
      <c r="F100" s="24"/>
    </row>
    <row r="101" spans="1:6" s="25" customFormat="1" ht="3" customHeight="1">
      <c r="A101" s="54"/>
      <c r="B101" s="27"/>
      <c r="C101" s="27"/>
      <c r="D101" s="27"/>
      <c r="E101" s="23"/>
      <c r="F101" s="24"/>
    </row>
    <row r="102" spans="1:6" s="25" customFormat="1" ht="9.9" customHeight="1">
      <c r="A102" s="52" t="s">
        <v>73</v>
      </c>
      <c r="B102" s="22">
        <v>266.21899999999999</v>
      </c>
      <c r="C102" s="22">
        <v>1131.913</v>
      </c>
      <c r="D102" s="22">
        <v>1398.1320000000001</v>
      </c>
      <c r="E102" s="23"/>
      <c r="F102" s="24"/>
    </row>
    <row r="103" spans="1:6" s="25" customFormat="1" ht="9.9" customHeight="1">
      <c r="A103" s="54" t="s">
        <v>74</v>
      </c>
      <c r="B103" s="27">
        <v>0</v>
      </c>
      <c r="C103" s="27">
        <v>0</v>
      </c>
      <c r="D103" s="27">
        <v>0</v>
      </c>
      <c r="E103" s="23"/>
      <c r="F103" s="24"/>
    </row>
    <row r="104" spans="1:6" s="25" customFormat="1" ht="9.9" customHeight="1">
      <c r="A104" s="54" t="s">
        <v>75</v>
      </c>
      <c r="B104" s="27">
        <v>0</v>
      </c>
      <c r="C104" s="27">
        <v>0</v>
      </c>
      <c r="D104" s="27">
        <v>0</v>
      </c>
      <c r="E104" s="23"/>
      <c r="F104" s="24"/>
    </row>
    <row r="105" spans="1:6" s="25" customFormat="1" ht="9.9" customHeight="1">
      <c r="A105" s="54" t="s">
        <v>76</v>
      </c>
      <c r="B105" s="27">
        <v>0</v>
      </c>
      <c r="C105" s="27">
        <v>0</v>
      </c>
      <c r="D105" s="27">
        <v>0</v>
      </c>
      <c r="E105" s="23"/>
      <c r="F105" s="24"/>
    </row>
    <row r="106" spans="1:6" s="25" customFormat="1" ht="9.9" customHeight="1">
      <c r="A106" s="54" t="s">
        <v>77</v>
      </c>
      <c r="B106" s="27">
        <v>18.440000000000001</v>
      </c>
      <c r="C106" s="27">
        <v>0</v>
      </c>
      <c r="D106" s="27">
        <v>18.440000000000001</v>
      </c>
      <c r="E106" s="23"/>
      <c r="F106" s="24"/>
    </row>
    <row r="107" spans="1:6" s="25" customFormat="1" ht="9.9" customHeight="1">
      <c r="A107" s="54" t="s">
        <v>78</v>
      </c>
      <c r="B107" s="27">
        <v>0</v>
      </c>
      <c r="C107" s="27">
        <v>0</v>
      </c>
      <c r="D107" s="27">
        <v>0</v>
      </c>
      <c r="E107" s="23"/>
      <c r="F107" s="24"/>
    </row>
    <row r="108" spans="1:6" s="25" customFormat="1" ht="9.9" customHeight="1">
      <c r="A108" s="54" t="s">
        <v>79</v>
      </c>
      <c r="B108" s="27">
        <v>247.77799999999999</v>
      </c>
      <c r="C108" s="27">
        <v>1131.913</v>
      </c>
      <c r="D108" s="27">
        <v>1379.692</v>
      </c>
      <c r="E108" s="23"/>
      <c r="F108" s="24"/>
    </row>
    <row r="109" spans="1:6" s="25" customFormat="1" ht="3" customHeight="1">
      <c r="A109" s="54"/>
      <c r="B109" s="27"/>
      <c r="C109" s="27"/>
      <c r="D109" s="27"/>
      <c r="E109" s="23"/>
      <c r="F109" s="24"/>
    </row>
    <row r="110" spans="1:6" s="25" customFormat="1" ht="9.9" customHeight="1">
      <c r="A110" s="52" t="s">
        <v>80</v>
      </c>
      <c r="B110" s="22">
        <v>5224.9390000000003</v>
      </c>
      <c r="C110" s="22">
        <v>1357.925</v>
      </c>
      <c r="D110" s="22">
        <v>6582.8639999999996</v>
      </c>
      <c r="E110" s="23"/>
      <c r="F110" s="24"/>
    </row>
    <row r="111" spans="1:6" s="25" customFormat="1" ht="3" customHeight="1">
      <c r="A111" s="54"/>
      <c r="B111" s="27"/>
      <c r="C111" s="27"/>
      <c r="D111" s="27"/>
      <c r="E111" s="23"/>
      <c r="F111" s="24"/>
    </row>
    <row r="112" spans="1:6" s="25" customFormat="1" ht="9.9" customHeight="1">
      <c r="A112" s="30" t="s">
        <v>81</v>
      </c>
      <c r="B112" s="22">
        <v>19792.187000000002</v>
      </c>
      <c r="C112" s="22">
        <v>897.04200000000003</v>
      </c>
      <c r="D112" s="22">
        <v>20689.23</v>
      </c>
      <c r="E112" s="23"/>
      <c r="F112" s="24"/>
    </row>
    <row r="113" spans="1:6" s="25" customFormat="1" ht="9.9" customHeight="1">
      <c r="A113" s="31" t="s">
        <v>82</v>
      </c>
      <c r="B113" s="29">
        <v>0</v>
      </c>
      <c r="C113" s="29">
        <v>0</v>
      </c>
      <c r="D113" s="29">
        <v>0</v>
      </c>
      <c r="E113" s="23"/>
      <c r="F113" s="24"/>
    </row>
    <row r="114" spans="1:6" s="25" customFormat="1" ht="9.9" customHeight="1">
      <c r="A114" s="31" t="s">
        <v>83</v>
      </c>
      <c r="B114" s="29">
        <v>19792.187000000002</v>
      </c>
      <c r="C114" s="29">
        <v>897.04200000000003</v>
      </c>
      <c r="D114" s="29">
        <v>20689.23</v>
      </c>
      <c r="E114" s="23"/>
      <c r="F114" s="24"/>
    </row>
    <row r="115" spans="1:6" s="25" customFormat="1" ht="5.0999999999999996" customHeight="1">
      <c r="A115" s="53"/>
      <c r="B115" s="29"/>
      <c r="C115" s="29"/>
      <c r="D115" s="29"/>
      <c r="E115" s="23"/>
      <c r="F115" s="24"/>
    </row>
    <row r="116" spans="1:6" s="57" customFormat="1" ht="9.9" customHeight="1">
      <c r="A116" s="28" t="s">
        <v>84</v>
      </c>
      <c r="B116" s="29">
        <v>0</v>
      </c>
      <c r="C116" s="29">
        <v>0</v>
      </c>
      <c r="D116" s="29">
        <v>0</v>
      </c>
      <c r="E116" s="56"/>
      <c r="F116" s="24"/>
    </row>
    <row r="117" spans="1:6" s="25" customFormat="1" ht="3" customHeight="1">
      <c r="A117" s="54"/>
      <c r="B117" s="29"/>
      <c r="C117" s="29"/>
      <c r="D117" s="29"/>
      <c r="E117" s="23"/>
      <c r="F117" s="24"/>
    </row>
    <row r="118" spans="1:6" s="25" customFormat="1" ht="10.5" customHeight="1">
      <c r="A118" s="52" t="s">
        <v>85</v>
      </c>
      <c r="B118" s="22">
        <v>92324.357999999993</v>
      </c>
      <c r="C118" s="22">
        <v>3559.6149999999998</v>
      </c>
      <c r="D118" s="22">
        <v>95883.974000000002</v>
      </c>
      <c r="E118" s="33"/>
      <c r="F118" s="24"/>
    </row>
    <row r="119" spans="1:6" s="25" customFormat="1" ht="3" customHeight="1">
      <c r="A119" s="54"/>
      <c r="B119" s="29"/>
      <c r="C119" s="29"/>
      <c r="D119" s="29"/>
      <c r="E119" s="23"/>
      <c r="F119" s="24"/>
    </row>
    <row r="120" spans="1:6" s="25" customFormat="1" ht="12.75" customHeight="1">
      <c r="A120" s="52" t="s">
        <v>86</v>
      </c>
      <c r="B120" s="22">
        <v>431866.5</v>
      </c>
      <c r="C120" s="22">
        <v>0</v>
      </c>
      <c r="D120" s="22">
        <v>431866.5</v>
      </c>
      <c r="E120" s="23"/>
      <c r="F120" s="24"/>
    </row>
    <row r="121" spans="1:6" s="25" customFormat="1" ht="9.9" customHeight="1">
      <c r="A121" s="54" t="s">
        <v>87</v>
      </c>
      <c r="B121" s="27">
        <v>1085505.31</v>
      </c>
      <c r="C121" s="27">
        <v>0</v>
      </c>
      <c r="D121" s="27">
        <v>1085505.31</v>
      </c>
      <c r="E121" s="23"/>
      <c r="F121" s="24"/>
    </row>
    <row r="122" spans="1:6" s="25" customFormat="1" ht="9.9" customHeight="1">
      <c r="A122" s="54" t="s">
        <v>88</v>
      </c>
      <c r="B122" s="27">
        <v>0</v>
      </c>
      <c r="C122" s="27">
        <v>0</v>
      </c>
      <c r="D122" s="27">
        <v>0</v>
      </c>
      <c r="E122" s="23"/>
      <c r="F122" s="24"/>
    </row>
    <row r="123" spans="1:6" s="25" customFormat="1" ht="9.9" customHeight="1">
      <c r="A123" s="54" t="s">
        <v>89</v>
      </c>
      <c r="B123" s="27">
        <v>8211.393</v>
      </c>
      <c r="C123" s="27">
        <v>0</v>
      </c>
      <c r="D123" s="27">
        <v>8211.393</v>
      </c>
      <c r="E123" s="23"/>
      <c r="F123" s="24"/>
    </row>
    <row r="124" spans="1:6" s="25" customFormat="1" ht="9.9" customHeight="1">
      <c r="A124" s="54" t="s">
        <v>90</v>
      </c>
      <c r="B124" s="27">
        <v>0</v>
      </c>
      <c r="C124" s="27">
        <v>0</v>
      </c>
      <c r="D124" s="27">
        <v>0</v>
      </c>
      <c r="E124" s="23"/>
      <c r="F124" s="24"/>
    </row>
    <row r="125" spans="1:6" s="25" customFormat="1" ht="9.9" customHeight="1">
      <c r="A125" s="54" t="s">
        <v>91</v>
      </c>
      <c r="B125" s="27">
        <v>-722966.81400000001</v>
      </c>
      <c r="C125" s="27">
        <v>0</v>
      </c>
      <c r="D125" s="27">
        <v>-722966.81400000001</v>
      </c>
      <c r="E125" s="23"/>
      <c r="F125" s="24"/>
    </row>
    <row r="126" spans="1:6" s="25" customFormat="1" ht="9.9" customHeight="1">
      <c r="A126" s="54" t="s">
        <v>92</v>
      </c>
      <c r="B126" s="27">
        <v>61116.610999999997</v>
      </c>
      <c r="C126" s="27">
        <v>0</v>
      </c>
      <c r="D126" s="27">
        <v>61116.610999999997</v>
      </c>
      <c r="E126" s="23"/>
      <c r="F126" s="24"/>
    </row>
    <row r="127" spans="1:6" s="25" customFormat="1" ht="2.1" customHeight="1">
      <c r="A127" s="54"/>
      <c r="B127" s="27"/>
      <c r="C127" s="27"/>
      <c r="D127" s="27"/>
      <c r="E127" s="23"/>
      <c r="F127" s="24"/>
    </row>
    <row r="128" spans="1:6" s="25" customFormat="1" ht="12" customHeight="1">
      <c r="A128" s="52" t="s">
        <v>93</v>
      </c>
      <c r="B128" s="22">
        <v>524190.85800000001</v>
      </c>
      <c r="C128" s="22">
        <v>3559.6149999999998</v>
      </c>
      <c r="D128" s="22">
        <v>527750.47400000005</v>
      </c>
      <c r="E128" s="23"/>
      <c r="F128" s="24"/>
    </row>
    <row r="129" spans="1:6" s="25" customFormat="1" ht="2.1" customHeight="1">
      <c r="A129" s="58"/>
      <c r="B129" s="38"/>
      <c r="C129" s="38"/>
      <c r="D129" s="38"/>
      <c r="E129" s="23"/>
      <c r="F129" s="24"/>
    </row>
    <row r="130" spans="1:6" s="25" customFormat="1" ht="12.75" customHeight="1">
      <c r="A130" s="52" t="s">
        <v>94</v>
      </c>
      <c r="B130" s="22">
        <v>0</v>
      </c>
      <c r="C130" s="22">
        <v>0</v>
      </c>
      <c r="D130" s="22">
        <v>0</v>
      </c>
      <c r="E130" s="23"/>
      <c r="F130" s="24"/>
    </row>
    <row r="131" spans="1:6" s="25" customFormat="1" ht="9.9" customHeight="1">
      <c r="A131" s="31" t="s">
        <v>95</v>
      </c>
      <c r="B131" s="27">
        <v>0</v>
      </c>
      <c r="C131" s="27">
        <v>0</v>
      </c>
      <c r="D131" s="27">
        <v>0</v>
      </c>
      <c r="E131" s="23"/>
      <c r="F131" s="24"/>
    </row>
    <row r="132" spans="1:6" s="25" customFormat="1" ht="9.9" customHeight="1">
      <c r="A132" s="54" t="s">
        <v>96</v>
      </c>
      <c r="B132" s="27">
        <v>0</v>
      </c>
      <c r="C132" s="27">
        <v>0</v>
      </c>
      <c r="D132" s="27">
        <v>0</v>
      </c>
      <c r="E132" s="23"/>
      <c r="F132" s="24"/>
    </row>
    <row r="133" spans="1:6" s="25" customFormat="1" ht="9.9" customHeight="1">
      <c r="A133" s="54" t="s">
        <v>97</v>
      </c>
      <c r="B133" s="27">
        <v>0</v>
      </c>
      <c r="C133" s="27">
        <v>0</v>
      </c>
      <c r="D133" s="27">
        <v>0</v>
      </c>
      <c r="E133" s="23"/>
      <c r="F133" s="24"/>
    </row>
    <row r="134" spans="1:6" s="25" customFormat="1" ht="9.9" customHeight="1">
      <c r="A134" s="54" t="s">
        <v>98</v>
      </c>
      <c r="B134" s="27">
        <v>0</v>
      </c>
      <c r="C134" s="27">
        <v>0</v>
      </c>
      <c r="D134" s="27">
        <v>0</v>
      </c>
      <c r="E134" s="23"/>
      <c r="F134" s="24"/>
    </row>
    <row r="135" spans="1:6" ht="8.25" customHeight="1" thickBot="1">
      <c r="A135" s="59"/>
      <c r="B135" s="59"/>
      <c r="C135" s="59"/>
      <c r="D135" s="59"/>
      <c r="F135" s="24"/>
    </row>
    <row r="136" spans="1:6" s="44" customFormat="1" ht="14.25" customHeight="1">
      <c r="A136" s="60" t="s">
        <v>47</v>
      </c>
      <c r="B136" s="61"/>
      <c r="C136" s="61"/>
      <c r="D136" s="61"/>
      <c r="E136" s="43"/>
    </row>
    <row r="137" spans="1:6" s="44" customFormat="1" ht="10.199999999999999">
      <c r="A137" s="62" t="s">
        <v>99</v>
      </c>
      <c r="B137" s="61"/>
      <c r="C137" s="61"/>
      <c r="D137" s="61"/>
      <c r="E137" s="43"/>
    </row>
    <row r="139" spans="1:6">
      <c r="D139" s="63">
        <v>0</v>
      </c>
    </row>
  </sheetData>
  <mergeCells count="12">
    <mergeCell ref="A62:D62"/>
    <mergeCell ref="A63:D63"/>
    <mergeCell ref="A64:D64"/>
    <mergeCell ref="A65:D65"/>
    <mergeCell ref="A67:A68"/>
    <mergeCell ref="B67:D67"/>
    <mergeCell ref="A1:D1"/>
    <mergeCell ref="A2:D2"/>
    <mergeCell ref="A3:D3"/>
    <mergeCell ref="A4:D4"/>
    <mergeCell ref="A6:A7"/>
    <mergeCell ref="B6:D6"/>
  </mergeCells>
  <hyperlinks>
    <hyperlink ref="A1:D1" location="Índice!A1" display="Volver al Índice" xr:uid="{77F68136-72A5-4693-A923-8E0D06549AA4}"/>
  </hyperlinks>
  <printOptions horizontalCentered="1" verticalCentered="1"/>
  <pageMargins left="1.1811023622047245" right="1.1811023622047245" top="0.59055118110236227" bottom="0.59055118110236227" header="0.59055118110236227" footer="0.59055118110236227"/>
  <pageSetup paperSize="9" scale="78" fitToWidth="0" fitToHeight="0" orientation="landscape" r:id="rId1"/>
  <headerFooter alignWithMargins="0"/>
  <rowBreaks count="1" manualBreakCount="1">
    <brk id="6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DC585-0C1E-4169-B617-2CC094AEF7CA}">
  <dimension ref="A1:F88"/>
  <sheetViews>
    <sheetView showGridLines="0" topLeftCell="A19" zoomScaleNormal="100" workbookViewId="0">
      <selection sqref="A1:D1"/>
    </sheetView>
  </sheetViews>
  <sheetFormatPr baseColWidth="10" defaultColWidth="11.44140625" defaultRowHeight="13.8"/>
  <cols>
    <col min="1" max="1" width="70.5546875" style="14" customWidth="1"/>
    <col min="2" max="4" width="27.5546875" style="14" customWidth="1"/>
    <col min="5" max="6" width="20" style="3" bestFit="1" customWidth="1"/>
    <col min="7" max="16384" width="11.44140625" style="3"/>
  </cols>
  <sheetData>
    <row r="1" spans="1:5" s="64" customFormat="1" ht="15.9" customHeight="1">
      <c r="A1" s="352" t="s">
        <v>822</v>
      </c>
      <c r="B1" s="352"/>
      <c r="C1" s="352"/>
      <c r="D1" s="352"/>
    </row>
    <row r="2" spans="1:5" s="66" customFormat="1" ht="24" customHeight="1">
      <c r="A2" s="65" t="s">
        <v>100</v>
      </c>
      <c r="B2" s="65"/>
      <c r="C2" s="65"/>
      <c r="D2" s="65"/>
    </row>
    <row r="3" spans="1:5" s="68" customFormat="1" ht="15.9" customHeight="1">
      <c r="A3" s="67">
        <v>45291</v>
      </c>
      <c r="B3" s="67"/>
      <c r="C3" s="67"/>
      <c r="D3" s="67"/>
    </row>
    <row r="4" spans="1:5" s="69" customFormat="1" ht="15" customHeight="1">
      <c r="A4" s="10" t="s">
        <v>1</v>
      </c>
      <c r="B4" s="11"/>
      <c r="C4" s="11"/>
      <c r="D4" s="11"/>
    </row>
    <row r="5" spans="1:5" s="64" customFormat="1" ht="3.9" customHeight="1" thickBot="1">
      <c r="A5" s="70"/>
      <c r="B5" s="71"/>
      <c r="C5" s="71"/>
      <c r="D5" s="71"/>
    </row>
    <row r="6" spans="1:5" s="73" customFormat="1" ht="15.9" customHeight="1">
      <c r="A6" s="72"/>
      <c r="B6" s="16" t="s">
        <v>3</v>
      </c>
      <c r="C6" s="16"/>
      <c r="D6" s="16"/>
    </row>
    <row r="7" spans="1:5" s="73" customFormat="1" ht="14.1" customHeight="1">
      <c r="A7" s="74"/>
      <c r="B7" s="18" t="s">
        <v>4</v>
      </c>
      <c r="C7" s="18" t="s">
        <v>5</v>
      </c>
      <c r="D7" s="18" t="s">
        <v>6</v>
      </c>
    </row>
    <row r="8" spans="1:5" s="64" customFormat="1" ht="3" customHeight="1">
      <c r="A8" s="19"/>
      <c r="B8" s="51"/>
      <c r="C8" s="51"/>
      <c r="D8" s="51"/>
    </row>
    <row r="9" spans="1:5" s="57" customFormat="1" ht="8.4" customHeight="1">
      <c r="A9" s="75" t="s">
        <v>101</v>
      </c>
      <c r="B9" s="76">
        <v>95147.012589999998</v>
      </c>
      <c r="C9" s="76">
        <v>2302.5262599999996</v>
      </c>
      <c r="D9" s="76">
        <v>97449.538849999997</v>
      </c>
      <c r="E9" s="77"/>
    </row>
    <row r="10" spans="1:5" s="57" customFormat="1" ht="8.4" customHeight="1">
      <c r="A10" s="78" t="s">
        <v>102</v>
      </c>
      <c r="B10" s="79">
        <v>10370.620419999999</v>
      </c>
      <c r="C10" s="79">
        <v>21.903869999999998</v>
      </c>
      <c r="D10" s="79">
        <v>10392.524289999999</v>
      </c>
    </row>
    <row r="11" spans="1:5" s="57" customFormat="1" ht="8.4" customHeight="1">
      <c r="A11" s="26" t="s">
        <v>103</v>
      </c>
      <c r="B11" s="79">
        <v>0</v>
      </c>
      <c r="C11" s="79">
        <v>0</v>
      </c>
      <c r="D11" s="79">
        <v>0</v>
      </c>
    </row>
    <row r="12" spans="1:5" s="57" customFormat="1" ht="8.4" customHeight="1">
      <c r="A12" s="26" t="s">
        <v>104</v>
      </c>
      <c r="B12" s="79">
        <v>0</v>
      </c>
      <c r="C12" s="79">
        <v>0</v>
      </c>
      <c r="D12" s="79">
        <v>0</v>
      </c>
    </row>
    <row r="13" spans="1:5" s="57" customFormat="1" ht="8.4" customHeight="1">
      <c r="A13" s="26" t="s">
        <v>105</v>
      </c>
      <c r="B13" s="79">
        <v>84776.37870999999</v>
      </c>
      <c r="C13" s="79">
        <v>2157.30807</v>
      </c>
      <c r="D13" s="79">
        <v>86933.686780000004</v>
      </c>
    </row>
    <row r="14" spans="1:5" s="57" customFormat="1" ht="8.4" customHeight="1">
      <c r="A14" s="31" t="s">
        <v>106</v>
      </c>
      <c r="B14" s="79">
        <v>0</v>
      </c>
      <c r="C14" s="79">
        <v>0</v>
      </c>
      <c r="D14" s="79">
        <v>0</v>
      </c>
    </row>
    <row r="15" spans="1:5" s="57" customFormat="1" ht="8.4" customHeight="1">
      <c r="A15" s="26" t="s">
        <v>107</v>
      </c>
      <c r="B15" s="79">
        <v>0</v>
      </c>
      <c r="C15" s="79">
        <v>0</v>
      </c>
      <c r="D15" s="79">
        <v>0</v>
      </c>
    </row>
    <row r="16" spans="1:5" s="57" customFormat="1" ht="8.4" customHeight="1">
      <c r="A16" s="26" t="s">
        <v>108</v>
      </c>
      <c r="B16" s="79">
        <v>1.3460000000000001E-2</v>
      </c>
      <c r="C16" s="79">
        <v>123.31432000000001</v>
      </c>
      <c r="D16" s="79">
        <v>123.32778</v>
      </c>
    </row>
    <row r="17" spans="1:4" s="57" customFormat="1" ht="8.4" customHeight="1">
      <c r="A17" s="26" t="s">
        <v>109</v>
      </c>
      <c r="B17" s="79">
        <v>0</v>
      </c>
      <c r="C17" s="79">
        <v>0</v>
      </c>
      <c r="D17" s="79">
        <v>0</v>
      </c>
    </row>
    <row r="18" spans="1:4" s="57" customFormat="1" ht="8.4" customHeight="1">
      <c r="A18" s="26" t="s">
        <v>29</v>
      </c>
      <c r="B18" s="79">
        <v>0</v>
      </c>
      <c r="C18" s="79">
        <v>0</v>
      </c>
      <c r="D18" s="79">
        <v>0</v>
      </c>
    </row>
    <row r="19" spans="1:4" s="57" customFormat="1" ht="3" customHeight="1">
      <c r="A19" s="26"/>
      <c r="B19" s="79"/>
      <c r="C19" s="79"/>
      <c r="D19" s="79"/>
    </row>
    <row r="20" spans="1:4" s="57" customFormat="1" ht="8.4" customHeight="1">
      <c r="A20" s="21" t="s">
        <v>110</v>
      </c>
      <c r="B20" s="76">
        <v>4102.1660299999994</v>
      </c>
      <c r="C20" s="76">
        <v>0</v>
      </c>
      <c r="D20" s="76">
        <v>4102.1660299999994</v>
      </c>
    </row>
    <row r="21" spans="1:4" s="57" customFormat="1" ht="8.4" customHeight="1">
      <c r="A21" s="26" t="s">
        <v>111</v>
      </c>
      <c r="B21" s="79">
        <v>0</v>
      </c>
      <c r="C21" s="79">
        <v>0</v>
      </c>
      <c r="D21" s="79">
        <v>0</v>
      </c>
    </row>
    <row r="22" spans="1:4" s="57" customFormat="1" ht="8.4" customHeight="1">
      <c r="A22" s="26" t="s">
        <v>112</v>
      </c>
      <c r="B22" s="79">
        <v>0</v>
      </c>
      <c r="C22" s="79">
        <v>0</v>
      </c>
      <c r="D22" s="79">
        <v>0</v>
      </c>
    </row>
    <row r="23" spans="1:4" s="57" customFormat="1" ht="8.4" customHeight="1">
      <c r="A23" s="26" t="s">
        <v>103</v>
      </c>
      <c r="B23" s="79">
        <v>0</v>
      </c>
      <c r="C23" s="79">
        <v>0</v>
      </c>
      <c r="D23" s="79">
        <v>0</v>
      </c>
    </row>
    <row r="24" spans="1:4" s="57" customFormat="1" ht="8.4" customHeight="1">
      <c r="A24" s="26" t="s">
        <v>113</v>
      </c>
      <c r="B24" s="79">
        <v>4102.1660299999994</v>
      </c>
      <c r="C24" s="79">
        <v>0</v>
      </c>
      <c r="D24" s="79">
        <v>4102.1660299999994</v>
      </c>
    </row>
    <row r="25" spans="1:4" s="57" customFormat="1" ht="8.4" customHeight="1">
      <c r="A25" s="26" t="s">
        <v>114</v>
      </c>
      <c r="B25" s="79">
        <v>0</v>
      </c>
      <c r="C25" s="79">
        <v>0</v>
      </c>
      <c r="D25" s="79">
        <v>0</v>
      </c>
    </row>
    <row r="26" spans="1:4" s="57" customFormat="1" ht="8.4" customHeight="1">
      <c r="A26" s="26" t="s">
        <v>115</v>
      </c>
      <c r="B26" s="79">
        <v>0</v>
      </c>
      <c r="C26" s="79">
        <v>0</v>
      </c>
      <c r="D26" s="79">
        <v>0</v>
      </c>
    </row>
    <row r="27" spans="1:4" s="57" customFormat="1" ht="8.4" customHeight="1">
      <c r="A27" s="26" t="s">
        <v>116</v>
      </c>
      <c r="B27" s="79">
        <v>0</v>
      </c>
      <c r="C27" s="79">
        <v>0</v>
      </c>
      <c r="D27" s="79">
        <v>0</v>
      </c>
    </row>
    <row r="28" spans="1:4" s="57" customFormat="1" ht="8.4" customHeight="1">
      <c r="A28" s="26" t="s">
        <v>117</v>
      </c>
      <c r="B28" s="79">
        <v>0</v>
      </c>
      <c r="C28" s="79">
        <v>0</v>
      </c>
      <c r="D28" s="79">
        <v>0</v>
      </c>
    </row>
    <row r="29" spans="1:4" s="57" customFormat="1" ht="8.4" customHeight="1">
      <c r="A29" s="26" t="s">
        <v>118</v>
      </c>
      <c r="B29" s="79">
        <v>0</v>
      </c>
      <c r="C29" s="79">
        <v>0</v>
      </c>
      <c r="D29" s="79">
        <v>0</v>
      </c>
    </row>
    <row r="30" spans="1:4" s="57" customFormat="1" ht="8.4" customHeight="1">
      <c r="A30" s="26" t="s">
        <v>108</v>
      </c>
      <c r="B30" s="79">
        <v>0</v>
      </c>
      <c r="C30" s="79">
        <v>0</v>
      </c>
      <c r="D30" s="79">
        <v>0</v>
      </c>
    </row>
    <row r="31" spans="1:4" s="57" customFormat="1" ht="8.4" customHeight="1">
      <c r="A31" s="26" t="s">
        <v>119</v>
      </c>
      <c r="B31" s="79">
        <v>0</v>
      </c>
      <c r="C31" s="79">
        <v>0</v>
      </c>
      <c r="D31" s="79">
        <v>0</v>
      </c>
    </row>
    <row r="32" spans="1:4" s="57" customFormat="1" ht="8.4" customHeight="1">
      <c r="A32" s="26" t="s">
        <v>29</v>
      </c>
      <c r="B32" s="79">
        <v>0</v>
      </c>
      <c r="C32" s="79">
        <v>0</v>
      </c>
      <c r="D32" s="79">
        <v>0</v>
      </c>
    </row>
    <row r="33" spans="1:4" s="57" customFormat="1" ht="3" customHeight="1">
      <c r="A33" s="26"/>
      <c r="B33" s="79"/>
      <c r="C33" s="79"/>
      <c r="D33" s="79"/>
    </row>
    <row r="34" spans="1:4" s="57" customFormat="1" ht="8.4" customHeight="1">
      <c r="A34" s="21" t="s">
        <v>120</v>
      </c>
      <c r="B34" s="76">
        <v>91044.846560000005</v>
      </c>
      <c r="C34" s="76">
        <v>2302.5262599999996</v>
      </c>
      <c r="D34" s="76">
        <v>93347.37281999999</v>
      </c>
    </row>
    <row r="35" spans="1:4" s="57" customFormat="1" ht="3" customHeight="1">
      <c r="A35" s="28"/>
      <c r="B35" s="80"/>
      <c r="C35" s="80"/>
      <c r="D35" s="80"/>
    </row>
    <row r="36" spans="1:4" s="57" customFormat="1" ht="8.4" customHeight="1">
      <c r="A36" s="81" t="s">
        <v>121</v>
      </c>
      <c r="B36" s="76">
        <v>-20220.007440000001</v>
      </c>
      <c r="C36" s="76">
        <v>-8849.7903299999998</v>
      </c>
      <c r="D36" s="76">
        <v>-29069.797770000001</v>
      </c>
    </row>
    <row r="37" spans="1:4" s="57" customFormat="1" ht="3" customHeight="1">
      <c r="A37" s="26"/>
      <c r="B37" s="79"/>
      <c r="C37" s="79"/>
      <c r="D37" s="79"/>
    </row>
    <row r="38" spans="1:4" s="57" customFormat="1" ht="8.4" customHeight="1">
      <c r="A38" s="21" t="s">
        <v>122</v>
      </c>
      <c r="B38" s="76">
        <v>111264.85400000001</v>
      </c>
      <c r="C38" s="76">
        <v>11152.31659</v>
      </c>
      <c r="D38" s="76">
        <v>122417.17059000001</v>
      </c>
    </row>
    <row r="39" spans="1:4" s="57" customFormat="1" ht="3" customHeight="1">
      <c r="A39" s="28"/>
      <c r="B39" s="80"/>
      <c r="C39" s="80"/>
      <c r="D39" s="80"/>
    </row>
    <row r="40" spans="1:4" s="57" customFormat="1" ht="8.4" customHeight="1">
      <c r="A40" s="21" t="s">
        <v>123</v>
      </c>
      <c r="B40" s="76">
        <v>40473.396710000001</v>
      </c>
      <c r="C40" s="76">
        <v>0</v>
      </c>
      <c r="D40" s="76">
        <v>40473.396710000001</v>
      </c>
    </row>
    <row r="41" spans="1:4" s="57" customFormat="1" ht="8.4" customHeight="1">
      <c r="A41" s="26" t="s">
        <v>124</v>
      </c>
      <c r="B41" s="79">
        <v>0</v>
      </c>
      <c r="C41" s="79">
        <v>0</v>
      </c>
      <c r="D41" s="79">
        <v>0</v>
      </c>
    </row>
    <row r="42" spans="1:4" s="57" customFormat="1" ht="8.4" customHeight="1">
      <c r="A42" s="26" t="s">
        <v>125</v>
      </c>
      <c r="B42" s="79">
        <v>0</v>
      </c>
      <c r="C42" s="79">
        <v>0</v>
      </c>
      <c r="D42" s="79">
        <v>0</v>
      </c>
    </row>
    <row r="43" spans="1:4" s="57" customFormat="1" ht="8.4" customHeight="1">
      <c r="A43" s="26" t="s">
        <v>126</v>
      </c>
      <c r="B43" s="79">
        <v>38798.903939999997</v>
      </c>
      <c r="C43" s="79">
        <v>0</v>
      </c>
      <c r="D43" s="79">
        <v>38798.903939999997</v>
      </c>
    </row>
    <row r="44" spans="1:4" s="57" customFormat="1" ht="8.4" customHeight="1">
      <c r="A44" s="26" t="s">
        <v>127</v>
      </c>
      <c r="B44" s="79">
        <v>1674.4927700000001</v>
      </c>
      <c r="C44" s="79">
        <v>0</v>
      </c>
      <c r="D44" s="79">
        <v>1674.4927700000001</v>
      </c>
    </row>
    <row r="45" spans="1:4" s="57" customFormat="1" ht="3" customHeight="1">
      <c r="A45" s="26"/>
      <c r="B45" s="80"/>
      <c r="C45" s="80"/>
      <c r="D45" s="80"/>
    </row>
    <row r="46" spans="1:4" s="57" customFormat="1" ht="8.4" customHeight="1">
      <c r="A46" s="21" t="s">
        <v>128</v>
      </c>
      <c r="B46" s="76">
        <v>39620.723030000001</v>
      </c>
      <c r="C46" s="76">
        <v>2208.0551800000003</v>
      </c>
      <c r="D46" s="76">
        <v>41828.778210000004</v>
      </c>
    </row>
    <row r="47" spans="1:4" s="57" customFormat="1" ht="8.4" customHeight="1">
      <c r="A47" s="26" t="s">
        <v>129</v>
      </c>
      <c r="B47" s="79">
        <v>6.31508</v>
      </c>
      <c r="C47" s="79">
        <v>0</v>
      </c>
      <c r="D47" s="79">
        <v>6.31508</v>
      </c>
    </row>
    <row r="48" spans="1:4" s="57" customFormat="1" ht="8.4" customHeight="1">
      <c r="A48" s="26" t="s">
        <v>125</v>
      </c>
      <c r="B48" s="79">
        <v>0</v>
      </c>
      <c r="C48" s="79">
        <v>0</v>
      </c>
      <c r="D48" s="79">
        <v>0</v>
      </c>
    </row>
    <row r="49" spans="1:4" s="57" customFormat="1" ht="8.4" customHeight="1">
      <c r="A49" s="26" t="s">
        <v>126</v>
      </c>
      <c r="B49" s="79">
        <v>35805.810119999995</v>
      </c>
      <c r="C49" s="79">
        <v>2192.4098599999998</v>
      </c>
      <c r="D49" s="79">
        <v>37998.219979999994</v>
      </c>
    </row>
    <row r="50" spans="1:4" s="57" customFormat="1" ht="8.4" customHeight="1">
      <c r="A50" s="26" t="s">
        <v>130</v>
      </c>
      <c r="B50" s="79">
        <v>3808.5978300000002</v>
      </c>
      <c r="C50" s="79">
        <v>15.64532</v>
      </c>
      <c r="D50" s="79">
        <v>3824.2431499999998</v>
      </c>
    </row>
    <row r="51" spans="1:4" s="57" customFormat="1" ht="3" customHeight="1">
      <c r="A51" s="26"/>
      <c r="B51" s="80"/>
      <c r="C51" s="80"/>
      <c r="D51" s="80"/>
    </row>
    <row r="52" spans="1:4" s="57" customFormat="1" ht="11.25" customHeight="1">
      <c r="A52" s="32" t="s">
        <v>131</v>
      </c>
      <c r="B52" s="79">
        <v>0</v>
      </c>
      <c r="C52" s="79">
        <v>0</v>
      </c>
      <c r="D52" s="79">
        <v>0</v>
      </c>
    </row>
    <row r="53" spans="1:4" s="57" customFormat="1" ht="7.5" customHeight="1">
      <c r="A53" s="32"/>
      <c r="B53" s="79"/>
      <c r="C53" s="79"/>
      <c r="D53" s="79"/>
    </row>
    <row r="54" spans="1:4" s="57" customFormat="1" ht="8.4" customHeight="1">
      <c r="A54" s="21" t="s">
        <v>132</v>
      </c>
      <c r="B54" s="76">
        <v>112117.52768000001</v>
      </c>
      <c r="C54" s="76">
        <v>8944.261410000001</v>
      </c>
      <c r="D54" s="76">
        <v>121061.78909000001</v>
      </c>
    </row>
    <row r="55" spans="1:4" s="57" customFormat="1" ht="3" customHeight="1">
      <c r="A55" s="28"/>
      <c r="B55" s="80"/>
      <c r="C55" s="80"/>
      <c r="D55" s="80"/>
    </row>
    <row r="56" spans="1:4" s="57" customFormat="1" ht="8.4" customHeight="1">
      <c r="A56" s="21" t="s">
        <v>133</v>
      </c>
      <c r="B56" s="76">
        <v>42193.749979999993</v>
      </c>
      <c r="C56" s="76">
        <v>1808.8726299999998</v>
      </c>
      <c r="D56" s="76">
        <v>44002.622609999999</v>
      </c>
    </row>
    <row r="57" spans="1:4" s="57" customFormat="1" ht="8.4" customHeight="1">
      <c r="A57" s="26" t="s">
        <v>134</v>
      </c>
      <c r="B57" s="79">
        <v>31460.76454</v>
      </c>
      <c r="C57" s="79">
        <v>7.3809199999999997</v>
      </c>
      <c r="D57" s="79">
        <v>31468.14546</v>
      </c>
    </row>
    <row r="58" spans="1:4" s="57" customFormat="1" ht="8.4" customHeight="1">
      <c r="A58" s="26" t="s">
        <v>135</v>
      </c>
      <c r="B58" s="79">
        <v>401.7</v>
      </c>
      <c r="C58" s="79">
        <v>0</v>
      </c>
      <c r="D58" s="79">
        <v>401.7</v>
      </c>
    </row>
    <row r="59" spans="1:4" s="57" customFormat="1" ht="8.4" customHeight="1">
      <c r="A59" s="26" t="s">
        <v>136</v>
      </c>
      <c r="B59" s="79">
        <v>9987.8482600000007</v>
      </c>
      <c r="C59" s="79">
        <v>1801.49171</v>
      </c>
      <c r="D59" s="79">
        <v>11789.339970000001</v>
      </c>
    </row>
    <row r="60" spans="1:4" s="57" customFormat="1" ht="8.4" customHeight="1">
      <c r="A60" s="26" t="s">
        <v>137</v>
      </c>
      <c r="B60" s="79">
        <v>343.43718000000001</v>
      </c>
      <c r="C60" s="79">
        <v>0</v>
      </c>
      <c r="D60" s="79">
        <v>343.43718000000001</v>
      </c>
    </row>
    <row r="61" spans="1:4" s="57" customFormat="1" ht="3" customHeight="1">
      <c r="A61" s="26"/>
      <c r="B61" s="79"/>
      <c r="C61" s="79"/>
      <c r="D61" s="79"/>
    </row>
    <row r="62" spans="1:4" s="57" customFormat="1" ht="8.4" customHeight="1">
      <c r="A62" s="21" t="s">
        <v>138</v>
      </c>
      <c r="B62" s="76">
        <v>69923.777700000006</v>
      </c>
      <c r="C62" s="76">
        <v>7135.3887800000002</v>
      </c>
      <c r="D62" s="76">
        <v>77059.16648</v>
      </c>
    </row>
    <row r="63" spans="1:4" s="57" customFormat="1" ht="3" customHeight="1">
      <c r="A63" s="26"/>
      <c r="B63" s="79"/>
      <c r="C63" s="79"/>
      <c r="D63" s="79"/>
    </row>
    <row r="64" spans="1:4" s="57" customFormat="1" ht="8.4" customHeight="1">
      <c r="A64" s="21" t="s">
        <v>139</v>
      </c>
      <c r="B64" s="76">
        <v>3602.8116800000003</v>
      </c>
      <c r="C64" s="76">
        <v>118.26033</v>
      </c>
      <c r="D64" s="76">
        <v>3721.0720099999999</v>
      </c>
    </row>
    <row r="65" spans="1:5" s="57" customFormat="1" ht="8.4" customHeight="1">
      <c r="A65" s="26" t="s">
        <v>140</v>
      </c>
      <c r="B65" s="79">
        <v>0</v>
      </c>
      <c r="C65" s="79">
        <v>0</v>
      </c>
      <c r="D65" s="79">
        <v>0</v>
      </c>
    </row>
    <row r="66" spans="1:5" s="57" customFormat="1" ht="8.4" customHeight="1">
      <c r="A66" s="26" t="s">
        <v>141</v>
      </c>
      <c r="B66" s="79">
        <v>0</v>
      </c>
      <c r="C66" s="79">
        <v>0</v>
      </c>
      <c r="D66" s="79">
        <v>0</v>
      </c>
    </row>
    <row r="67" spans="1:5" s="57" customFormat="1" ht="8.4" customHeight="1">
      <c r="A67" s="26" t="s">
        <v>142</v>
      </c>
      <c r="B67" s="79">
        <v>129.21772999999999</v>
      </c>
      <c r="C67" s="79">
        <v>118.26033</v>
      </c>
      <c r="D67" s="79">
        <v>247.47806</v>
      </c>
    </row>
    <row r="68" spans="1:5" s="57" customFormat="1" ht="8.4" customHeight="1">
      <c r="A68" s="26" t="s">
        <v>143</v>
      </c>
      <c r="B68" s="79">
        <v>0</v>
      </c>
      <c r="C68" s="79">
        <v>0</v>
      </c>
      <c r="D68" s="79">
        <v>0</v>
      </c>
    </row>
    <row r="69" spans="1:5" s="57" customFormat="1" ht="8.4" customHeight="1">
      <c r="A69" s="26" t="s">
        <v>144</v>
      </c>
      <c r="B69" s="79">
        <v>1906.5443799999998</v>
      </c>
      <c r="C69" s="79">
        <v>0</v>
      </c>
      <c r="D69" s="79">
        <v>1906.5443799999998</v>
      </c>
    </row>
    <row r="70" spans="1:5" s="57" customFormat="1" ht="8.4" customHeight="1">
      <c r="A70" s="26" t="s">
        <v>145</v>
      </c>
      <c r="B70" s="79">
        <v>841.39320999999995</v>
      </c>
      <c r="C70" s="79">
        <v>0</v>
      </c>
      <c r="D70" s="79">
        <v>841.39320999999995</v>
      </c>
    </row>
    <row r="71" spans="1:5" s="57" customFormat="1" ht="8.4" customHeight="1">
      <c r="A71" s="26" t="s">
        <v>146</v>
      </c>
      <c r="B71" s="79">
        <v>725.65635999999995</v>
      </c>
      <c r="C71" s="79">
        <v>0</v>
      </c>
      <c r="D71" s="79">
        <v>725.65635999999995</v>
      </c>
    </row>
    <row r="72" spans="1:5" s="57" customFormat="1" ht="3" customHeight="1">
      <c r="A72" s="26"/>
      <c r="B72" s="79"/>
      <c r="C72" s="79"/>
      <c r="D72" s="79"/>
    </row>
    <row r="73" spans="1:5" s="57" customFormat="1" ht="8.4" customHeight="1">
      <c r="A73" s="30" t="s">
        <v>147</v>
      </c>
      <c r="B73" s="76">
        <v>-2380.25848</v>
      </c>
      <c r="C73" s="76">
        <v>44.543330000000005</v>
      </c>
      <c r="D73" s="76">
        <v>-2335.71515</v>
      </c>
      <c r="E73" s="77"/>
    </row>
    <row r="74" spans="1:5" s="57" customFormat="1" ht="4.5" customHeight="1">
      <c r="A74" s="26"/>
      <c r="B74" s="79"/>
      <c r="C74" s="79"/>
      <c r="D74" s="79"/>
    </row>
    <row r="75" spans="1:5" s="57" customFormat="1" ht="8.4" customHeight="1">
      <c r="A75" s="81" t="s">
        <v>148</v>
      </c>
      <c r="B75" s="76">
        <v>63940.707539999996</v>
      </c>
      <c r="C75" s="76">
        <v>7061.6717800000006</v>
      </c>
      <c r="D75" s="76">
        <v>71002.379319999993</v>
      </c>
    </row>
    <row r="76" spans="1:5" s="57" customFormat="1" ht="3.9" customHeight="1">
      <c r="A76" s="28"/>
      <c r="B76" s="80"/>
      <c r="C76" s="80"/>
      <c r="D76" s="80"/>
    </row>
    <row r="77" spans="1:5" s="57" customFormat="1" ht="8.4" customHeight="1">
      <c r="A77" s="26" t="s">
        <v>149</v>
      </c>
      <c r="B77" s="79">
        <v>9885.7674000000006</v>
      </c>
      <c r="C77" s="79">
        <v>0</v>
      </c>
      <c r="D77" s="79">
        <v>9885.7674000000006</v>
      </c>
    </row>
    <row r="78" spans="1:5" s="57" customFormat="1" ht="3.9" customHeight="1">
      <c r="A78" s="26"/>
      <c r="B78" s="79"/>
      <c r="C78" s="79"/>
      <c r="D78" s="79"/>
    </row>
    <row r="79" spans="1:5" s="57" customFormat="1" ht="8.4" customHeight="1">
      <c r="A79" s="32" t="s">
        <v>150</v>
      </c>
      <c r="B79" s="80">
        <v>54054.940139999999</v>
      </c>
      <c r="C79" s="80">
        <v>7061.6717800000006</v>
      </c>
      <c r="D79" s="80">
        <v>61116.611920000003</v>
      </c>
    </row>
    <row r="80" spans="1:5" s="64" customFormat="1" ht="3.75" customHeight="1" thickBot="1">
      <c r="A80" s="59"/>
      <c r="B80" s="82"/>
      <c r="C80" s="82"/>
      <c r="D80" s="82"/>
    </row>
    <row r="81" spans="1:6" s="64" customFormat="1" ht="15.75" customHeight="1">
      <c r="A81" s="83" t="s">
        <v>47</v>
      </c>
      <c r="B81" s="84"/>
      <c r="C81" s="84"/>
      <c r="D81" s="84"/>
    </row>
    <row r="82" spans="1:6" s="64" customFormat="1">
      <c r="A82" s="70"/>
      <c r="B82" s="85"/>
      <c r="C82" s="85"/>
      <c r="D82" s="85"/>
    </row>
    <row r="83" spans="1:6" s="64" customFormat="1">
      <c r="A83" s="70"/>
      <c r="B83" s="85"/>
      <c r="C83" s="85"/>
      <c r="D83" s="85"/>
      <c r="E83" s="86"/>
      <c r="F83" s="86"/>
    </row>
    <row r="84" spans="1:6" s="64" customFormat="1">
      <c r="A84" s="70"/>
      <c r="B84" s="87"/>
      <c r="C84" s="87"/>
      <c r="D84" s="87"/>
    </row>
    <row r="85" spans="1:6" s="64" customFormat="1">
      <c r="A85" s="70"/>
      <c r="B85" s="88"/>
      <c r="C85" s="88"/>
      <c r="D85" s="88"/>
      <c r="E85" s="86"/>
    </row>
    <row r="86" spans="1:6" s="64" customFormat="1">
      <c r="A86" s="70"/>
      <c r="B86" s="70"/>
      <c r="C86" s="70"/>
      <c r="D86" s="70"/>
    </row>
    <row r="87" spans="1:6" s="64" customFormat="1">
      <c r="A87" s="70"/>
      <c r="B87" s="70"/>
      <c r="C87" s="70"/>
      <c r="D87" s="70"/>
    </row>
    <row r="88" spans="1:6" s="64" customFormat="1">
      <c r="A88" s="70"/>
      <c r="B88" s="70"/>
      <c r="C88" s="70"/>
      <c r="D88" s="70"/>
    </row>
  </sheetData>
  <mergeCells count="5">
    <mergeCell ref="A1:D1"/>
    <mergeCell ref="A2:D2"/>
    <mergeCell ref="A3:D3"/>
    <mergeCell ref="A4:D4"/>
    <mergeCell ref="B6:D6"/>
  </mergeCells>
  <hyperlinks>
    <hyperlink ref="A1:D1" location="Índice!A1" display="Volver al Índice" xr:uid="{3E8CD0BB-D949-4427-9638-108BBBE86D25}"/>
  </hyperlinks>
  <printOptions horizontalCentered="1" verticalCentered="1"/>
  <pageMargins left="1.1811023622047245" right="1.1811023622047245" top="0.78740157480314965" bottom="0.78740157480314965" header="0.59055118110236227" footer="0.59055118110236227"/>
  <pageSetup paperSize="9" scale="70" fitToWidth="0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2151B-8385-480B-8A8D-C3328C70B338}">
  <dimension ref="A1:G139"/>
  <sheetViews>
    <sheetView showGridLines="0" zoomScaleNormal="100" workbookViewId="0">
      <selection sqref="A1:D1"/>
    </sheetView>
  </sheetViews>
  <sheetFormatPr baseColWidth="10" defaultColWidth="11.44140625" defaultRowHeight="13.8"/>
  <cols>
    <col min="1" max="1" width="70.5546875" style="14" customWidth="1"/>
    <col min="2" max="4" width="27.5546875" style="14" customWidth="1"/>
    <col min="5" max="5" width="23.44140625" style="2" bestFit="1" customWidth="1"/>
    <col min="6" max="6" width="24.88671875" style="3" bestFit="1" customWidth="1"/>
    <col min="7" max="7" width="22.44140625" style="3" bestFit="1" customWidth="1"/>
    <col min="8" max="16384" width="11.44140625" style="3"/>
  </cols>
  <sheetData>
    <row r="1" spans="1:6" ht="17.100000000000001" customHeight="1">
      <c r="A1" s="352" t="s">
        <v>822</v>
      </c>
      <c r="B1" s="352"/>
      <c r="C1" s="352"/>
      <c r="D1" s="352"/>
    </row>
    <row r="2" spans="1:6" s="6" customFormat="1" ht="24" customHeight="1">
      <c r="A2" s="4" t="s">
        <v>154</v>
      </c>
      <c r="B2" s="4"/>
      <c r="C2" s="4"/>
      <c r="D2" s="4"/>
      <c r="E2" s="5"/>
    </row>
    <row r="3" spans="1:6" s="9" customFormat="1" ht="18" customHeight="1">
      <c r="A3" s="67">
        <v>45291</v>
      </c>
      <c r="B3" s="67"/>
      <c r="C3" s="67"/>
      <c r="D3" s="67"/>
      <c r="E3" s="8"/>
    </row>
    <row r="4" spans="1:6" s="13" customFormat="1" ht="15" customHeight="1">
      <c r="A4" s="10" t="s">
        <v>1</v>
      </c>
      <c r="B4" s="11"/>
      <c r="C4" s="11"/>
      <c r="D4" s="11"/>
      <c r="E4" s="12"/>
    </row>
    <row r="5" spans="1:6" ht="3.9" customHeight="1" thickBot="1"/>
    <row r="6" spans="1:6" ht="18" customHeight="1">
      <c r="A6" s="15" t="s">
        <v>2</v>
      </c>
      <c r="B6" s="95" t="s">
        <v>155</v>
      </c>
      <c r="C6" s="95"/>
      <c r="D6" s="95"/>
    </row>
    <row r="7" spans="1:6" ht="14.1" customHeight="1">
      <c r="A7" s="17"/>
      <c r="B7" s="18" t="s">
        <v>4</v>
      </c>
      <c r="C7" s="18" t="s">
        <v>5</v>
      </c>
      <c r="D7" s="18" t="s">
        <v>6</v>
      </c>
    </row>
    <row r="8" spans="1:6" ht="3" customHeight="1">
      <c r="A8" s="19"/>
      <c r="B8" s="20"/>
      <c r="C8" s="20"/>
      <c r="D8" s="20"/>
    </row>
    <row r="9" spans="1:6" s="25" customFormat="1" ht="9.75" customHeight="1">
      <c r="A9" s="21" t="s">
        <v>7</v>
      </c>
      <c r="B9" s="22">
        <v>2607068.139</v>
      </c>
      <c r="C9" s="22">
        <v>460806.272</v>
      </c>
      <c r="D9" s="22">
        <v>3067874.412</v>
      </c>
      <c r="E9" s="90"/>
      <c r="F9" s="24"/>
    </row>
    <row r="10" spans="1:6" s="25" customFormat="1" ht="9.75" customHeight="1">
      <c r="A10" s="26" t="s">
        <v>8</v>
      </c>
      <c r="B10" s="27">
        <v>0</v>
      </c>
      <c r="C10" s="27">
        <v>0</v>
      </c>
      <c r="D10" s="27">
        <v>0</v>
      </c>
      <c r="E10" s="23"/>
      <c r="F10" s="24"/>
    </row>
    <row r="11" spans="1:6" s="25" customFormat="1" ht="9.75" customHeight="1">
      <c r="A11" s="26" t="s">
        <v>9</v>
      </c>
      <c r="B11" s="27">
        <v>2607000.895</v>
      </c>
      <c r="C11" s="27">
        <v>145755.81899999999</v>
      </c>
      <c r="D11" s="27">
        <v>2752756.7149999999</v>
      </c>
      <c r="E11" s="90"/>
      <c r="F11" s="24"/>
    </row>
    <row r="12" spans="1:6" s="25" customFormat="1" ht="9.75" customHeight="1">
      <c r="A12" s="26" t="s">
        <v>10</v>
      </c>
      <c r="B12" s="27">
        <v>0</v>
      </c>
      <c r="C12" s="27">
        <v>0</v>
      </c>
      <c r="D12" s="27">
        <v>0</v>
      </c>
      <c r="E12" s="23"/>
      <c r="F12" s="24"/>
    </row>
    <row r="13" spans="1:6" s="25" customFormat="1" ht="9.75" customHeight="1">
      <c r="A13" s="26" t="s">
        <v>11</v>
      </c>
      <c r="B13" s="27">
        <v>67.244</v>
      </c>
      <c r="C13" s="27">
        <v>315050.45199999999</v>
      </c>
      <c r="D13" s="27">
        <v>315117.69699999999</v>
      </c>
      <c r="E13" s="23"/>
      <c r="F13" s="24"/>
    </row>
    <row r="14" spans="1:6" s="25" customFormat="1" ht="3" customHeight="1">
      <c r="A14" s="26"/>
      <c r="B14" s="27"/>
      <c r="C14" s="27"/>
      <c r="D14" s="27"/>
      <c r="E14" s="23"/>
      <c r="F14" s="24"/>
    </row>
    <row r="15" spans="1:6" s="25" customFormat="1" ht="9.75" customHeight="1">
      <c r="A15" s="28" t="s">
        <v>12</v>
      </c>
      <c r="B15" s="29">
        <v>0</v>
      </c>
      <c r="C15" s="29">
        <v>0</v>
      </c>
      <c r="D15" s="29">
        <v>0</v>
      </c>
      <c r="E15" s="23"/>
      <c r="F15" s="24"/>
    </row>
    <row r="16" spans="1:6" s="25" customFormat="1" ht="3" customHeight="1">
      <c r="A16" s="28"/>
      <c r="B16" s="29"/>
      <c r="C16" s="29"/>
      <c r="D16" s="29"/>
      <c r="E16" s="23"/>
      <c r="F16" s="24"/>
    </row>
    <row r="17" spans="1:7" s="25" customFormat="1" ht="9.75" customHeight="1">
      <c r="A17" s="30" t="s">
        <v>13</v>
      </c>
      <c r="B17" s="22">
        <v>21800.723999999998</v>
      </c>
      <c r="C17" s="22">
        <v>31118.745999999999</v>
      </c>
      <c r="D17" s="22">
        <v>52919.470999999998</v>
      </c>
      <c r="E17" s="23"/>
      <c r="F17" s="24"/>
    </row>
    <row r="18" spans="1:7" s="25" customFormat="1" ht="9.75" customHeight="1">
      <c r="A18" s="31" t="s">
        <v>14</v>
      </c>
      <c r="B18" s="27">
        <v>0</v>
      </c>
      <c r="C18" s="27">
        <v>0</v>
      </c>
      <c r="D18" s="27">
        <v>0</v>
      </c>
      <c r="E18" s="23"/>
      <c r="F18" s="24"/>
    </row>
    <row r="19" spans="1:7" s="25" customFormat="1" ht="9.75" customHeight="1">
      <c r="A19" s="31" t="s">
        <v>15</v>
      </c>
      <c r="B19" s="27">
        <v>0</v>
      </c>
      <c r="C19" s="27">
        <v>0</v>
      </c>
      <c r="D19" s="27">
        <v>0</v>
      </c>
      <c r="E19" s="23"/>
      <c r="F19" s="24"/>
    </row>
    <row r="20" spans="1:7" s="25" customFormat="1" ht="9.75" customHeight="1">
      <c r="A20" s="31" t="s">
        <v>16</v>
      </c>
      <c r="B20" s="27">
        <v>21800.723999999998</v>
      </c>
      <c r="C20" s="27">
        <v>31118.745999999999</v>
      </c>
      <c r="D20" s="27">
        <v>52919.470999999998</v>
      </c>
      <c r="E20" s="23"/>
      <c r="F20" s="24"/>
    </row>
    <row r="21" spans="1:7" s="25" customFormat="1" ht="9.75" customHeight="1">
      <c r="A21" s="31" t="s">
        <v>17</v>
      </c>
      <c r="B21" s="27">
        <v>0</v>
      </c>
      <c r="C21" s="27">
        <v>0</v>
      </c>
      <c r="D21" s="27">
        <v>0</v>
      </c>
      <c r="E21" s="23"/>
      <c r="F21" s="24"/>
    </row>
    <row r="22" spans="1:7" s="25" customFormat="1" ht="9.75" customHeight="1">
      <c r="A22" s="31" t="s">
        <v>18</v>
      </c>
      <c r="B22" s="27">
        <v>0</v>
      </c>
      <c r="C22" s="27">
        <v>0</v>
      </c>
      <c r="D22" s="27">
        <v>0</v>
      </c>
      <c r="E22" s="23"/>
      <c r="F22" s="24"/>
    </row>
    <row r="23" spans="1:7" s="25" customFormat="1" ht="3" customHeight="1">
      <c r="A23" s="26"/>
      <c r="B23" s="27"/>
      <c r="C23" s="27"/>
      <c r="D23" s="27"/>
      <c r="E23" s="23"/>
      <c r="F23" s="24"/>
    </row>
    <row r="24" spans="1:7" s="25" customFormat="1" ht="9.75" customHeight="1">
      <c r="A24" s="30" t="s">
        <v>19</v>
      </c>
      <c r="B24" s="22">
        <v>20901.080000000002</v>
      </c>
      <c r="C24" s="22">
        <v>29.03</v>
      </c>
      <c r="D24" s="22">
        <v>20930.111000000001</v>
      </c>
      <c r="E24" s="90"/>
      <c r="F24" s="90"/>
      <c r="G24" s="89"/>
    </row>
    <row r="25" spans="1:7" s="25" customFormat="1" ht="9.75" customHeight="1">
      <c r="A25" s="28" t="s">
        <v>20</v>
      </c>
      <c r="B25" s="29">
        <v>20298.37</v>
      </c>
      <c r="C25" s="29">
        <v>27.873000000000001</v>
      </c>
      <c r="D25" s="29">
        <v>20326.243999999999</v>
      </c>
      <c r="E25" s="90"/>
      <c r="F25" s="24"/>
    </row>
    <row r="26" spans="1:7" s="25" customFormat="1" ht="9.75" customHeight="1">
      <c r="A26" s="26" t="s">
        <v>21</v>
      </c>
      <c r="B26" s="27">
        <v>0</v>
      </c>
      <c r="C26" s="27">
        <v>0</v>
      </c>
      <c r="D26" s="27">
        <v>0</v>
      </c>
      <c r="E26" s="23"/>
      <c r="F26" s="24"/>
    </row>
    <row r="27" spans="1:7" s="25" customFormat="1" ht="9.75" customHeight="1">
      <c r="A27" s="26" t="s">
        <v>22</v>
      </c>
      <c r="B27" s="27">
        <v>0</v>
      </c>
      <c r="C27" s="27">
        <v>0</v>
      </c>
      <c r="D27" s="27">
        <v>0</v>
      </c>
      <c r="E27" s="23"/>
      <c r="F27" s="24"/>
    </row>
    <row r="28" spans="1:7" s="25" customFormat="1" ht="9.75" customHeight="1">
      <c r="A28" s="26" t="s">
        <v>23</v>
      </c>
      <c r="B28" s="27">
        <v>0</v>
      </c>
      <c r="C28" s="27">
        <v>0</v>
      </c>
      <c r="D28" s="27">
        <v>0</v>
      </c>
      <c r="E28" s="90"/>
      <c r="F28" s="24"/>
    </row>
    <row r="29" spans="1:7" s="25" customFormat="1" ht="9.75" customHeight="1">
      <c r="A29" s="26" t="s">
        <v>24</v>
      </c>
      <c r="B29" s="27">
        <v>0</v>
      </c>
      <c r="C29" s="27">
        <v>0</v>
      </c>
      <c r="D29" s="27">
        <v>0</v>
      </c>
      <c r="E29" s="23"/>
      <c r="F29" s="24"/>
    </row>
    <row r="30" spans="1:7" s="25" customFormat="1" ht="9.75" customHeight="1">
      <c r="A30" s="26" t="s">
        <v>25</v>
      </c>
      <c r="B30" s="27">
        <v>0</v>
      </c>
      <c r="C30" s="27">
        <v>0</v>
      </c>
      <c r="D30" s="27">
        <v>0</v>
      </c>
      <c r="E30" s="23"/>
      <c r="F30" s="24"/>
    </row>
    <row r="31" spans="1:7" s="25" customFormat="1" ht="9.75" customHeight="1">
      <c r="A31" s="26" t="s">
        <v>26</v>
      </c>
      <c r="B31" s="27">
        <v>0</v>
      </c>
      <c r="C31" s="27">
        <v>0</v>
      </c>
      <c r="D31" s="27">
        <v>0</v>
      </c>
      <c r="E31" s="23"/>
      <c r="F31" s="24"/>
    </row>
    <row r="32" spans="1:7" s="25" customFormat="1" ht="9.75" customHeight="1">
      <c r="A32" s="26" t="s">
        <v>27</v>
      </c>
      <c r="B32" s="27">
        <v>20298.37</v>
      </c>
      <c r="C32" s="27">
        <v>27.873000000000001</v>
      </c>
      <c r="D32" s="27">
        <v>20326.243999999999</v>
      </c>
      <c r="E32" s="23"/>
      <c r="F32" s="24"/>
    </row>
    <row r="33" spans="1:6" s="25" customFormat="1" ht="9.75" customHeight="1">
      <c r="A33" s="26" t="s">
        <v>28</v>
      </c>
      <c r="B33" s="27">
        <v>0</v>
      </c>
      <c r="C33" s="27">
        <v>0</v>
      </c>
      <c r="D33" s="27">
        <v>0</v>
      </c>
      <c r="E33" s="23"/>
      <c r="F33" s="24"/>
    </row>
    <row r="34" spans="1:6" s="25" customFormat="1" ht="9.75" customHeight="1">
      <c r="A34" s="26" t="s">
        <v>29</v>
      </c>
      <c r="B34" s="27">
        <v>0</v>
      </c>
      <c r="C34" s="27">
        <v>0</v>
      </c>
      <c r="D34" s="27">
        <v>0</v>
      </c>
      <c r="E34" s="23"/>
      <c r="F34" s="24"/>
    </row>
    <row r="35" spans="1:6" s="25" customFormat="1" ht="9.75" customHeight="1">
      <c r="A35" s="28" t="s">
        <v>30</v>
      </c>
      <c r="B35" s="29">
        <v>224.68700000000001</v>
      </c>
      <c r="C35" s="29">
        <v>0</v>
      </c>
      <c r="D35" s="29">
        <v>224.68700000000001</v>
      </c>
      <c r="E35" s="33"/>
      <c r="F35" s="24"/>
    </row>
    <row r="36" spans="1:6" s="25" customFormat="1" ht="9.75" customHeight="1">
      <c r="A36" s="28" t="s">
        <v>31</v>
      </c>
      <c r="B36" s="29">
        <v>97939.266000000003</v>
      </c>
      <c r="C36" s="29">
        <v>82.632000000000005</v>
      </c>
      <c r="D36" s="29">
        <v>98021.898000000001</v>
      </c>
      <c r="E36" s="23"/>
      <c r="F36" s="24"/>
    </row>
    <row r="37" spans="1:6" s="25" customFormat="1" ht="9.75" customHeight="1">
      <c r="A37" s="26" t="s">
        <v>32</v>
      </c>
      <c r="B37" s="27">
        <v>97867.687000000005</v>
      </c>
      <c r="C37" s="27">
        <v>82.632000000000005</v>
      </c>
      <c r="D37" s="27">
        <v>97950.32</v>
      </c>
      <c r="E37" s="23"/>
      <c r="F37" s="24"/>
    </row>
    <row r="38" spans="1:6" s="25" customFormat="1" ht="9.75" customHeight="1">
      <c r="A38" s="26" t="s">
        <v>33</v>
      </c>
      <c r="B38" s="27">
        <v>71.578000000000003</v>
      </c>
      <c r="C38" s="27">
        <v>0</v>
      </c>
      <c r="D38" s="27">
        <v>71.578000000000003</v>
      </c>
      <c r="E38" s="23"/>
      <c r="F38" s="24"/>
    </row>
    <row r="39" spans="1:6" s="25" customFormat="1" ht="9.75" customHeight="1">
      <c r="A39" s="28" t="s">
        <v>34</v>
      </c>
      <c r="B39" s="29">
        <v>-83548.506999999998</v>
      </c>
      <c r="C39" s="29">
        <v>-63.616</v>
      </c>
      <c r="D39" s="29">
        <v>-83612.123000000007</v>
      </c>
      <c r="E39" s="23"/>
      <c r="F39" s="24"/>
    </row>
    <row r="40" spans="1:6" s="25" customFormat="1" ht="9.75" customHeight="1">
      <c r="A40" s="28" t="s">
        <v>35</v>
      </c>
      <c r="B40" s="29">
        <v>-14012.736000000001</v>
      </c>
      <c r="C40" s="29">
        <v>-17.859000000000002</v>
      </c>
      <c r="D40" s="29">
        <v>-14030.594999999999</v>
      </c>
      <c r="E40" s="23"/>
      <c r="F40" s="24"/>
    </row>
    <row r="41" spans="1:6" s="25" customFormat="1" ht="3" customHeight="1">
      <c r="A41" s="28"/>
      <c r="B41" s="27"/>
      <c r="C41" s="27"/>
      <c r="D41" s="27"/>
      <c r="E41" s="23"/>
      <c r="F41" s="24"/>
    </row>
    <row r="42" spans="1:6" s="25" customFormat="1" ht="9.75" customHeight="1">
      <c r="A42" s="28" t="s">
        <v>36</v>
      </c>
      <c r="B42" s="29">
        <v>10841203.971999999</v>
      </c>
      <c r="C42" s="29">
        <v>43071.851999999999</v>
      </c>
      <c r="D42" s="29">
        <v>10884275.823999999</v>
      </c>
      <c r="E42" s="23"/>
      <c r="F42" s="24"/>
    </row>
    <row r="43" spans="1:6" s="25" customFormat="1" ht="3" customHeight="1">
      <c r="A43" s="28"/>
      <c r="B43" s="27"/>
      <c r="C43" s="27"/>
      <c r="D43" s="27"/>
      <c r="E43" s="23"/>
      <c r="F43" s="24"/>
    </row>
    <row r="44" spans="1:6" s="25" customFormat="1" ht="9.75" customHeight="1">
      <c r="A44" s="30" t="s">
        <v>37</v>
      </c>
      <c r="B44" s="22">
        <v>18965.841</v>
      </c>
      <c r="C44" s="22">
        <v>1725.8979999999999</v>
      </c>
      <c r="D44" s="22">
        <v>20691.739000000001</v>
      </c>
      <c r="E44" s="23"/>
      <c r="F44" s="24"/>
    </row>
    <row r="45" spans="1:6" s="25" customFormat="1" ht="9.75" customHeight="1">
      <c r="A45" s="34" t="s">
        <v>38</v>
      </c>
      <c r="B45" s="27">
        <v>189.53200000000001</v>
      </c>
      <c r="C45" s="27">
        <v>1405.72</v>
      </c>
      <c r="D45" s="27">
        <v>1595.2529999999999</v>
      </c>
      <c r="E45" s="23"/>
      <c r="F45" s="24"/>
    </row>
    <row r="46" spans="1:6" s="25" customFormat="1" ht="9.75" customHeight="1">
      <c r="A46" s="26" t="s">
        <v>39</v>
      </c>
      <c r="B46" s="27">
        <v>0</v>
      </c>
      <c r="C46" s="27">
        <v>0</v>
      </c>
      <c r="D46" s="27">
        <v>0</v>
      </c>
      <c r="E46" s="23"/>
      <c r="F46" s="24"/>
    </row>
    <row r="47" spans="1:6" s="25" customFormat="1" ht="9.75" customHeight="1">
      <c r="A47" s="26" t="s">
        <v>40</v>
      </c>
      <c r="B47" s="27">
        <v>0</v>
      </c>
      <c r="C47" s="27">
        <v>0</v>
      </c>
      <c r="D47" s="27">
        <v>0</v>
      </c>
      <c r="E47" s="23"/>
      <c r="F47" s="24"/>
    </row>
    <row r="48" spans="1:6" s="25" customFormat="1" ht="9.75" customHeight="1">
      <c r="A48" s="26" t="s">
        <v>41</v>
      </c>
      <c r="B48" s="27">
        <v>340.05399999999997</v>
      </c>
      <c r="C48" s="27">
        <v>0.47799999999999998</v>
      </c>
      <c r="D48" s="27">
        <v>340.53199999999998</v>
      </c>
      <c r="E48" s="23"/>
      <c r="F48" s="24"/>
    </row>
    <row r="49" spans="1:6" s="25" customFormat="1" ht="9.75" customHeight="1">
      <c r="A49" s="26" t="s">
        <v>42</v>
      </c>
      <c r="B49" s="27">
        <v>18436.254000000001</v>
      </c>
      <c r="C49" s="27">
        <v>319.69900000000001</v>
      </c>
      <c r="D49" s="27">
        <v>18755.953000000001</v>
      </c>
      <c r="E49" s="23"/>
      <c r="F49" s="24"/>
    </row>
    <row r="50" spans="1:6" s="25" customFormat="1" ht="3" customHeight="1">
      <c r="A50" s="26"/>
      <c r="B50" s="27"/>
      <c r="C50" s="27"/>
      <c r="D50" s="27"/>
      <c r="E50" s="23"/>
      <c r="F50" s="24"/>
    </row>
    <row r="51" spans="1:6" s="25" customFormat="1" ht="9.75" customHeight="1">
      <c r="A51" s="35" t="s">
        <v>43</v>
      </c>
      <c r="B51" s="29">
        <v>0</v>
      </c>
      <c r="C51" s="29">
        <v>0</v>
      </c>
      <c r="D51" s="29">
        <v>0</v>
      </c>
      <c r="E51" s="23"/>
      <c r="F51" s="24"/>
    </row>
    <row r="52" spans="1:6" s="25" customFormat="1" ht="3" customHeight="1">
      <c r="A52" s="28"/>
      <c r="B52" s="29"/>
      <c r="C52" s="29"/>
      <c r="D52" s="29"/>
      <c r="E52" s="23"/>
      <c r="F52" s="24"/>
    </row>
    <row r="53" spans="1:6" s="25" customFormat="1" ht="9.75" customHeight="1">
      <c r="A53" s="32" t="s">
        <v>44</v>
      </c>
      <c r="B53" s="29">
        <v>1370.13</v>
      </c>
      <c r="C53" s="29">
        <v>0</v>
      </c>
      <c r="D53" s="29">
        <v>1370.13</v>
      </c>
      <c r="E53" s="23"/>
      <c r="F53" s="24"/>
    </row>
    <row r="54" spans="1:6" s="25" customFormat="1" ht="3" customHeight="1">
      <c r="A54" s="36"/>
      <c r="B54" s="29"/>
      <c r="C54" s="29"/>
      <c r="D54" s="29"/>
      <c r="E54" s="23"/>
      <c r="F54" s="24"/>
    </row>
    <row r="55" spans="1:6" s="25" customFormat="1" ht="9.75" customHeight="1">
      <c r="A55" s="32" t="s">
        <v>45</v>
      </c>
      <c r="B55" s="29">
        <v>104972.38</v>
      </c>
      <c r="C55" s="29">
        <v>3871.335</v>
      </c>
      <c r="D55" s="29">
        <v>108843.716</v>
      </c>
      <c r="E55" s="23"/>
      <c r="F55" s="24"/>
    </row>
    <row r="56" spans="1:6" s="25" customFormat="1" ht="3" customHeight="1">
      <c r="A56" s="28"/>
      <c r="B56" s="29"/>
      <c r="C56" s="29"/>
      <c r="D56" s="29"/>
      <c r="E56" s="23"/>
      <c r="F56" s="24"/>
    </row>
    <row r="57" spans="1:6" s="25" customFormat="1" ht="9.75" customHeight="1">
      <c r="A57" s="21" t="s">
        <v>46</v>
      </c>
      <c r="B57" s="22">
        <v>13616282.268999999</v>
      </c>
      <c r="C57" s="22">
        <v>540623.13600000006</v>
      </c>
      <c r="D57" s="22">
        <v>14156905.404999999</v>
      </c>
      <c r="E57" s="23"/>
      <c r="F57" s="24"/>
    </row>
    <row r="58" spans="1:6" s="25" customFormat="1" ht="2.25" customHeight="1">
      <c r="A58" s="37"/>
      <c r="B58" s="38"/>
      <c r="C58" s="38"/>
      <c r="D58" s="38"/>
      <c r="E58" s="23"/>
      <c r="F58" s="24"/>
    </row>
    <row r="59" spans="1:6" ht="9" customHeight="1" thickBot="1">
      <c r="A59" s="39"/>
      <c r="B59" s="40"/>
      <c r="C59" s="40"/>
      <c r="D59" s="40"/>
      <c r="F59" s="24"/>
    </row>
    <row r="60" spans="1:6" s="44" customFormat="1" ht="15" customHeight="1">
      <c r="A60" s="41" t="s">
        <v>47</v>
      </c>
      <c r="B60" s="91"/>
      <c r="C60" s="91"/>
      <c r="D60" s="91"/>
      <c r="E60" s="43"/>
      <c r="F60" s="24"/>
    </row>
    <row r="61" spans="1:6" ht="6" hidden="1" customHeight="1">
      <c r="A61" s="96"/>
      <c r="C61" s="46"/>
      <c r="F61" s="24"/>
    </row>
    <row r="62" spans="1:6" ht="17.100000000000001" hidden="1" customHeight="1">
      <c r="A62" s="47"/>
      <c r="B62" s="47"/>
      <c r="C62" s="47"/>
      <c r="D62" s="47"/>
      <c r="F62" s="24"/>
    </row>
    <row r="63" spans="1:6" s="6" customFormat="1" ht="24" customHeight="1">
      <c r="A63" s="4" t="s">
        <v>154</v>
      </c>
      <c r="B63" s="4"/>
      <c r="C63" s="4"/>
      <c r="D63" s="4"/>
      <c r="E63" s="5"/>
      <c r="F63" s="24"/>
    </row>
    <row r="64" spans="1:6" s="9" customFormat="1" ht="17.100000000000001" customHeight="1">
      <c r="A64" s="7">
        <v>45291</v>
      </c>
      <c r="B64" s="48"/>
      <c r="C64" s="48"/>
      <c r="D64" s="48"/>
      <c r="E64" s="8"/>
      <c r="F64" s="24"/>
    </row>
    <row r="65" spans="1:6" s="50" customFormat="1" ht="15" customHeight="1">
      <c r="A65" s="10" t="s">
        <v>1</v>
      </c>
      <c r="B65" s="11"/>
      <c r="C65" s="11"/>
      <c r="D65" s="11"/>
      <c r="E65" s="49"/>
      <c r="F65" s="24"/>
    </row>
    <row r="66" spans="1:6" ht="3.9" customHeight="1" thickBot="1">
      <c r="F66" s="24"/>
    </row>
    <row r="67" spans="1:6" ht="14.1" customHeight="1">
      <c r="A67" s="15" t="s">
        <v>48</v>
      </c>
      <c r="B67" s="95" t="s">
        <v>155</v>
      </c>
      <c r="C67" s="95"/>
      <c r="D67" s="95"/>
      <c r="F67" s="24"/>
    </row>
    <row r="68" spans="1:6" ht="14.1" customHeight="1">
      <c r="A68" s="17"/>
      <c r="B68" s="18" t="s">
        <v>4</v>
      </c>
      <c r="C68" s="18" t="s">
        <v>5</v>
      </c>
      <c r="D68" s="18" t="s">
        <v>6</v>
      </c>
      <c r="F68" s="24"/>
    </row>
    <row r="69" spans="1:6" ht="2.1" customHeight="1">
      <c r="A69" s="19"/>
      <c r="B69" s="51">
        <v>100</v>
      </c>
      <c r="C69" s="51">
        <v>200</v>
      </c>
      <c r="D69" s="51">
        <v>300</v>
      </c>
      <c r="F69" s="24"/>
    </row>
    <row r="70" spans="1:6" s="25" customFormat="1" ht="9.9" customHeight="1">
      <c r="A70" s="52" t="s">
        <v>49</v>
      </c>
      <c r="B70" s="22">
        <v>0</v>
      </c>
      <c r="C70" s="22">
        <v>0</v>
      </c>
      <c r="D70" s="22">
        <v>0</v>
      </c>
      <c r="E70" s="23"/>
      <c r="F70" s="24"/>
    </row>
    <row r="71" spans="1:6" s="25" customFormat="1" ht="2.1" customHeight="1">
      <c r="A71" s="53"/>
      <c r="B71" s="29"/>
      <c r="C71" s="29"/>
      <c r="D71" s="29"/>
      <c r="E71" s="23"/>
      <c r="F71" s="24"/>
    </row>
    <row r="72" spans="1:6" s="25" customFormat="1" ht="9.9" customHeight="1">
      <c r="A72" s="53" t="s">
        <v>50</v>
      </c>
      <c r="B72" s="29">
        <v>0</v>
      </c>
      <c r="C72" s="29">
        <v>0</v>
      </c>
      <c r="D72" s="29">
        <v>0</v>
      </c>
      <c r="E72" s="23"/>
      <c r="F72" s="24"/>
    </row>
    <row r="73" spans="1:6" s="25" customFormat="1" ht="9.9" customHeight="1">
      <c r="A73" s="53" t="s">
        <v>51</v>
      </c>
      <c r="B73" s="29">
        <v>0</v>
      </c>
      <c r="C73" s="29">
        <v>0</v>
      </c>
      <c r="D73" s="29">
        <v>0</v>
      </c>
      <c r="E73" s="23"/>
      <c r="F73" s="24"/>
    </row>
    <row r="74" spans="1:6" s="25" customFormat="1" ht="9.9" customHeight="1">
      <c r="A74" s="53" t="s">
        <v>52</v>
      </c>
      <c r="B74" s="29">
        <v>0</v>
      </c>
      <c r="C74" s="29">
        <v>0</v>
      </c>
      <c r="D74" s="29">
        <v>0</v>
      </c>
      <c r="E74" s="23"/>
      <c r="F74" s="24"/>
    </row>
    <row r="75" spans="1:6" s="25" customFormat="1" ht="9.9" customHeight="1">
      <c r="A75" s="54" t="s">
        <v>53</v>
      </c>
      <c r="B75" s="27">
        <v>0</v>
      </c>
      <c r="C75" s="27">
        <v>0</v>
      </c>
      <c r="D75" s="27">
        <v>0</v>
      </c>
      <c r="E75" s="23"/>
      <c r="F75" s="24"/>
    </row>
    <row r="76" spans="1:6" s="25" customFormat="1" ht="9.9" customHeight="1">
      <c r="A76" s="54" t="s">
        <v>54</v>
      </c>
      <c r="B76" s="27">
        <v>0</v>
      </c>
      <c r="C76" s="27">
        <v>0</v>
      </c>
      <c r="D76" s="27">
        <v>0</v>
      </c>
      <c r="E76" s="23"/>
      <c r="F76" s="24"/>
    </row>
    <row r="77" spans="1:6" s="25" customFormat="1" ht="9.9" customHeight="1">
      <c r="A77" s="54" t="s">
        <v>55</v>
      </c>
      <c r="B77" s="27">
        <v>0</v>
      </c>
      <c r="C77" s="27">
        <v>0</v>
      </c>
      <c r="D77" s="27">
        <v>0</v>
      </c>
      <c r="E77" s="23"/>
      <c r="F77" s="24"/>
    </row>
    <row r="78" spans="1:6" s="25" customFormat="1" ht="9.9" customHeight="1">
      <c r="A78" s="54" t="s">
        <v>56</v>
      </c>
      <c r="B78" s="27">
        <v>0</v>
      </c>
      <c r="C78" s="27">
        <v>0</v>
      </c>
      <c r="D78" s="27">
        <v>0</v>
      </c>
      <c r="E78" s="23"/>
      <c r="F78" s="24"/>
    </row>
    <row r="79" spans="1:6" s="25" customFormat="1" ht="9.9" customHeight="1">
      <c r="A79" s="53" t="s">
        <v>57</v>
      </c>
      <c r="B79" s="29">
        <v>0</v>
      </c>
      <c r="C79" s="29">
        <v>0</v>
      </c>
      <c r="D79" s="29">
        <v>0</v>
      </c>
      <c r="E79" s="23"/>
      <c r="F79" s="24"/>
    </row>
    <row r="80" spans="1:6" s="25" customFormat="1" ht="9.9" customHeight="1">
      <c r="A80" s="53" t="s">
        <v>58</v>
      </c>
      <c r="B80" s="29">
        <v>0</v>
      </c>
      <c r="C80" s="29">
        <v>0</v>
      </c>
      <c r="D80" s="29">
        <v>0</v>
      </c>
      <c r="E80" s="23"/>
      <c r="F80" s="24"/>
    </row>
    <row r="81" spans="1:6" s="25" customFormat="1" ht="9.9" customHeight="1">
      <c r="A81" s="54" t="s">
        <v>59</v>
      </c>
      <c r="B81" s="27">
        <v>0</v>
      </c>
      <c r="C81" s="27">
        <v>0</v>
      </c>
      <c r="D81" s="27">
        <v>0</v>
      </c>
      <c r="E81" s="23"/>
      <c r="F81" s="24"/>
    </row>
    <row r="82" spans="1:6" s="25" customFormat="1" ht="9.9" customHeight="1">
      <c r="A82" s="54" t="s">
        <v>60</v>
      </c>
      <c r="B82" s="27">
        <v>0</v>
      </c>
      <c r="C82" s="27">
        <v>0</v>
      </c>
      <c r="D82" s="27">
        <v>0</v>
      </c>
      <c r="E82" s="23"/>
      <c r="F82" s="24"/>
    </row>
    <row r="83" spans="1:6" s="25" customFormat="1" ht="3" customHeight="1">
      <c r="A83" s="54"/>
      <c r="B83" s="27"/>
      <c r="C83" s="27"/>
      <c r="D83" s="27"/>
      <c r="E83" s="23"/>
      <c r="F83" s="24"/>
    </row>
    <row r="84" spans="1:6" s="25" customFormat="1" ht="9.9" customHeight="1">
      <c r="A84" s="55" t="s">
        <v>61</v>
      </c>
      <c r="B84" s="22">
        <v>0</v>
      </c>
      <c r="C84" s="22">
        <v>0</v>
      </c>
      <c r="D84" s="22">
        <v>0</v>
      </c>
      <c r="E84" s="23"/>
      <c r="F84" s="24"/>
    </row>
    <row r="85" spans="1:6" s="25" customFormat="1" ht="9.9" customHeight="1">
      <c r="A85" s="54" t="s">
        <v>62</v>
      </c>
      <c r="B85" s="27">
        <v>0</v>
      </c>
      <c r="C85" s="27">
        <v>0</v>
      </c>
      <c r="D85" s="27">
        <v>0</v>
      </c>
      <c r="E85" s="23"/>
      <c r="F85" s="24"/>
    </row>
    <row r="86" spans="1:6" s="25" customFormat="1" ht="9.9" customHeight="1">
      <c r="A86" s="54" t="s">
        <v>63</v>
      </c>
      <c r="B86" s="27">
        <v>0</v>
      </c>
      <c r="C86" s="27">
        <v>0</v>
      </c>
      <c r="D86" s="27">
        <v>0</v>
      </c>
      <c r="E86" s="23"/>
      <c r="F86" s="24"/>
    </row>
    <row r="87" spans="1:6" s="25" customFormat="1" ht="9.9" customHeight="1">
      <c r="A87" s="54" t="s">
        <v>64</v>
      </c>
      <c r="B87" s="27">
        <v>0</v>
      </c>
      <c r="C87" s="27">
        <v>0</v>
      </c>
      <c r="D87" s="27">
        <v>0</v>
      </c>
      <c r="E87" s="23"/>
      <c r="F87" s="24"/>
    </row>
    <row r="88" spans="1:6" s="25" customFormat="1" ht="3" customHeight="1">
      <c r="A88" s="54"/>
      <c r="B88" s="27"/>
      <c r="C88" s="27"/>
      <c r="D88" s="27"/>
      <c r="E88" s="23"/>
      <c r="F88" s="24"/>
    </row>
    <row r="89" spans="1:6" s="25" customFormat="1" ht="9.9" customHeight="1">
      <c r="A89" s="53" t="s">
        <v>12</v>
      </c>
      <c r="B89" s="29">
        <v>0</v>
      </c>
      <c r="C89" s="29">
        <v>0</v>
      </c>
      <c r="D89" s="29">
        <v>0</v>
      </c>
      <c r="E89" s="23"/>
      <c r="F89" s="24"/>
    </row>
    <row r="90" spans="1:6" s="25" customFormat="1" ht="3" customHeight="1">
      <c r="A90" s="53"/>
      <c r="B90" s="29"/>
      <c r="C90" s="29"/>
      <c r="D90" s="29"/>
      <c r="E90" s="23"/>
      <c r="F90" s="24"/>
    </row>
    <row r="91" spans="1:6" s="25" customFormat="1" ht="9.9" customHeight="1">
      <c r="A91" s="52" t="s">
        <v>65</v>
      </c>
      <c r="B91" s="22">
        <v>1528712.5319999999</v>
      </c>
      <c r="C91" s="22">
        <v>2709812.8650000002</v>
      </c>
      <c r="D91" s="22">
        <v>4238525.398</v>
      </c>
      <c r="E91" s="23"/>
      <c r="F91" s="24"/>
    </row>
    <row r="92" spans="1:6" s="25" customFormat="1" ht="9.9" customHeight="1">
      <c r="A92" s="54" t="s">
        <v>66</v>
      </c>
      <c r="B92" s="27">
        <v>995000</v>
      </c>
      <c r="C92" s="27">
        <v>0</v>
      </c>
      <c r="D92" s="27">
        <v>995000</v>
      </c>
      <c r="E92" s="23"/>
      <c r="F92" s="24"/>
    </row>
    <row r="93" spans="1:6" s="25" customFormat="1" ht="9.9" customHeight="1">
      <c r="A93" s="54" t="s">
        <v>67</v>
      </c>
      <c r="B93" s="27">
        <v>533712.53200000001</v>
      </c>
      <c r="C93" s="27">
        <v>2709812.8650000002</v>
      </c>
      <c r="D93" s="27">
        <v>3243525.398</v>
      </c>
      <c r="E93" s="23"/>
      <c r="F93" s="24"/>
    </row>
    <row r="94" spans="1:6" s="25" customFormat="1" ht="3" customHeight="1">
      <c r="A94" s="54"/>
      <c r="B94" s="27"/>
      <c r="C94" s="27"/>
      <c r="D94" s="27"/>
      <c r="E94" s="23"/>
      <c r="F94" s="24"/>
    </row>
    <row r="95" spans="1:6" s="25" customFormat="1" ht="9.9" customHeight="1">
      <c r="A95" s="52" t="s">
        <v>68</v>
      </c>
      <c r="B95" s="22">
        <v>2299414.3250000002</v>
      </c>
      <c r="C95" s="22">
        <v>2214080.9939999999</v>
      </c>
      <c r="D95" s="22">
        <v>4513495.32</v>
      </c>
      <c r="E95" s="23"/>
      <c r="F95" s="24"/>
    </row>
    <row r="96" spans="1:6" s="25" customFormat="1" ht="9.9" customHeight="1">
      <c r="A96" s="54" t="s">
        <v>69</v>
      </c>
      <c r="B96" s="29">
        <v>0</v>
      </c>
      <c r="C96" s="29">
        <v>0</v>
      </c>
      <c r="D96" s="29">
        <v>0</v>
      </c>
      <c r="E96" s="23"/>
      <c r="F96" s="24"/>
    </row>
    <row r="97" spans="1:6" s="25" customFormat="1" ht="9.9" customHeight="1">
      <c r="A97" s="54" t="s">
        <v>70</v>
      </c>
      <c r="B97" s="29">
        <v>0</v>
      </c>
      <c r="C97" s="29">
        <v>0</v>
      </c>
      <c r="D97" s="29">
        <v>0</v>
      </c>
      <c r="E97" s="23"/>
      <c r="F97" s="24"/>
    </row>
    <row r="98" spans="1:6" s="25" customFormat="1" ht="9.9" customHeight="1">
      <c r="A98" s="54" t="s">
        <v>71</v>
      </c>
      <c r="B98" s="27">
        <v>2299414.3250000002</v>
      </c>
      <c r="C98" s="27">
        <v>2214080.9939999999</v>
      </c>
      <c r="D98" s="27">
        <v>4513495.32</v>
      </c>
      <c r="E98" s="23"/>
      <c r="F98" s="24"/>
    </row>
    <row r="99" spans="1:6" s="25" customFormat="1" ht="3" customHeight="1">
      <c r="A99" s="54"/>
      <c r="B99" s="27"/>
      <c r="C99" s="27"/>
      <c r="D99" s="27"/>
      <c r="E99" s="23"/>
      <c r="F99" s="24"/>
    </row>
    <row r="100" spans="1:6" s="25" customFormat="1" ht="9.9" customHeight="1">
      <c r="A100" s="53" t="s">
        <v>72</v>
      </c>
      <c r="B100" s="29">
        <v>1717667.0149999999</v>
      </c>
      <c r="C100" s="29">
        <v>2101.7689999999998</v>
      </c>
      <c r="D100" s="29">
        <v>1719768.7849999999</v>
      </c>
      <c r="E100" s="23"/>
      <c r="F100" s="24"/>
    </row>
    <row r="101" spans="1:6" s="25" customFormat="1" ht="3" customHeight="1">
      <c r="A101" s="54"/>
      <c r="B101" s="27"/>
      <c r="C101" s="27"/>
      <c r="D101" s="27"/>
      <c r="E101" s="23"/>
      <c r="F101" s="24"/>
    </row>
    <row r="102" spans="1:6" s="25" customFormat="1" ht="9.9" customHeight="1">
      <c r="A102" s="52" t="s">
        <v>73</v>
      </c>
      <c r="B102" s="22">
        <v>72770.100999999995</v>
      </c>
      <c r="C102" s="22">
        <v>58339.673999999999</v>
      </c>
      <c r="D102" s="22">
        <v>131109.77600000001</v>
      </c>
      <c r="E102" s="23"/>
      <c r="F102" s="24"/>
    </row>
    <row r="103" spans="1:6" s="25" customFormat="1" ht="9.9" customHeight="1">
      <c r="A103" s="54" t="s">
        <v>74</v>
      </c>
      <c r="B103" s="27">
        <v>0</v>
      </c>
      <c r="C103" s="27">
        <v>0</v>
      </c>
      <c r="D103" s="27">
        <v>0</v>
      </c>
      <c r="E103" s="23"/>
      <c r="F103" s="24"/>
    </row>
    <row r="104" spans="1:6" s="25" customFormat="1" ht="9.9" customHeight="1">
      <c r="A104" s="54" t="s">
        <v>75</v>
      </c>
      <c r="B104" s="27">
        <v>0</v>
      </c>
      <c r="C104" s="27">
        <v>0</v>
      </c>
      <c r="D104" s="27">
        <v>0</v>
      </c>
      <c r="E104" s="23"/>
      <c r="F104" s="24"/>
    </row>
    <row r="105" spans="1:6" s="25" customFormat="1" ht="9.9" customHeight="1">
      <c r="A105" s="54" t="s">
        <v>76</v>
      </c>
      <c r="B105" s="27">
        <v>0</v>
      </c>
      <c r="C105" s="27">
        <v>0</v>
      </c>
      <c r="D105" s="27">
        <v>0</v>
      </c>
      <c r="E105" s="23"/>
      <c r="F105" s="24"/>
    </row>
    <row r="106" spans="1:6" s="25" customFormat="1" ht="9.9" customHeight="1">
      <c r="A106" s="54" t="s">
        <v>77</v>
      </c>
      <c r="B106" s="27">
        <v>12041.787</v>
      </c>
      <c r="C106" s="27">
        <v>35561.245999999999</v>
      </c>
      <c r="D106" s="27">
        <v>47603.034</v>
      </c>
      <c r="E106" s="23"/>
      <c r="F106" s="24"/>
    </row>
    <row r="107" spans="1:6" s="25" customFormat="1" ht="9.9" customHeight="1">
      <c r="A107" s="54" t="s">
        <v>78</v>
      </c>
      <c r="B107" s="27">
        <v>60728.313000000002</v>
      </c>
      <c r="C107" s="27">
        <v>22778.428</v>
      </c>
      <c r="D107" s="27">
        <v>83506.740999999995</v>
      </c>
      <c r="E107" s="23"/>
      <c r="F107" s="24"/>
    </row>
    <row r="108" spans="1:6" s="25" customFormat="1" ht="9.9" customHeight="1">
      <c r="A108" s="54" t="s">
        <v>79</v>
      </c>
      <c r="B108" s="27">
        <v>0</v>
      </c>
      <c r="C108" s="27">
        <v>0</v>
      </c>
      <c r="D108" s="27">
        <v>0</v>
      </c>
      <c r="E108" s="23"/>
      <c r="F108" s="24"/>
    </row>
    <row r="109" spans="1:6" s="25" customFormat="1" ht="3" customHeight="1">
      <c r="A109" s="54"/>
      <c r="B109" s="27"/>
      <c r="C109" s="27"/>
      <c r="D109" s="27"/>
      <c r="E109" s="23"/>
      <c r="F109" s="24"/>
    </row>
    <row r="110" spans="1:6" s="25" customFormat="1" ht="9.9" customHeight="1">
      <c r="A110" s="52" t="s">
        <v>80</v>
      </c>
      <c r="B110" s="22">
        <v>50948.29</v>
      </c>
      <c r="C110" s="22">
        <v>13.856999999999999</v>
      </c>
      <c r="D110" s="22">
        <v>50962.148000000001</v>
      </c>
      <c r="E110" s="23"/>
      <c r="F110" s="24"/>
    </row>
    <row r="111" spans="1:6" s="25" customFormat="1" ht="3" customHeight="1">
      <c r="A111" s="54"/>
      <c r="B111" s="27"/>
      <c r="C111" s="27"/>
      <c r="D111" s="27"/>
      <c r="E111" s="23"/>
      <c r="F111" s="24"/>
    </row>
    <row r="112" spans="1:6" s="25" customFormat="1" ht="9.9" customHeight="1">
      <c r="A112" s="30" t="s">
        <v>81</v>
      </c>
      <c r="B112" s="22">
        <v>1967.498</v>
      </c>
      <c r="C112" s="22">
        <v>752.75699999999995</v>
      </c>
      <c r="D112" s="22">
        <v>2720.2559999999999</v>
      </c>
      <c r="E112" s="23"/>
      <c r="F112" s="24"/>
    </row>
    <row r="113" spans="1:7" s="25" customFormat="1" ht="9.9" customHeight="1">
      <c r="A113" s="31" t="s">
        <v>82</v>
      </c>
      <c r="B113" s="29">
        <v>0</v>
      </c>
      <c r="C113" s="29">
        <v>0</v>
      </c>
      <c r="D113" s="29">
        <v>0</v>
      </c>
      <c r="E113" s="23"/>
      <c r="F113" s="24"/>
    </row>
    <row r="114" spans="1:7" s="25" customFormat="1" ht="9.9" customHeight="1">
      <c r="A114" s="31" t="s">
        <v>83</v>
      </c>
      <c r="B114" s="29">
        <v>1967.498</v>
      </c>
      <c r="C114" s="29">
        <v>752.75699999999995</v>
      </c>
      <c r="D114" s="29">
        <v>2720.2559999999999</v>
      </c>
      <c r="E114" s="23"/>
      <c r="F114" s="24"/>
    </row>
    <row r="115" spans="1:7" s="25" customFormat="1" ht="5.0999999999999996" customHeight="1">
      <c r="A115" s="53"/>
      <c r="B115" s="29"/>
      <c r="C115" s="29"/>
      <c r="D115" s="29"/>
      <c r="E115" s="23"/>
      <c r="F115" s="24"/>
    </row>
    <row r="116" spans="1:7" s="57" customFormat="1" ht="9.9" customHeight="1">
      <c r="A116" s="28" t="s">
        <v>84</v>
      </c>
      <c r="B116" s="29">
        <v>0</v>
      </c>
      <c r="C116" s="29">
        <v>0</v>
      </c>
      <c r="D116" s="29">
        <v>0</v>
      </c>
      <c r="E116" s="56"/>
      <c r="F116" s="24"/>
    </row>
    <row r="117" spans="1:7" s="25" customFormat="1" ht="3" customHeight="1">
      <c r="A117" s="54"/>
      <c r="B117" s="29"/>
      <c r="C117" s="29"/>
      <c r="D117" s="29"/>
      <c r="E117" s="23"/>
      <c r="F117" s="24"/>
    </row>
    <row r="118" spans="1:7" s="25" customFormat="1" ht="10.5" customHeight="1">
      <c r="A118" s="52" t="s">
        <v>85</v>
      </c>
      <c r="B118" s="22">
        <v>5671479.7640000004</v>
      </c>
      <c r="C118" s="22">
        <v>4985101.92</v>
      </c>
      <c r="D118" s="22">
        <v>10656581.685000001</v>
      </c>
      <c r="E118" s="33"/>
      <c r="F118" s="24"/>
    </row>
    <row r="119" spans="1:7" s="25" customFormat="1" ht="3" customHeight="1">
      <c r="A119" s="54"/>
      <c r="B119" s="29"/>
      <c r="C119" s="29"/>
      <c r="D119" s="29"/>
      <c r="E119" s="23"/>
      <c r="F119" s="24"/>
    </row>
    <row r="120" spans="1:7" s="25" customFormat="1" ht="12.75" customHeight="1">
      <c r="A120" s="52" t="s">
        <v>86</v>
      </c>
      <c r="B120" s="22">
        <v>3499522.977</v>
      </c>
      <c r="C120" s="22">
        <v>800.74300000000005</v>
      </c>
      <c r="D120" s="22">
        <v>3500323.72</v>
      </c>
      <c r="E120" s="90"/>
      <c r="F120" s="90"/>
      <c r="G120" s="97"/>
    </row>
    <row r="121" spans="1:7" s="25" customFormat="1" ht="9.9" customHeight="1">
      <c r="A121" s="54" t="s">
        <v>87</v>
      </c>
      <c r="B121" s="27">
        <v>3479607.3080000002</v>
      </c>
      <c r="C121" s="27">
        <v>0</v>
      </c>
      <c r="D121" s="27">
        <v>3479607.3080000002</v>
      </c>
      <c r="E121" s="90"/>
      <c r="F121" s="24"/>
    </row>
    <row r="122" spans="1:7" s="25" customFormat="1" ht="9.9" customHeight="1">
      <c r="A122" s="54" t="s">
        <v>88</v>
      </c>
      <c r="B122" s="27">
        <v>0</v>
      </c>
      <c r="C122" s="27">
        <v>0</v>
      </c>
      <c r="D122" s="27">
        <v>0</v>
      </c>
      <c r="E122" s="90"/>
      <c r="F122" s="24"/>
    </row>
    <row r="123" spans="1:7" s="25" customFormat="1" ht="9.9" customHeight="1">
      <c r="A123" s="54" t="s">
        <v>89</v>
      </c>
      <c r="B123" s="27">
        <v>40867.112000000001</v>
      </c>
      <c r="C123" s="27">
        <v>0</v>
      </c>
      <c r="D123" s="27">
        <v>40867.112000000001</v>
      </c>
      <c r="E123" s="90"/>
      <c r="F123" s="24"/>
      <c r="G123" s="24"/>
    </row>
    <row r="124" spans="1:7" s="25" customFormat="1" ht="9.9" customHeight="1">
      <c r="A124" s="54" t="s">
        <v>90</v>
      </c>
      <c r="B124" s="27">
        <v>-112630.68799999999</v>
      </c>
      <c r="C124" s="27">
        <v>800.74300000000005</v>
      </c>
      <c r="D124" s="27">
        <v>-111829.94500000001</v>
      </c>
      <c r="E124" s="90"/>
      <c r="F124" s="24"/>
    </row>
    <row r="125" spans="1:7" s="25" customFormat="1" ht="9.9" customHeight="1">
      <c r="A125" s="54" t="s">
        <v>91</v>
      </c>
      <c r="B125" s="27">
        <v>-490.06099999999998</v>
      </c>
      <c r="C125" s="27">
        <v>0</v>
      </c>
      <c r="D125" s="27">
        <v>-490.06099999999998</v>
      </c>
      <c r="E125" s="90"/>
      <c r="F125" s="24"/>
    </row>
    <row r="126" spans="1:7" s="25" customFormat="1" ht="9.9" customHeight="1">
      <c r="A126" s="54" t="s">
        <v>92</v>
      </c>
      <c r="B126" s="27">
        <v>92169.305999999997</v>
      </c>
      <c r="C126" s="27">
        <v>0</v>
      </c>
      <c r="D126" s="27">
        <v>92169.305999999997</v>
      </c>
      <c r="E126" s="90"/>
      <c r="F126" s="24"/>
    </row>
    <row r="127" spans="1:7" s="25" customFormat="1" ht="2.1" customHeight="1">
      <c r="A127" s="54"/>
      <c r="B127" s="27"/>
      <c r="C127" s="27"/>
      <c r="D127" s="27"/>
      <c r="E127" s="23"/>
      <c r="F127" s="24"/>
    </row>
    <row r="128" spans="1:7" s="25" customFormat="1" ht="12" customHeight="1">
      <c r="A128" s="52" t="s">
        <v>93</v>
      </c>
      <c r="B128" s="22">
        <v>9171002.7410000004</v>
      </c>
      <c r="C128" s="22">
        <v>4985902.6639999999</v>
      </c>
      <c r="D128" s="22">
        <v>14156905.404999999</v>
      </c>
      <c r="E128" s="23"/>
      <c r="F128" s="24"/>
    </row>
    <row r="129" spans="1:6" s="25" customFormat="1" ht="2.1" customHeight="1">
      <c r="A129" s="58"/>
      <c r="B129" s="38"/>
      <c r="C129" s="38"/>
      <c r="D129" s="38"/>
      <c r="E129" s="23"/>
      <c r="F129" s="24"/>
    </row>
    <row r="130" spans="1:6" s="25" customFormat="1" ht="12.75" customHeight="1">
      <c r="A130" s="52" t="s">
        <v>94</v>
      </c>
      <c r="B130" s="22">
        <v>0</v>
      </c>
      <c r="C130" s="22">
        <v>4695774.7949999999</v>
      </c>
      <c r="D130" s="22">
        <v>4695774.7949999999</v>
      </c>
      <c r="E130" s="23"/>
      <c r="F130" s="24"/>
    </row>
    <row r="131" spans="1:6" s="25" customFormat="1" ht="9.9" customHeight="1">
      <c r="A131" s="31" t="s">
        <v>95</v>
      </c>
      <c r="B131" s="27">
        <v>0</v>
      </c>
      <c r="C131" s="27">
        <v>0</v>
      </c>
      <c r="D131" s="27">
        <v>0</v>
      </c>
      <c r="E131" s="23"/>
      <c r="F131" s="24"/>
    </row>
    <row r="132" spans="1:6" s="25" customFormat="1" ht="9.9" customHeight="1">
      <c r="A132" s="54" t="s">
        <v>96</v>
      </c>
      <c r="B132" s="27">
        <v>0</v>
      </c>
      <c r="C132" s="27">
        <v>0</v>
      </c>
      <c r="D132" s="27">
        <v>0</v>
      </c>
      <c r="E132" s="23"/>
      <c r="F132" s="24"/>
    </row>
    <row r="133" spans="1:6" s="25" customFormat="1" ht="9.9" customHeight="1">
      <c r="A133" s="54" t="s">
        <v>97</v>
      </c>
      <c r="B133" s="27">
        <v>0</v>
      </c>
      <c r="C133" s="27">
        <v>4685769.3329999996</v>
      </c>
      <c r="D133" s="27">
        <v>4685769.3329999996</v>
      </c>
      <c r="E133" s="23"/>
      <c r="F133" s="24"/>
    </row>
    <row r="134" spans="1:6" s="25" customFormat="1" ht="9.9" customHeight="1">
      <c r="A134" s="54" t="s">
        <v>98</v>
      </c>
      <c r="B134" s="27">
        <v>0</v>
      </c>
      <c r="C134" s="27">
        <v>10005.462</v>
      </c>
      <c r="D134" s="27">
        <v>10005.462</v>
      </c>
      <c r="E134" s="23"/>
      <c r="F134" s="24"/>
    </row>
    <row r="135" spans="1:6" ht="8.25" customHeight="1" thickBot="1">
      <c r="A135" s="59"/>
      <c r="B135" s="59"/>
      <c r="C135" s="59"/>
      <c r="D135" s="59"/>
      <c r="F135" s="24"/>
    </row>
    <row r="136" spans="1:6" s="44" customFormat="1" ht="14.25" customHeight="1">
      <c r="A136" s="62" t="s">
        <v>47</v>
      </c>
      <c r="B136" s="92"/>
      <c r="C136" s="92"/>
      <c r="D136" s="92"/>
      <c r="E136" s="43"/>
    </row>
    <row r="137" spans="1:6" s="44" customFormat="1" ht="10.199999999999999">
      <c r="A137" s="62" t="s">
        <v>99</v>
      </c>
      <c r="B137" s="92"/>
      <c r="C137" s="92"/>
      <c r="D137" s="92"/>
      <c r="E137" s="43"/>
    </row>
    <row r="138" spans="1:6">
      <c r="B138" s="92"/>
      <c r="C138" s="92"/>
      <c r="D138" s="92"/>
    </row>
    <row r="139" spans="1:6" ht="12.75" customHeight="1">
      <c r="D139" s="63">
        <v>0</v>
      </c>
    </row>
  </sheetData>
  <mergeCells count="12">
    <mergeCell ref="A62:D62"/>
    <mergeCell ref="A63:D63"/>
    <mergeCell ref="A64:D64"/>
    <mergeCell ref="A65:D65"/>
    <mergeCell ref="A67:A68"/>
    <mergeCell ref="B67:D67"/>
    <mergeCell ref="A1:D1"/>
    <mergeCell ref="A2:D2"/>
    <mergeCell ref="A3:D3"/>
    <mergeCell ref="A4:D4"/>
    <mergeCell ref="A6:A7"/>
    <mergeCell ref="B6:D6"/>
  </mergeCells>
  <hyperlinks>
    <hyperlink ref="A1:D1" location="Índice!A1" display="Volver al Índice" xr:uid="{AF84D310-71C9-46A3-8949-621D65145DBD}"/>
  </hyperlinks>
  <printOptions horizontalCentered="1" verticalCentered="1"/>
  <pageMargins left="1.1811023622047245" right="1.1811023622047245" top="0.59055118110236227" bottom="0.59055118110236227" header="0.59055118110236227" footer="0.59055118110236227"/>
  <pageSetup paperSize="9" scale="78" fitToWidth="0" fitToHeight="0" orientation="landscape" r:id="rId1"/>
  <headerFooter alignWithMargins="0"/>
  <rowBreaks count="1" manualBreakCount="1">
    <brk id="6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C418B-8D82-490E-BC54-E01D13128E75}">
  <dimension ref="A1:E88"/>
  <sheetViews>
    <sheetView showGridLines="0" zoomScaleNormal="100" workbookViewId="0">
      <selection sqref="A1:D1"/>
    </sheetView>
  </sheetViews>
  <sheetFormatPr baseColWidth="10" defaultColWidth="11.44140625" defaultRowHeight="13.8"/>
  <cols>
    <col min="1" max="1" width="70.5546875" style="14" customWidth="1"/>
    <col min="2" max="4" width="27.5546875" style="14" customWidth="1"/>
    <col min="5" max="5" width="21.5546875" style="3" bestFit="1" customWidth="1"/>
    <col min="6" max="16384" width="11.44140625" style="3"/>
  </cols>
  <sheetData>
    <row r="1" spans="1:5" s="64" customFormat="1" ht="15.9" customHeight="1">
      <c r="A1" s="352" t="s">
        <v>822</v>
      </c>
      <c r="B1" s="352"/>
      <c r="C1" s="352"/>
      <c r="D1" s="352"/>
    </row>
    <row r="2" spans="1:5" s="66" customFormat="1" ht="24" customHeight="1">
      <c r="A2" s="65" t="s">
        <v>156</v>
      </c>
      <c r="B2" s="65"/>
      <c r="C2" s="65"/>
      <c r="D2" s="65"/>
    </row>
    <row r="3" spans="1:5" s="68" customFormat="1" ht="15.9" customHeight="1">
      <c r="A3" s="67">
        <v>45291</v>
      </c>
      <c r="B3" s="67"/>
      <c r="C3" s="67"/>
      <c r="D3" s="67"/>
    </row>
    <row r="4" spans="1:5" s="69" customFormat="1" ht="15" customHeight="1">
      <c r="A4" s="10" t="s">
        <v>1</v>
      </c>
      <c r="B4" s="11"/>
      <c r="C4" s="11"/>
      <c r="D4" s="11"/>
    </row>
    <row r="5" spans="1:5" s="64" customFormat="1" ht="3.9" customHeight="1" thickBot="1">
      <c r="A5" s="70"/>
      <c r="B5" s="71"/>
      <c r="C5" s="71"/>
      <c r="D5" s="71"/>
    </row>
    <row r="6" spans="1:5" s="73" customFormat="1" ht="15.9" customHeight="1">
      <c r="A6" s="72"/>
      <c r="B6" s="95" t="s">
        <v>155</v>
      </c>
      <c r="C6" s="95"/>
      <c r="D6" s="95"/>
    </row>
    <row r="7" spans="1:5" s="73" customFormat="1" ht="14.1" customHeight="1">
      <c r="A7" s="74"/>
      <c r="B7" s="18" t="s">
        <v>4</v>
      </c>
      <c r="C7" s="18" t="s">
        <v>5</v>
      </c>
      <c r="D7" s="18" t="s">
        <v>6</v>
      </c>
    </row>
    <row r="8" spans="1:5" s="64" customFormat="1" ht="3.75" customHeight="1">
      <c r="A8" s="19"/>
      <c r="B8" s="51"/>
      <c r="C8" s="51"/>
      <c r="D8" s="51"/>
    </row>
    <row r="9" spans="1:5" s="57" customFormat="1" ht="8.4" customHeight="1">
      <c r="A9" s="75" t="s">
        <v>101</v>
      </c>
      <c r="B9" s="76">
        <v>804546.75721999991</v>
      </c>
      <c r="C9" s="76">
        <v>30141.164670000002</v>
      </c>
      <c r="D9" s="76">
        <v>834687.92188999988</v>
      </c>
      <c r="E9" s="77"/>
    </row>
    <row r="10" spans="1:5" s="57" customFormat="1" ht="8.4" customHeight="1">
      <c r="A10" s="78" t="s">
        <v>102</v>
      </c>
      <c r="B10" s="79">
        <v>143765.52830999999</v>
      </c>
      <c r="C10" s="79">
        <v>23001.872500000001</v>
      </c>
      <c r="D10" s="79">
        <v>166767.40080999999</v>
      </c>
    </row>
    <row r="11" spans="1:5" s="57" customFormat="1" ht="8.4" customHeight="1">
      <c r="A11" s="26" t="s">
        <v>103</v>
      </c>
      <c r="B11" s="79">
        <v>0</v>
      </c>
      <c r="C11" s="79">
        <v>0</v>
      </c>
      <c r="D11" s="79">
        <v>0</v>
      </c>
    </row>
    <row r="12" spans="1:5" s="57" customFormat="1" ht="8.4" customHeight="1">
      <c r="A12" s="26" t="s">
        <v>104</v>
      </c>
      <c r="B12" s="79">
        <v>1573.71938</v>
      </c>
      <c r="C12" s="79">
        <v>4026.0245800000002</v>
      </c>
      <c r="D12" s="79">
        <v>5599.7439599999998</v>
      </c>
    </row>
    <row r="13" spans="1:5" s="57" customFormat="1" ht="8.4" customHeight="1">
      <c r="A13" s="26" t="s">
        <v>105</v>
      </c>
      <c r="B13" s="79">
        <v>5901.8983899999994</v>
      </c>
      <c r="C13" s="79">
        <v>12.62391</v>
      </c>
      <c r="D13" s="79">
        <v>5914.5222999999996</v>
      </c>
    </row>
    <row r="14" spans="1:5" s="57" customFormat="1" ht="8.4" customHeight="1">
      <c r="A14" s="26" t="s">
        <v>124</v>
      </c>
      <c r="B14" s="79">
        <v>652024.58586999995</v>
      </c>
      <c r="C14" s="79">
        <v>1061.49422</v>
      </c>
      <c r="D14" s="79">
        <v>653086.08008999994</v>
      </c>
    </row>
    <row r="15" spans="1:5" s="57" customFormat="1" ht="8.4" customHeight="1">
      <c r="A15" s="31" t="s">
        <v>106</v>
      </c>
      <c r="B15" s="79">
        <v>0</v>
      </c>
      <c r="C15" s="79">
        <v>331.55740000000003</v>
      </c>
      <c r="D15" s="79">
        <v>331.55740000000003</v>
      </c>
    </row>
    <row r="16" spans="1:5" s="57" customFormat="1" ht="8.4" customHeight="1">
      <c r="A16" s="26" t="s">
        <v>107</v>
      </c>
      <c r="B16" s="79">
        <v>0</v>
      </c>
      <c r="C16" s="79">
        <v>0</v>
      </c>
      <c r="D16" s="79">
        <v>0</v>
      </c>
    </row>
    <row r="17" spans="1:4" s="57" customFormat="1" ht="8.4" customHeight="1">
      <c r="A17" s="26" t="s">
        <v>108</v>
      </c>
      <c r="B17" s="79">
        <v>0</v>
      </c>
      <c r="C17" s="79">
        <v>1702.26929</v>
      </c>
      <c r="D17" s="79">
        <v>1702.26929</v>
      </c>
    </row>
    <row r="18" spans="1:4" s="57" customFormat="1" ht="8.4" customHeight="1">
      <c r="A18" s="26" t="s">
        <v>109</v>
      </c>
      <c r="B18" s="79">
        <v>0</v>
      </c>
      <c r="C18" s="79">
        <v>0</v>
      </c>
      <c r="D18" s="79">
        <v>0</v>
      </c>
    </row>
    <row r="19" spans="1:4" s="57" customFormat="1" ht="8.4" customHeight="1">
      <c r="A19" s="26" t="s">
        <v>29</v>
      </c>
      <c r="B19" s="79">
        <v>1281.0252700000001</v>
      </c>
      <c r="C19" s="79">
        <v>5.3227700000000002</v>
      </c>
      <c r="D19" s="79">
        <v>1286.3480400000001</v>
      </c>
    </row>
    <row r="20" spans="1:4" s="57" customFormat="1" ht="3" customHeight="1">
      <c r="A20" s="26"/>
      <c r="B20" s="79"/>
      <c r="C20" s="79"/>
      <c r="D20" s="79"/>
    </row>
    <row r="21" spans="1:4" s="57" customFormat="1" ht="8.4" customHeight="1">
      <c r="A21" s="21" t="s">
        <v>110</v>
      </c>
      <c r="B21" s="76">
        <v>229412.70035</v>
      </c>
      <c r="C21" s="76">
        <v>358349.63487999997</v>
      </c>
      <c r="D21" s="76">
        <v>587762.33522999997</v>
      </c>
    </row>
    <row r="22" spans="1:4" s="57" customFormat="1" ht="8.4" customHeight="1">
      <c r="A22" s="26" t="s">
        <v>111</v>
      </c>
      <c r="B22" s="79">
        <v>0</v>
      </c>
      <c r="C22" s="79">
        <v>0</v>
      </c>
      <c r="D22" s="79">
        <v>0</v>
      </c>
    </row>
    <row r="23" spans="1:4" s="57" customFormat="1" ht="8.4" customHeight="1">
      <c r="A23" s="26" t="s">
        <v>112</v>
      </c>
      <c r="B23" s="79">
        <v>0</v>
      </c>
      <c r="C23" s="79">
        <v>0</v>
      </c>
      <c r="D23" s="79">
        <v>0</v>
      </c>
    </row>
    <row r="24" spans="1:4" s="57" customFormat="1" ht="8.4" customHeight="1">
      <c r="A24" s="26" t="s">
        <v>103</v>
      </c>
      <c r="B24" s="79">
        <v>0</v>
      </c>
      <c r="C24" s="79">
        <v>0</v>
      </c>
      <c r="D24" s="79">
        <v>0</v>
      </c>
    </row>
    <row r="25" spans="1:4" s="57" customFormat="1" ht="8.4" customHeight="1">
      <c r="A25" s="26" t="s">
        <v>113</v>
      </c>
      <c r="B25" s="79">
        <v>52606.750079999998</v>
      </c>
      <c r="C25" s="79">
        <v>112429.31401</v>
      </c>
      <c r="D25" s="79">
        <v>165036.06409</v>
      </c>
    </row>
    <row r="26" spans="1:4" s="57" customFormat="1" ht="8.4" customHeight="1">
      <c r="A26" s="26" t="s">
        <v>129</v>
      </c>
      <c r="B26" s="79">
        <v>0</v>
      </c>
      <c r="C26" s="79">
        <v>0</v>
      </c>
      <c r="D26" s="79">
        <v>0</v>
      </c>
    </row>
    <row r="27" spans="1:4" s="57" customFormat="1" ht="8.4" customHeight="1">
      <c r="A27" s="26" t="s">
        <v>114</v>
      </c>
      <c r="B27" s="79">
        <v>150981.71792</v>
      </c>
      <c r="C27" s="79">
        <v>108968.09421</v>
      </c>
      <c r="D27" s="79">
        <v>259949.81212999998</v>
      </c>
    </row>
    <row r="28" spans="1:4" s="57" customFormat="1" ht="8.4" customHeight="1">
      <c r="A28" s="26" t="s">
        <v>115</v>
      </c>
      <c r="B28" s="79">
        <v>0</v>
      </c>
      <c r="C28" s="79">
        <v>0</v>
      </c>
      <c r="D28" s="79">
        <v>0</v>
      </c>
    </row>
    <row r="29" spans="1:4" s="57" customFormat="1" ht="8.4" customHeight="1">
      <c r="A29" s="26" t="s">
        <v>116</v>
      </c>
      <c r="B29" s="79">
        <v>0</v>
      </c>
      <c r="C29" s="79">
        <v>0</v>
      </c>
      <c r="D29" s="79">
        <v>0</v>
      </c>
    </row>
    <row r="30" spans="1:4" s="57" customFormat="1" ht="8.4" customHeight="1">
      <c r="A30" s="26" t="s">
        <v>117</v>
      </c>
      <c r="B30" s="79">
        <v>0</v>
      </c>
      <c r="C30" s="79">
        <v>0</v>
      </c>
      <c r="D30" s="79">
        <v>0</v>
      </c>
    </row>
    <row r="31" spans="1:4" s="57" customFormat="1" ht="8.4" customHeight="1">
      <c r="A31" s="26" t="s">
        <v>118</v>
      </c>
      <c r="B31" s="79">
        <v>0</v>
      </c>
      <c r="C31" s="79">
        <v>0</v>
      </c>
      <c r="D31" s="79">
        <v>0</v>
      </c>
    </row>
    <row r="32" spans="1:4" s="57" customFormat="1" ht="8.4" customHeight="1">
      <c r="A32" s="26" t="s">
        <v>108</v>
      </c>
      <c r="B32" s="79">
        <v>0</v>
      </c>
      <c r="C32" s="79">
        <v>0</v>
      </c>
      <c r="D32" s="79">
        <v>0</v>
      </c>
    </row>
    <row r="33" spans="1:4" s="57" customFormat="1" ht="8.4" customHeight="1">
      <c r="A33" s="26" t="s">
        <v>119</v>
      </c>
      <c r="B33" s="79">
        <v>0</v>
      </c>
      <c r="C33" s="79">
        <v>131354.16840999998</v>
      </c>
      <c r="D33" s="79">
        <v>131354.16840999998</v>
      </c>
    </row>
    <row r="34" spans="1:4" s="57" customFormat="1" ht="8.4" customHeight="1">
      <c r="A34" s="26" t="s">
        <v>29</v>
      </c>
      <c r="B34" s="79">
        <v>25824.232350000002</v>
      </c>
      <c r="C34" s="79">
        <v>5598.05825</v>
      </c>
      <c r="D34" s="79">
        <v>31422.2906</v>
      </c>
    </row>
    <row r="35" spans="1:4" s="57" customFormat="1" ht="3" customHeight="1">
      <c r="A35" s="26"/>
      <c r="B35" s="79"/>
      <c r="C35" s="79"/>
      <c r="D35" s="79"/>
    </row>
    <row r="36" spans="1:4" s="57" customFormat="1" ht="8.4" customHeight="1">
      <c r="A36" s="21" t="s">
        <v>120</v>
      </c>
      <c r="B36" s="76">
        <v>575134.05686999997</v>
      </c>
      <c r="C36" s="76">
        <v>-328208.47020999994</v>
      </c>
      <c r="D36" s="76">
        <v>246925.58666000003</v>
      </c>
    </row>
    <row r="37" spans="1:4" s="57" customFormat="1" ht="3" customHeight="1">
      <c r="A37" s="28"/>
      <c r="B37" s="80"/>
      <c r="C37" s="80"/>
      <c r="D37" s="80"/>
    </row>
    <row r="38" spans="1:4" s="57" customFormat="1" ht="8.4" customHeight="1">
      <c r="A38" s="81" t="s">
        <v>121</v>
      </c>
      <c r="B38" s="76">
        <v>-3313.5512100000001</v>
      </c>
      <c r="C38" s="76">
        <v>1.1783399999999999</v>
      </c>
      <c r="D38" s="76">
        <v>-3312.3728700000001</v>
      </c>
    </row>
    <row r="39" spans="1:4" s="57" customFormat="1" ht="3" customHeight="1">
      <c r="A39" s="26"/>
      <c r="B39" s="79"/>
      <c r="C39" s="79"/>
      <c r="D39" s="79"/>
    </row>
    <row r="40" spans="1:4" s="57" customFormat="1" ht="8.4" customHeight="1">
      <c r="A40" s="21" t="s">
        <v>122</v>
      </c>
      <c r="B40" s="76">
        <v>578447.60807999992</v>
      </c>
      <c r="C40" s="76">
        <v>-328209.64854999993</v>
      </c>
      <c r="D40" s="76">
        <v>250237.95952999999</v>
      </c>
    </row>
    <row r="41" spans="1:4" s="57" customFormat="1" ht="3" customHeight="1">
      <c r="A41" s="28"/>
      <c r="B41" s="80"/>
      <c r="C41" s="80"/>
      <c r="D41" s="80"/>
    </row>
    <row r="42" spans="1:4" s="57" customFormat="1" ht="8.4" customHeight="1">
      <c r="A42" s="21" t="s">
        <v>123</v>
      </c>
      <c r="B42" s="76">
        <v>5262.0704300000007</v>
      </c>
      <c r="C42" s="76">
        <v>973.71168999999998</v>
      </c>
      <c r="D42" s="76">
        <v>6235.7821200000008</v>
      </c>
    </row>
    <row r="43" spans="1:4" s="57" customFormat="1" ht="8.4" customHeight="1">
      <c r="A43" s="26" t="s">
        <v>125</v>
      </c>
      <c r="B43" s="79">
        <v>0</v>
      </c>
      <c r="C43" s="79">
        <v>0</v>
      </c>
      <c r="D43" s="79">
        <v>0</v>
      </c>
    </row>
    <row r="44" spans="1:4" s="57" customFormat="1" ht="8.4" customHeight="1">
      <c r="A44" s="26" t="s">
        <v>126</v>
      </c>
      <c r="B44" s="79">
        <v>48.302950000000003</v>
      </c>
      <c r="C44" s="79">
        <v>135.44179</v>
      </c>
      <c r="D44" s="79">
        <v>183.74474000000001</v>
      </c>
    </row>
    <row r="45" spans="1:4" s="57" customFormat="1" ht="8.4" customHeight="1">
      <c r="A45" s="26" t="s">
        <v>127</v>
      </c>
      <c r="B45" s="79">
        <v>5213.7674800000004</v>
      </c>
      <c r="C45" s="79">
        <v>838.26990000000001</v>
      </c>
      <c r="D45" s="79">
        <v>6052.0373800000007</v>
      </c>
    </row>
    <row r="46" spans="1:4" s="57" customFormat="1" ht="3" customHeight="1">
      <c r="A46" s="26"/>
      <c r="B46" s="80"/>
      <c r="C46" s="80"/>
      <c r="D46" s="80"/>
    </row>
    <row r="47" spans="1:4" s="57" customFormat="1" ht="8.4" customHeight="1">
      <c r="A47" s="21" t="s">
        <v>128</v>
      </c>
      <c r="B47" s="76">
        <v>2070.5605699999996</v>
      </c>
      <c r="C47" s="76">
        <v>187.25901999999996</v>
      </c>
      <c r="D47" s="76">
        <v>2257.8195899999996</v>
      </c>
    </row>
    <row r="48" spans="1:4" s="57" customFormat="1" ht="8.4" customHeight="1">
      <c r="A48" s="26" t="s">
        <v>125</v>
      </c>
      <c r="B48" s="79">
        <v>0</v>
      </c>
      <c r="C48" s="79">
        <v>0</v>
      </c>
      <c r="D48" s="79">
        <v>0</v>
      </c>
    </row>
    <row r="49" spans="1:5" s="57" customFormat="1" ht="8.4" customHeight="1">
      <c r="A49" s="26" t="s">
        <v>126</v>
      </c>
      <c r="B49" s="79">
        <v>147.35787999999999</v>
      </c>
      <c r="C49" s="79">
        <v>16.658000000000001</v>
      </c>
      <c r="D49" s="79">
        <v>164.01587999999998</v>
      </c>
    </row>
    <row r="50" spans="1:5" s="57" customFormat="1" ht="8.4" customHeight="1">
      <c r="A50" s="26" t="s">
        <v>130</v>
      </c>
      <c r="B50" s="79">
        <v>1923.2026899999998</v>
      </c>
      <c r="C50" s="79">
        <v>170.60101999999998</v>
      </c>
      <c r="D50" s="79">
        <v>2093.8037099999997</v>
      </c>
    </row>
    <row r="51" spans="1:5" s="57" customFormat="1" ht="3" customHeight="1">
      <c r="A51" s="26"/>
      <c r="B51" s="80"/>
      <c r="C51" s="80"/>
      <c r="D51" s="80"/>
    </row>
    <row r="52" spans="1:5" s="57" customFormat="1" ht="11.25" customHeight="1">
      <c r="A52" s="32" t="s">
        <v>131</v>
      </c>
      <c r="B52" s="79">
        <v>0</v>
      </c>
      <c r="C52" s="79">
        <v>0</v>
      </c>
      <c r="D52" s="79">
        <v>0</v>
      </c>
    </row>
    <row r="53" spans="1:5" s="57" customFormat="1" ht="6.75" customHeight="1">
      <c r="A53" s="32"/>
      <c r="B53" s="79"/>
      <c r="C53" s="79"/>
      <c r="D53" s="79"/>
    </row>
    <row r="54" spans="1:5" s="57" customFormat="1" ht="8.4" customHeight="1">
      <c r="A54" s="21" t="s">
        <v>132</v>
      </c>
      <c r="B54" s="76">
        <v>581639.11793999991</v>
      </c>
      <c r="C54" s="76">
        <v>-327423.1958799999</v>
      </c>
      <c r="D54" s="76">
        <v>254215.92206000001</v>
      </c>
      <c r="E54" s="77"/>
    </row>
    <row r="55" spans="1:5" s="57" customFormat="1" ht="3" customHeight="1">
      <c r="A55" s="28"/>
      <c r="B55" s="80"/>
      <c r="C55" s="80"/>
      <c r="D55" s="80"/>
    </row>
    <row r="56" spans="1:5" s="57" customFormat="1" ht="8.4" customHeight="1">
      <c r="A56" s="21" t="s">
        <v>133</v>
      </c>
      <c r="B56" s="76">
        <v>52142.922039999998</v>
      </c>
      <c r="C56" s="76">
        <v>5334.2101199999997</v>
      </c>
      <c r="D56" s="76">
        <v>57477.132159999994</v>
      </c>
    </row>
    <row r="57" spans="1:5" s="57" customFormat="1" ht="8.4" customHeight="1">
      <c r="A57" s="26" t="s">
        <v>134</v>
      </c>
      <c r="B57" s="79">
        <v>33658.840969999997</v>
      </c>
      <c r="C57" s="79">
        <v>4.1866199999999996</v>
      </c>
      <c r="D57" s="79">
        <v>33663.027589999998</v>
      </c>
    </row>
    <row r="58" spans="1:5" s="57" customFormat="1" ht="8.4" customHeight="1">
      <c r="A58" s="26" t="s">
        <v>135</v>
      </c>
      <c r="B58" s="79">
        <v>544.02280000000007</v>
      </c>
      <c r="C58" s="79">
        <v>0</v>
      </c>
      <c r="D58" s="79">
        <v>544.02280000000007</v>
      </c>
    </row>
    <row r="59" spans="1:5" s="57" customFormat="1" ht="8.4" customHeight="1">
      <c r="A59" s="26" t="s">
        <v>136</v>
      </c>
      <c r="B59" s="79">
        <v>17321.923609999998</v>
      </c>
      <c r="C59" s="79">
        <v>5326.9981399999997</v>
      </c>
      <c r="D59" s="79">
        <v>22648.921749999998</v>
      </c>
    </row>
    <row r="60" spans="1:5" s="57" customFormat="1" ht="8.4" customHeight="1">
      <c r="A60" s="26" t="s">
        <v>137</v>
      </c>
      <c r="B60" s="79">
        <v>618.13466000000005</v>
      </c>
      <c r="C60" s="79">
        <v>3.02536</v>
      </c>
      <c r="D60" s="79">
        <v>621.16002000000003</v>
      </c>
    </row>
    <row r="61" spans="1:5" s="57" customFormat="1" ht="3" customHeight="1">
      <c r="A61" s="26"/>
      <c r="B61" s="79"/>
      <c r="C61" s="79"/>
      <c r="D61" s="79"/>
    </row>
    <row r="62" spans="1:5" s="57" customFormat="1" ht="8.4" customHeight="1">
      <c r="A62" s="21" t="s">
        <v>138</v>
      </c>
      <c r="B62" s="76">
        <v>529496.19589999993</v>
      </c>
      <c r="C62" s="76">
        <v>-332757.4059999999</v>
      </c>
      <c r="D62" s="76">
        <v>196738.78990000003</v>
      </c>
    </row>
    <row r="63" spans="1:5" s="57" customFormat="1" ht="3" customHeight="1">
      <c r="A63" s="26"/>
      <c r="B63" s="79"/>
      <c r="C63" s="79"/>
      <c r="D63" s="79"/>
    </row>
    <row r="64" spans="1:5" s="57" customFormat="1" ht="8.4" customHeight="1">
      <c r="A64" s="21" t="s">
        <v>139</v>
      </c>
      <c r="B64" s="76">
        <v>68523.043749999997</v>
      </c>
      <c r="C64" s="76">
        <v>-448.88041000000004</v>
      </c>
      <c r="D64" s="76">
        <v>68074.163339999999</v>
      </c>
    </row>
    <row r="65" spans="1:5" s="57" customFormat="1" ht="8.4" customHeight="1">
      <c r="A65" s="26" t="s">
        <v>140</v>
      </c>
      <c r="B65" s="79">
        <v>0</v>
      </c>
      <c r="C65" s="79">
        <v>0</v>
      </c>
      <c r="D65" s="79">
        <v>0</v>
      </c>
    </row>
    <row r="66" spans="1:5" s="57" customFormat="1" ht="8.4" customHeight="1">
      <c r="A66" s="26" t="s">
        <v>141</v>
      </c>
      <c r="B66" s="79">
        <v>0</v>
      </c>
      <c r="C66" s="79">
        <v>0</v>
      </c>
      <c r="D66" s="79">
        <v>0</v>
      </c>
    </row>
    <row r="67" spans="1:5" s="57" customFormat="1" ht="8.4" customHeight="1">
      <c r="A67" s="26" t="s">
        <v>142</v>
      </c>
      <c r="B67" s="79">
        <v>65446.925600000002</v>
      </c>
      <c r="C67" s="79">
        <v>-539.26839000000007</v>
      </c>
      <c r="D67" s="79">
        <v>64907.657210000005</v>
      </c>
    </row>
    <row r="68" spans="1:5" s="57" customFormat="1" ht="8.4" customHeight="1">
      <c r="A68" s="26" t="s">
        <v>143</v>
      </c>
      <c r="B68" s="79">
        <v>0</v>
      </c>
      <c r="C68" s="79">
        <v>0</v>
      </c>
      <c r="D68" s="79">
        <v>0</v>
      </c>
    </row>
    <row r="69" spans="1:5" s="57" customFormat="1" ht="8.4" customHeight="1">
      <c r="A69" s="26" t="s">
        <v>144</v>
      </c>
      <c r="B69" s="79">
        <v>1082.1741200000001</v>
      </c>
      <c r="C69" s="79">
        <v>90.387979999999999</v>
      </c>
      <c r="D69" s="79">
        <v>1172.5621000000001</v>
      </c>
    </row>
    <row r="70" spans="1:5" s="57" customFormat="1" ht="8.4" customHeight="1">
      <c r="A70" s="26" t="s">
        <v>145</v>
      </c>
      <c r="B70" s="79">
        <v>146.72206</v>
      </c>
      <c r="C70" s="79">
        <v>0</v>
      </c>
      <c r="D70" s="79">
        <v>146.72206</v>
      </c>
    </row>
    <row r="71" spans="1:5" s="57" customFormat="1" ht="8.4" customHeight="1">
      <c r="A71" s="26" t="s">
        <v>146</v>
      </c>
      <c r="B71" s="79">
        <v>1847.2219700000001</v>
      </c>
      <c r="C71" s="79">
        <v>0</v>
      </c>
      <c r="D71" s="79">
        <v>1847.2219700000001</v>
      </c>
    </row>
    <row r="72" spans="1:5" s="57" customFormat="1" ht="3" customHeight="1">
      <c r="A72" s="26"/>
      <c r="B72" s="79"/>
      <c r="C72" s="79"/>
      <c r="D72" s="79"/>
    </row>
    <row r="73" spans="1:5" s="57" customFormat="1" ht="8.4" customHeight="1">
      <c r="A73" s="30" t="s">
        <v>147</v>
      </c>
      <c r="B73" s="76">
        <v>1747.8825099999999</v>
      </c>
      <c r="C73" s="76">
        <v>348.01026000000002</v>
      </c>
      <c r="D73" s="76">
        <v>2095.8927699999999</v>
      </c>
      <c r="E73" s="77"/>
    </row>
    <row r="74" spans="1:5" s="57" customFormat="1" ht="4.5" customHeight="1">
      <c r="A74" s="26"/>
      <c r="B74" s="79"/>
      <c r="C74" s="79"/>
      <c r="D74" s="79"/>
    </row>
    <row r="75" spans="1:5" s="57" customFormat="1" ht="8.4" customHeight="1">
      <c r="A75" s="81" t="s">
        <v>148</v>
      </c>
      <c r="B75" s="76">
        <v>462721.03465999995</v>
      </c>
      <c r="C75" s="76">
        <v>-331960.51532999991</v>
      </c>
      <c r="D75" s="76">
        <v>130760.51933000004</v>
      </c>
    </row>
    <row r="76" spans="1:5" s="57" customFormat="1" ht="3.9" customHeight="1">
      <c r="A76" s="28"/>
      <c r="B76" s="80"/>
      <c r="C76" s="80"/>
      <c r="D76" s="80"/>
    </row>
    <row r="77" spans="1:5" s="57" customFormat="1" ht="8.4" customHeight="1">
      <c r="A77" s="26" t="s">
        <v>149</v>
      </c>
      <c r="B77" s="79">
        <v>38591.213000000003</v>
      </c>
      <c r="C77" s="79">
        <v>0</v>
      </c>
      <c r="D77" s="79">
        <v>38591.213000000003</v>
      </c>
    </row>
    <row r="78" spans="1:5" s="57" customFormat="1" ht="3.9" customHeight="1">
      <c r="A78" s="26"/>
      <c r="B78" s="79"/>
      <c r="C78" s="79"/>
      <c r="D78" s="79"/>
    </row>
    <row r="79" spans="1:5" s="57" customFormat="1" ht="8.4" customHeight="1">
      <c r="A79" s="32" t="s">
        <v>150</v>
      </c>
      <c r="B79" s="80">
        <v>424129.82166000002</v>
      </c>
      <c r="C79" s="80">
        <v>-331960.51532999997</v>
      </c>
      <c r="D79" s="80">
        <v>92169.30633000005</v>
      </c>
    </row>
    <row r="80" spans="1:5" s="64" customFormat="1" ht="3.75" customHeight="1" thickBot="1">
      <c r="A80" s="59"/>
      <c r="B80" s="82"/>
      <c r="C80" s="82"/>
      <c r="D80" s="82"/>
    </row>
    <row r="81" spans="1:5" s="64" customFormat="1" ht="15.75" customHeight="1">
      <c r="A81" s="83" t="s">
        <v>47</v>
      </c>
      <c r="B81" s="98"/>
      <c r="C81" s="98"/>
      <c r="D81" s="98"/>
      <c r="E81" s="86"/>
    </row>
    <row r="82" spans="1:5" s="64" customFormat="1">
      <c r="A82" s="70"/>
      <c r="B82" s="85"/>
      <c r="C82" s="85"/>
      <c r="D82" s="85"/>
    </row>
    <row r="83" spans="1:5" s="64" customFormat="1">
      <c r="A83" s="70"/>
      <c r="B83" s="70"/>
      <c r="C83" s="85"/>
      <c r="D83" s="85"/>
    </row>
    <row r="84" spans="1:5" s="64" customFormat="1">
      <c r="A84" s="70"/>
      <c r="B84" s="70"/>
      <c r="C84" s="70"/>
      <c r="D84" s="70"/>
    </row>
    <row r="85" spans="1:5" s="64" customFormat="1">
      <c r="A85" s="70"/>
      <c r="B85" s="70"/>
      <c r="C85" s="70"/>
      <c r="D85" s="70"/>
    </row>
    <row r="86" spans="1:5" s="64" customFormat="1">
      <c r="A86" s="70"/>
      <c r="B86" s="70"/>
      <c r="C86" s="70"/>
      <c r="D86" s="70"/>
    </row>
    <row r="87" spans="1:5" s="64" customFormat="1">
      <c r="A87" s="70"/>
      <c r="B87" s="70"/>
      <c r="C87" s="70"/>
      <c r="D87" s="70"/>
    </row>
    <row r="88" spans="1:5" s="64" customFormat="1">
      <c r="A88" s="70"/>
      <c r="B88" s="70"/>
      <c r="C88" s="70"/>
      <c r="D88" s="70"/>
    </row>
  </sheetData>
  <mergeCells count="5">
    <mergeCell ref="A1:D1"/>
    <mergeCell ref="A2:D2"/>
    <mergeCell ref="A3:D3"/>
    <mergeCell ref="A4:D4"/>
    <mergeCell ref="B6:D6"/>
  </mergeCells>
  <hyperlinks>
    <hyperlink ref="A1:D1" location="Índice!A1" display="Volver al Índice" xr:uid="{A99F8C51-BCBA-4A76-817B-7A0E1860AD98}"/>
  </hyperlinks>
  <printOptions horizontalCentered="1" verticalCentered="1"/>
  <pageMargins left="1.1811023622047245" right="1.1811023622047245" top="0.78740157480314965" bottom="0.78740157480314965" header="0.59055118110236227" footer="0.59055118110236227"/>
  <pageSetup paperSize="9" scale="70" fitToWidth="0" fitToHeight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7F203-EE56-4F20-8E8C-41314D93B77E}">
  <dimension ref="A1:IV200"/>
  <sheetViews>
    <sheetView showGridLines="0" zoomScaleNormal="100" workbookViewId="0"/>
  </sheetViews>
  <sheetFormatPr baseColWidth="10" defaultRowHeight="13.2"/>
  <cols>
    <col min="1" max="1" width="49.88671875" style="3" customWidth="1"/>
    <col min="2" max="4" width="15.5546875" style="3" customWidth="1"/>
    <col min="5" max="5" width="11.5546875" style="3"/>
    <col min="6" max="6" width="12.5546875" style="3" customWidth="1"/>
    <col min="7" max="8" width="11.5546875" style="3"/>
    <col min="9" max="9" width="12" style="3" bestFit="1" customWidth="1"/>
    <col min="10" max="10" width="15.109375" style="3" bestFit="1" customWidth="1"/>
    <col min="11" max="11" width="12" style="3" bestFit="1" customWidth="1"/>
    <col min="12" max="16384" width="11.5546875" style="3"/>
  </cols>
  <sheetData>
    <row r="1" spans="1:11" ht="17.399999999999999">
      <c r="A1" s="354" t="s">
        <v>822</v>
      </c>
      <c r="B1" s="299"/>
      <c r="C1" s="299"/>
      <c r="D1" s="299"/>
    </row>
    <row r="2" spans="1:11" ht="27" customHeight="1">
      <c r="A2" s="300" t="s">
        <v>784</v>
      </c>
      <c r="B2" s="300"/>
      <c r="C2" s="300"/>
      <c r="D2" s="300"/>
    </row>
    <row r="3" spans="1:11" ht="23.25" customHeight="1">
      <c r="A3" s="301">
        <v>45291</v>
      </c>
      <c r="B3" s="301"/>
      <c r="C3" s="301"/>
      <c r="D3" s="301"/>
    </row>
    <row r="4" spans="1:11" ht="18.75" customHeight="1">
      <c r="A4" s="302" t="s">
        <v>785</v>
      </c>
      <c r="B4" s="302"/>
      <c r="C4" s="302"/>
      <c r="D4" s="302"/>
    </row>
    <row r="5" spans="1:11" ht="7.5" customHeight="1" thickBot="1"/>
    <row r="6" spans="1:11" s="305" customFormat="1" ht="12.75" customHeight="1">
      <c r="A6" s="303"/>
      <c r="B6" s="304" t="s">
        <v>158</v>
      </c>
      <c r="C6" s="304" t="s">
        <v>152</v>
      </c>
      <c r="D6" s="304" t="s">
        <v>3</v>
      </c>
    </row>
    <row r="7" spans="1:11" s="305" customFormat="1" ht="47.25" customHeight="1">
      <c r="A7" s="306"/>
      <c r="B7" s="307"/>
      <c r="C7" s="307"/>
      <c r="D7" s="307"/>
      <c r="I7" s="308"/>
    </row>
    <row r="8" spans="1:11" s="305" customFormat="1" ht="8.25" customHeight="1">
      <c r="A8" s="309"/>
      <c r="B8" s="45"/>
      <c r="C8" s="45"/>
      <c r="D8" s="45"/>
      <c r="I8" s="308"/>
    </row>
    <row r="9" spans="1:11" s="305" customFormat="1" ht="15.9" customHeight="1">
      <c r="A9" s="310" t="s">
        <v>786</v>
      </c>
      <c r="B9" s="45"/>
      <c r="C9" s="45"/>
      <c r="D9" s="45"/>
      <c r="I9" s="308"/>
    </row>
    <row r="10" spans="1:11" s="305" customFormat="1" ht="15.9" customHeight="1">
      <c r="A10" s="45" t="s">
        <v>787</v>
      </c>
      <c r="B10" s="311">
        <v>14.492714627140312</v>
      </c>
      <c r="C10" s="311">
        <v>33.612994598637634</v>
      </c>
      <c r="D10" s="311">
        <v>78.497562504725053</v>
      </c>
      <c r="E10" s="311"/>
      <c r="F10" s="311"/>
      <c r="G10" s="311"/>
      <c r="H10" s="311"/>
      <c r="I10" s="312"/>
      <c r="J10" s="312"/>
      <c r="K10" s="312"/>
    </row>
    <row r="11" spans="1:11" s="305" customFormat="1" ht="15.9" customHeight="1">
      <c r="A11" s="45" t="s">
        <v>788</v>
      </c>
      <c r="B11" s="311">
        <v>17.11</v>
      </c>
      <c r="C11" s="311">
        <v>4.51</v>
      </c>
      <c r="D11" s="311">
        <v>0.09</v>
      </c>
      <c r="E11" s="311"/>
      <c r="F11" s="311"/>
      <c r="G11" s="311"/>
      <c r="H11" s="311"/>
      <c r="I11" s="312"/>
      <c r="J11" s="312"/>
      <c r="K11" s="312"/>
    </row>
    <row r="12" spans="1:11" s="305" customFormat="1" ht="9.75" customHeight="1">
      <c r="A12" s="45"/>
      <c r="B12" s="311"/>
      <c r="C12" s="311"/>
      <c r="D12" s="311"/>
      <c r="E12" s="311"/>
      <c r="F12" s="311"/>
      <c r="G12" s="311"/>
      <c r="H12" s="311"/>
      <c r="I12" s="312"/>
      <c r="J12" s="312"/>
      <c r="K12" s="312"/>
    </row>
    <row r="13" spans="1:11" s="305" customFormat="1" ht="15.9" customHeight="1">
      <c r="A13" s="310" t="s">
        <v>789</v>
      </c>
      <c r="B13" s="311"/>
      <c r="C13" s="311"/>
      <c r="D13" s="311"/>
      <c r="E13" s="311"/>
      <c r="F13" s="311"/>
      <c r="G13" s="311"/>
      <c r="H13" s="311"/>
      <c r="I13" s="312"/>
      <c r="J13" s="312"/>
      <c r="K13" s="312"/>
    </row>
    <row r="14" spans="1:11" s="305" customFormat="1" ht="15.9" customHeight="1">
      <c r="A14" s="45" t="s">
        <v>790</v>
      </c>
      <c r="B14" s="311">
        <v>2.2400000000000002</v>
      </c>
      <c r="C14" s="311">
        <v>7.92</v>
      </c>
      <c r="D14" s="311">
        <v>63.34</v>
      </c>
      <c r="E14" s="311"/>
      <c r="F14" s="311"/>
      <c r="G14" s="311"/>
      <c r="H14" s="311"/>
      <c r="I14" s="312"/>
      <c r="J14" s="312"/>
      <c r="K14" s="312"/>
    </row>
    <row r="15" spans="1:11" s="305" customFormat="1" ht="15.9" customHeight="1">
      <c r="A15" s="45" t="s">
        <v>791</v>
      </c>
      <c r="B15" s="311">
        <v>2.2200000000000002</v>
      </c>
      <c r="C15" s="311">
        <v>1.18</v>
      </c>
      <c r="D15" s="311">
        <v>39.660000000000004</v>
      </c>
      <c r="E15" s="311"/>
      <c r="F15" s="311"/>
      <c r="G15" s="311"/>
      <c r="H15" s="311"/>
      <c r="I15" s="312"/>
      <c r="J15" s="312"/>
      <c r="K15" s="312"/>
    </row>
    <row r="16" spans="1:11" s="305" customFormat="1" ht="15.9" customHeight="1">
      <c r="A16" s="45" t="s">
        <v>792</v>
      </c>
      <c r="B16" s="311">
        <v>100</v>
      </c>
      <c r="C16" s="311">
        <v>21.650000000000002</v>
      </c>
      <c r="D16" s="311">
        <v>100</v>
      </c>
      <c r="E16" s="311"/>
      <c r="F16" s="311"/>
      <c r="G16" s="311"/>
      <c r="H16" s="311"/>
      <c r="I16" s="312"/>
      <c r="J16" s="312"/>
      <c r="K16" s="312"/>
    </row>
    <row r="17" spans="1:11" s="305" customFormat="1" ht="15.9" customHeight="1">
      <c r="A17" s="313" t="s">
        <v>793</v>
      </c>
      <c r="B17" s="311">
        <v>0.09</v>
      </c>
      <c r="C17" s="311">
        <v>15.01</v>
      </c>
      <c r="D17" s="311">
        <v>0.3</v>
      </c>
      <c r="E17" s="311"/>
      <c r="F17" s="311"/>
      <c r="G17" s="311"/>
      <c r="H17" s="311"/>
      <c r="I17" s="312"/>
      <c r="J17" s="312"/>
      <c r="K17" s="312"/>
    </row>
    <row r="18" spans="1:11" s="305" customFormat="1" ht="15.9" customHeight="1">
      <c r="A18" s="45" t="s">
        <v>794</v>
      </c>
      <c r="B18" s="314">
        <v>226.71</v>
      </c>
      <c r="C18" s="314">
        <v>278.48</v>
      </c>
      <c r="D18" s="314">
        <v>102.27</v>
      </c>
      <c r="E18" s="314"/>
      <c r="F18" s="311"/>
      <c r="G18" s="314"/>
      <c r="H18" s="314"/>
      <c r="I18" s="312"/>
      <c r="J18" s="312"/>
      <c r="K18" s="312"/>
    </row>
    <row r="19" spans="1:11" s="305" customFormat="1" ht="10.5" customHeight="1">
      <c r="A19" s="45"/>
      <c r="B19" s="311"/>
      <c r="C19" s="311"/>
      <c r="D19" s="311"/>
      <c r="E19" s="311"/>
      <c r="F19" s="311"/>
      <c r="G19" s="311"/>
      <c r="H19" s="311"/>
      <c r="I19" s="312"/>
      <c r="J19" s="312"/>
      <c r="K19" s="312"/>
    </row>
    <row r="20" spans="1:11" s="305" customFormat="1" ht="15.9" customHeight="1">
      <c r="A20" s="310" t="s">
        <v>795</v>
      </c>
      <c r="B20" s="311"/>
      <c r="C20" s="311"/>
      <c r="D20" s="311"/>
      <c r="E20" s="311"/>
      <c r="F20" s="311"/>
      <c r="G20" s="311"/>
      <c r="H20" s="311"/>
      <c r="I20" s="312"/>
      <c r="J20" s="312"/>
      <c r="K20" s="312"/>
    </row>
    <row r="21" spans="1:11" s="305" customFormat="1" ht="15.9" customHeight="1">
      <c r="A21" s="45" t="s">
        <v>796</v>
      </c>
      <c r="B21" s="311">
        <v>2.5916190434603461</v>
      </c>
      <c r="C21" s="311">
        <v>0.84401621605229915</v>
      </c>
      <c r="D21" s="311">
        <v>9.5027537210732405</v>
      </c>
      <c r="E21" s="311"/>
      <c r="F21" s="311"/>
      <c r="G21" s="311"/>
      <c r="H21" s="311"/>
      <c r="I21" s="312"/>
      <c r="J21" s="312"/>
      <c r="K21" s="312"/>
    </row>
    <row r="22" spans="1:11" s="305" customFormat="1" ht="15.9" customHeight="1">
      <c r="A22" s="45" t="s">
        <v>797</v>
      </c>
      <c r="B22" s="311">
        <v>33.999044347201455</v>
      </c>
      <c r="C22" s="311">
        <v>50.4995564770377</v>
      </c>
      <c r="D22" s="311">
        <v>49.536564570586364</v>
      </c>
      <c r="E22" s="311"/>
      <c r="F22" s="311"/>
      <c r="G22" s="311"/>
      <c r="H22" s="311"/>
      <c r="I22" s="312"/>
      <c r="J22" s="312"/>
      <c r="K22" s="312"/>
    </row>
    <row r="23" spans="1:11" s="305" customFormat="1" ht="15.9" customHeight="1">
      <c r="A23" s="45" t="s">
        <v>798</v>
      </c>
      <c r="B23" s="311">
        <v>80.127602764730753</v>
      </c>
      <c r="C23" s="311">
        <v>87.9365190034801</v>
      </c>
      <c r="D23" s="311">
        <v>70.655064216440408</v>
      </c>
      <c r="E23" s="311"/>
      <c r="F23" s="311"/>
      <c r="G23" s="311"/>
      <c r="H23" s="311"/>
      <c r="I23" s="312"/>
      <c r="J23" s="312"/>
      <c r="K23" s="312"/>
    </row>
    <row r="24" spans="1:11" s="305" customFormat="1" ht="15.9" customHeight="1">
      <c r="A24" s="45" t="s">
        <v>799</v>
      </c>
      <c r="B24" s="311">
        <v>7.6725240047812644</v>
      </c>
      <c r="C24" s="311">
        <v>6.7065958054657067</v>
      </c>
      <c r="D24" s="311">
        <v>21.044905300177462</v>
      </c>
      <c r="E24" s="311"/>
      <c r="F24" s="311"/>
      <c r="G24" s="311"/>
      <c r="H24" s="311"/>
      <c r="I24" s="312"/>
      <c r="J24" s="312"/>
      <c r="K24" s="312"/>
    </row>
    <row r="25" spans="1:11" s="305" customFormat="1" ht="15.9" customHeight="1">
      <c r="A25" s="45" t="s">
        <v>800</v>
      </c>
      <c r="B25" s="315">
        <v>2591</v>
      </c>
      <c r="C25" s="315">
        <v>22992</v>
      </c>
      <c r="D25" s="315">
        <v>982</v>
      </c>
      <c r="E25" s="315"/>
      <c r="F25" s="311"/>
      <c r="G25" s="315"/>
      <c r="H25" s="315"/>
      <c r="I25" s="312"/>
      <c r="J25" s="312"/>
      <c r="K25" s="312"/>
    </row>
    <row r="26" spans="1:11" s="305" customFormat="1" ht="15.9" customHeight="1">
      <c r="A26" s="45" t="s">
        <v>801</v>
      </c>
      <c r="B26" s="315">
        <v>80033.543950884079</v>
      </c>
      <c r="C26" s="316" t="s">
        <v>802</v>
      </c>
      <c r="D26" s="315">
        <v>0</v>
      </c>
      <c r="E26" s="315"/>
      <c r="F26" s="311"/>
      <c r="G26" s="315"/>
      <c r="H26" s="315"/>
      <c r="I26" s="312"/>
      <c r="J26" s="312"/>
      <c r="K26" s="312"/>
    </row>
    <row r="27" spans="1:11" s="305" customFormat="1" ht="9.75" customHeight="1">
      <c r="A27" s="45"/>
      <c r="B27" s="317"/>
      <c r="C27" s="317"/>
      <c r="D27" s="317"/>
      <c r="E27" s="317"/>
      <c r="F27" s="311"/>
      <c r="G27" s="317"/>
      <c r="H27" s="317"/>
      <c r="I27" s="312"/>
      <c r="J27" s="312"/>
      <c r="K27" s="312"/>
    </row>
    <row r="28" spans="1:11" s="305" customFormat="1" ht="15.9" customHeight="1">
      <c r="A28" s="310" t="s">
        <v>803</v>
      </c>
      <c r="B28" s="317"/>
      <c r="C28" s="317"/>
      <c r="D28" s="317"/>
      <c r="E28" s="317"/>
      <c r="F28" s="311"/>
      <c r="G28" s="317"/>
      <c r="H28" s="317"/>
      <c r="I28" s="312"/>
      <c r="J28" s="312"/>
      <c r="K28" s="312"/>
    </row>
    <row r="29" spans="1:11" s="305" customFormat="1" ht="15.9" customHeight="1">
      <c r="A29" s="45" t="s">
        <v>804</v>
      </c>
      <c r="B29" s="311">
        <v>62.735132510823789</v>
      </c>
      <c r="C29" s="311">
        <v>3.3543261449600856</v>
      </c>
      <c r="D29" s="311">
        <v>15.932526597578182</v>
      </c>
      <c r="E29" s="311"/>
      <c r="F29" s="311"/>
      <c r="G29" s="311"/>
      <c r="H29" s="311"/>
      <c r="I29" s="312"/>
      <c r="J29" s="312"/>
      <c r="K29" s="312"/>
    </row>
    <row r="30" spans="1:11" s="305" customFormat="1" ht="15.9" customHeight="1">
      <c r="A30" s="45" t="s">
        <v>805</v>
      </c>
      <c r="B30" s="311">
        <v>3.6336939297226749</v>
      </c>
      <c r="C30" s="311">
        <v>0.64761531401105576</v>
      </c>
      <c r="D30" s="311">
        <v>12.459158217664607</v>
      </c>
      <c r="E30" s="311"/>
      <c r="F30" s="311"/>
      <c r="G30" s="311"/>
      <c r="H30" s="311"/>
      <c r="I30" s="312"/>
      <c r="J30" s="312"/>
      <c r="K30" s="312"/>
    </row>
    <row r="31" spans="1:11" s="305" customFormat="1" ht="9.75" customHeight="1">
      <c r="A31" s="45"/>
      <c r="B31" s="311"/>
      <c r="C31" s="311"/>
      <c r="D31" s="311"/>
      <c r="E31" s="311"/>
      <c r="F31" s="311"/>
      <c r="G31" s="311"/>
      <c r="H31" s="311"/>
      <c r="I31" s="312"/>
      <c r="J31" s="312"/>
      <c r="K31" s="312"/>
    </row>
    <row r="32" spans="1:11" s="305" customFormat="1" ht="15.9" customHeight="1">
      <c r="A32" s="310" t="s">
        <v>806</v>
      </c>
      <c r="B32" s="311"/>
      <c r="C32" s="311"/>
      <c r="D32" s="311"/>
      <c r="E32" s="311"/>
      <c r="F32" s="311"/>
      <c r="G32" s="311"/>
      <c r="H32" s="311"/>
      <c r="I32" s="312"/>
      <c r="J32" s="312"/>
      <c r="K32" s="312"/>
    </row>
    <row r="33" spans="1:256" s="305" customFormat="1" ht="15.9" customHeight="1">
      <c r="A33" s="45" t="s">
        <v>807</v>
      </c>
      <c r="B33" s="311">
        <v>83.94</v>
      </c>
      <c r="C33" s="311">
        <v>0</v>
      </c>
      <c r="D33" s="311">
        <v>802.56000000000006</v>
      </c>
      <c r="E33" s="311"/>
      <c r="F33" s="311"/>
      <c r="G33" s="311"/>
      <c r="H33" s="311"/>
      <c r="I33" s="312"/>
      <c r="J33" s="312"/>
      <c r="K33" s="312"/>
    </row>
    <row r="34" spans="1:256" s="305" customFormat="1" ht="15.9" customHeight="1">
      <c r="A34" s="45" t="s">
        <v>808</v>
      </c>
      <c r="B34" s="311">
        <v>161.54</v>
      </c>
      <c r="C34" s="311">
        <v>0</v>
      </c>
      <c r="D34" s="311">
        <v>17670.96</v>
      </c>
      <c r="E34" s="311"/>
      <c r="F34" s="311"/>
      <c r="G34" s="311"/>
      <c r="H34" s="311"/>
      <c r="I34" s="312"/>
      <c r="J34" s="312"/>
      <c r="K34" s="312"/>
    </row>
    <row r="35" spans="1:256" s="305" customFormat="1" ht="15.9" customHeight="1">
      <c r="A35" s="45" t="s">
        <v>809</v>
      </c>
      <c r="B35" s="311">
        <v>1</v>
      </c>
      <c r="C35" s="311">
        <v>0</v>
      </c>
      <c r="D35" s="311">
        <v>0</v>
      </c>
      <c r="E35" s="311"/>
      <c r="F35" s="311"/>
      <c r="G35" s="311"/>
      <c r="H35" s="311"/>
      <c r="I35" s="312"/>
      <c r="J35" s="312"/>
      <c r="K35" s="312"/>
    </row>
    <row r="36" spans="1:256" s="305" customFormat="1" ht="15.9" customHeight="1">
      <c r="A36" s="45" t="s">
        <v>810</v>
      </c>
      <c r="B36" s="311">
        <v>1.96</v>
      </c>
      <c r="C36" s="311">
        <v>0</v>
      </c>
      <c r="D36" s="311">
        <v>0</v>
      </c>
      <c r="E36" s="311"/>
      <c r="F36" s="311"/>
      <c r="G36" s="311"/>
      <c r="H36" s="311"/>
      <c r="I36" s="312"/>
      <c r="J36" s="312"/>
      <c r="K36" s="312"/>
    </row>
    <row r="37" spans="1:256" s="305" customFormat="1" ht="10.5" customHeight="1" thickBot="1">
      <c r="A37" s="318"/>
      <c r="B37" s="319"/>
      <c r="C37" s="319"/>
      <c r="D37" s="319"/>
    </row>
    <row r="38" spans="1:256" s="305" customFormat="1" ht="5.25" customHeight="1">
      <c r="A38" s="313"/>
      <c r="B38" s="320"/>
      <c r="C38" s="320"/>
      <c r="D38" s="320"/>
      <c r="E38" s="320"/>
      <c r="F38" s="320"/>
      <c r="G38" s="320"/>
      <c r="H38" s="320"/>
      <c r="I38" s="320"/>
      <c r="J38" s="320"/>
      <c r="K38" s="320"/>
      <c r="L38" s="320"/>
      <c r="M38" s="320"/>
      <c r="N38" s="320"/>
      <c r="O38" s="320"/>
      <c r="P38" s="320"/>
      <c r="Q38" s="320"/>
      <c r="R38" s="320"/>
      <c r="S38" s="320"/>
      <c r="T38" s="320"/>
      <c r="U38" s="320"/>
      <c r="V38" s="320"/>
      <c r="W38" s="320"/>
      <c r="X38" s="320"/>
      <c r="Y38" s="320"/>
      <c r="Z38" s="320"/>
      <c r="AA38" s="320"/>
      <c r="AB38" s="320"/>
      <c r="AC38" s="320"/>
      <c r="AD38" s="320"/>
      <c r="AE38" s="320"/>
      <c r="AF38" s="320"/>
      <c r="AG38" s="320"/>
      <c r="AH38" s="320"/>
      <c r="AI38" s="320"/>
      <c r="AJ38" s="320"/>
      <c r="AK38" s="320"/>
      <c r="AL38" s="320"/>
      <c r="AM38" s="320"/>
      <c r="AN38" s="320"/>
      <c r="AO38" s="320"/>
      <c r="AP38" s="320"/>
      <c r="AQ38" s="320"/>
      <c r="AR38" s="320"/>
      <c r="AS38" s="320"/>
      <c r="AT38" s="320"/>
      <c r="AU38" s="320"/>
      <c r="AV38" s="320"/>
      <c r="AW38" s="320"/>
      <c r="AX38" s="320"/>
      <c r="AY38" s="320"/>
      <c r="AZ38" s="320"/>
      <c r="BA38" s="320"/>
      <c r="BB38" s="320"/>
      <c r="BC38" s="320"/>
      <c r="BD38" s="320"/>
      <c r="BE38" s="320"/>
      <c r="BF38" s="320"/>
      <c r="BG38" s="320"/>
      <c r="BH38" s="320"/>
      <c r="BI38" s="320"/>
      <c r="BJ38" s="320"/>
      <c r="BK38" s="320"/>
      <c r="BL38" s="320"/>
      <c r="BM38" s="320"/>
      <c r="BN38" s="320"/>
      <c r="BO38" s="320"/>
      <c r="BP38" s="320"/>
      <c r="BQ38" s="320"/>
      <c r="BR38" s="320"/>
      <c r="BS38" s="320"/>
      <c r="BT38" s="320"/>
      <c r="BU38" s="320"/>
      <c r="BV38" s="320"/>
      <c r="BW38" s="320"/>
      <c r="BX38" s="320"/>
      <c r="BY38" s="320"/>
      <c r="BZ38" s="320"/>
      <c r="CA38" s="320"/>
      <c r="CB38" s="320"/>
      <c r="CC38" s="320"/>
      <c r="CD38" s="320"/>
      <c r="CE38" s="320"/>
      <c r="CF38" s="320"/>
      <c r="CG38" s="320"/>
      <c r="CH38" s="320"/>
      <c r="CI38" s="320"/>
      <c r="CJ38" s="320"/>
      <c r="CK38" s="320"/>
      <c r="CL38" s="320"/>
      <c r="CM38" s="320"/>
      <c r="CN38" s="320"/>
      <c r="CO38" s="320"/>
      <c r="CP38" s="320"/>
      <c r="CQ38" s="320"/>
      <c r="CR38" s="320"/>
      <c r="CS38" s="320"/>
      <c r="CT38" s="320"/>
      <c r="CU38" s="320"/>
      <c r="CV38" s="320"/>
      <c r="CW38" s="320"/>
      <c r="CX38" s="320"/>
      <c r="CY38" s="320"/>
      <c r="CZ38" s="320"/>
      <c r="DA38" s="320"/>
      <c r="DB38" s="320"/>
      <c r="DC38" s="320"/>
      <c r="DD38" s="320"/>
      <c r="DE38" s="320"/>
      <c r="DF38" s="320"/>
      <c r="DG38" s="320"/>
      <c r="DH38" s="320"/>
      <c r="DI38" s="320"/>
      <c r="DJ38" s="320"/>
      <c r="DK38" s="320"/>
      <c r="DL38" s="320"/>
      <c r="DM38" s="320"/>
      <c r="DN38" s="320"/>
      <c r="DO38" s="320"/>
      <c r="DP38" s="320"/>
      <c r="DQ38" s="320"/>
      <c r="DR38" s="320"/>
      <c r="DS38" s="320"/>
      <c r="DT38" s="320"/>
      <c r="DU38" s="320"/>
      <c r="DV38" s="320"/>
      <c r="DW38" s="320"/>
      <c r="DX38" s="320"/>
      <c r="DY38" s="320"/>
      <c r="DZ38" s="320"/>
      <c r="EA38" s="320"/>
      <c r="EB38" s="320"/>
      <c r="EC38" s="320"/>
      <c r="ED38" s="320"/>
      <c r="EE38" s="320"/>
      <c r="EF38" s="320"/>
      <c r="EG38" s="320"/>
      <c r="EH38" s="320"/>
      <c r="EI38" s="320"/>
      <c r="EJ38" s="320"/>
      <c r="EK38" s="320"/>
      <c r="EL38" s="320"/>
      <c r="EM38" s="320"/>
      <c r="EN38" s="320"/>
      <c r="EO38" s="320"/>
      <c r="EP38" s="320"/>
      <c r="EQ38" s="320"/>
      <c r="ER38" s="320"/>
      <c r="ES38" s="320"/>
      <c r="ET38" s="320"/>
      <c r="EU38" s="320"/>
      <c r="EV38" s="320"/>
      <c r="EW38" s="320"/>
      <c r="EX38" s="320"/>
      <c r="EY38" s="320"/>
      <c r="EZ38" s="320"/>
      <c r="FA38" s="320"/>
      <c r="FB38" s="320"/>
      <c r="FC38" s="320"/>
      <c r="FD38" s="320"/>
      <c r="FE38" s="320"/>
      <c r="FF38" s="320"/>
      <c r="FG38" s="320"/>
      <c r="FH38" s="320"/>
      <c r="FI38" s="320"/>
      <c r="FJ38" s="320"/>
      <c r="FK38" s="320"/>
      <c r="FL38" s="320"/>
      <c r="FM38" s="320"/>
      <c r="FN38" s="320"/>
      <c r="FO38" s="320"/>
      <c r="FP38" s="320"/>
      <c r="FQ38" s="320"/>
      <c r="FR38" s="320"/>
      <c r="FS38" s="320"/>
      <c r="FT38" s="320"/>
      <c r="FU38" s="320"/>
      <c r="FV38" s="320"/>
      <c r="FW38" s="320"/>
      <c r="FX38" s="320"/>
      <c r="FY38" s="320"/>
      <c r="FZ38" s="320"/>
      <c r="GA38" s="320"/>
      <c r="GB38" s="320"/>
      <c r="GC38" s="320"/>
      <c r="GD38" s="320"/>
      <c r="GE38" s="320"/>
      <c r="GF38" s="320"/>
      <c r="GG38" s="320"/>
      <c r="GH38" s="320"/>
      <c r="GI38" s="320"/>
      <c r="GJ38" s="320"/>
      <c r="GK38" s="320"/>
      <c r="GL38" s="320"/>
      <c r="GM38" s="320"/>
      <c r="GN38" s="320"/>
      <c r="GO38" s="320"/>
      <c r="GP38" s="320"/>
      <c r="GQ38" s="320"/>
      <c r="GR38" s="320"/>
      <c r="GS38" s="320"/>
      <c r="GT38" s="320"/>
      <c r="GU38" s="320"/>
      <c r="GV38" s="320"/>
      <c r="GW38" s="320"/>
      <c r="GX38" s="320"/>
      <c r="GY38" s="320"/>
      <c r="GZ38" s="320"/>
      <c r="HA38" s="320"/>
      <c r="HB38" s="320"/>
      <c r="HC38" s="320"/>
      <c r="HD38" s="320"/>
      <c r="HE38" s="320"/>
      <c r="HF38" s="320"/>
      <c r="HG38" s="320"/>
      <c r="HH38" s="320"/>
      <c r="HI38" s="320"/>
      <c r="HJ38" s="320"/>
      <c r="HK38" s="320"/>
      <c r="HL38" s="320"/>
      <c r="HM38" s="320"/>
      <c r="HN38" s="320"/>
      <c r="HO38" s="320"/>
      <c r="HP38" s="320"/>
      <c r="HQ38" s="320"/>
      <c r="HR38" s="320"/>
      <c r="HS38" s="320"/>
      <c r="HT38" s="320"/>
      <c r="HU38" s="320"/>
      <c r="HV38" s="320"/>
      <c r="HW38" s="320"/>
      <c r="HX38" s="320"/>
      <c r="HY38" s="320"/>
      <c r="HZ38" s="320"/>
      <c r="IA38" s="320"/>
      <c r="IB38" s="320"/>
      <c r="IC38" s="320"/>
      <c r="ID38" s="320"/>
      <c r="IE38" s="320"/>
      <c r="IF38" s="320"/>
      <c r="IG38" s="320"/>
      <c r="IH38" s="320"/>
      <c r="II38" s="320"/>
      <c r="IJ38" s="320"/>
      <c r="IK38" s="320"/>
      <c r="IL38" s="320"/>
      <c r="IM38" s="320"/>
      <c r="IN38" s="320"/>
      <c r="IO38" s="320"/>
      <c r="IP38" s="320"/>
      <c r="IQ38" s="320"/>
      <c r="IR38" s="320"/>
      <c r="IS38" s="320"/>
      <c r="IT38" s="320"/>
      <c r="IU38" s="320"/>
      <c r="IV38" s="320"/>
    </row>
    <row r="39" spans="1:256" s="305" customFormat="1" ht="13.8">
      <c r="A39" s="321" t="s">
        <v>811</v>
      </c>
      <c r="B39" s="45"/>
      <c r="C39" s="45"/>
      <c r="D39" s="45"/>
    </row>
    <row r="40" spans="1:256" s="305" customFormat="1" ht="13.8">
      <c r="A40" s="322"/>
    </row>
    <row r="41" spans="1:256" s="305" customFormat="1" ht="13.8">
      <c r="A41" s="45"/>
    </row>
    <row r="200" spans="3:3">
      <c r="C200" s="3" t="s">
        <v>159</v>
      </c>
    </row>
  </sheetData>
  <mergeCells count="7">
    <mergeCell ref="A2:D2"/>
    <mergeCell ref="A3:D3"/>
    <mergeCell ref="A4:D4"/>
    <mergeCell ref="A6:A7"/>
    <mergeCell ref="B6:B7"/>
    <mergeCell ref="C6:C7"/>
    <mergeCell ref="D6:D7"/>
  </mergeCells>
  <hyperlinks>
    <hyperlink ref="A1" location="Índice!A1" display="Volver al Índice" xr:uid="{1D1B1625-63A8-4C08-A821-CE7230B5F2D4}"/>
  </hyperlinks>
  <printOptions horizontalCentered="1" verticalCentered="1"/>
  <pageMargins left="0.75" right="0.75" top="1" bottom="1" header="0" footer="0"/>
  <pageSetup paperSize="9" scale="7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EF196-60DA-40D4-9A26-A03FBFF15D44}">
  <dimension ref="A1:G200"/>
  <sheetViews>
    <sheetView showGridLines="0" zoomScale="87" zoomScaleNormal="44" workbookViewId="0"/>
  </sheetViews>
  <sheetFormatPr baseColWidth="10" defaultRowHeight="13.2"/>
  <cols>
    <col min="1" max="1" width="2.109375" style="349" customWidth="1"/>
    <col min="2" max="2" width="45.77734375" style="3" bestFit="1" customWidth="1"/>
    <col min="3" max="3" width="26.88671875" style="3" bestFit="1" customWidth="1"/>
    <col min="4" max="6" width="25.6640625" style="3" customWidth="1"/>
    <col min="7" max="7" width="26.88671875" style="3" bestFit="1" customWidth="1"/>
    <col min="8" max="16384" width="11.5546875" style="3"/>
  </cols>
  <sheetData>
    <row r="1" spans="1:7" s="323" customFormat="1" ht="18">
      <c r="A1" s="354" t="s">
        <v>822</v>
      </c>
    </row>
    <row r="2" spans="1:7" s="326" customFormat="1" ht="49.5" customHeight="1">
      <c r="A2" s="324"/>
      <c r="B2" s="325" t="s">
        <v>812</v>
      </c>
      <c r="C2" s="325"/>
      <c r="D2" s="325"/>
      <c r="E2" s="325"/>
      <c r="F2" s="325"/>
      <c r="G2" s="325"/>
    </row>
    <row r="3" spans="1:7" s="329" customFormat="1" ht="31.5" customHeight="1">
      <c r="A3" s="327"/>
      <c r="B3" s="328">
        <v>45291</v>
      </c>
      <c r="C3" s="328"/>
      <c r="D3" s="328"/>
      <c r="E3" s="328"/>
      <c r="F3" s="328"/>
      <c r="G3" s="328"/>
    </row>
    <row r="4" spans="1:7" s="50" customFormat="1" ht="34.5" customHeight="1">
      <c r="A4" s="330"/>
      <c r="B4" s="331" t="s">
        <v>177</v>
      </c>
      <c r="C4" s="331"/>
      <c r="D4" s="331"/>
      <c r="E4" s="331"/>
      <c r="F4" s="331"/>
      <c r="G4" s="331"/>
    </row>
    <row r="5" spans="1:7" s="305" customFormat="1" ht="22.5" customHeight="1" thickBot="1">
      <c r="A5" s="332"/>
    </row>
    <row r="6" spans="1:7" s="305" customFormat="1" ht="74.25" customHeight="1">
      <c r="A6" s="332"/>
      <c r="B6" s="333"/>
      <c r="C6" s="334" t="s">
        <v>188</v>
      </c>
      <c r="D6" s="334" t="s">
        <v>813</v>
      </c>
      <c r="E6" s="334" t="s">
        <v>814</v>
      </c>
      <c r="F6" s="334" t="s">
        <v>815</v>
      </c>
      <c r="G6" s="335" t="s">
        <v>211</v>
      </c>
    </row>
    <row r="7" spans="1:7" s="305" customFormat="1" ht="27" customHeight="1">
      <c r="A7" s="332"/>
      <c r="C7" s="336"/>
      <c r="D7" s="336"/>
      <c r="E7" s="336"/>
      <c r="F7" s="336"/>
      <c r="G7" s="336"/>
    </row>
    <row r="8" spans="1:7" s="45" customFormat="1" ht="60" customHeight="1">
      <c r="A8" s="337">
        <v>61</v>
      </c>
      <c r="B8" s="338" t="s">
        <v>816</v>
      </c>
      <c r="C8" s="339">
        <v>8529934.4849999994</v>
      </c>
      <c r="D8" s="339">
        <v>11994.945</v>
      </c>
      <c r="E8" s="339">
        <v>127937.08900000001</v>
      </c>
      <c r="F8" s="339">
        <v>152671.024</v>
      </c>
      <c r="G8" s="339">
        <v>8822537.5429999996</v>
      </c>
    </row>
    <row r="9" spans="1:7" s="305" customFormat="1" ht="36" customHeight="1" thickBot="1">
      <c r="A9" s="332"/>
      <c r="B9" s="340"/>
      <c r="C9" s="341"/>
      <c r="D9" s="341"/>
      <c r="E9" s="341"/>
      <c r="F9" s="341"/>
      <c r="G9" s="341"/>
    </row>
    <row r="10" spans="1:7" s="305" customFormat="1" ht="22.5" customHeight="1">
      <c r="A10" s="332"/>
      <c r="B10" s="342" t="s">
        <v>817</v>
      </c>
      <c r="C10" s="336"/>
      <c r="D10" s="336"/>
      <c r="E10" s="336"/>
      <c r="F10" s="336"/>
      <c r="G10" s="336"/>
    </row>
    <row r="11" spans="1:7" s="44" customFormat="1" ht="15.75" customHeight="1">
      <c r="A11" s="343"/>
      <c r="B11" s="344"/>
      <c r="C11" s="345"/>
      <c r="D11" s="345"/>
      <c r="E11" s="345"/>
      <c r="F11" s="345"/>
      <c r="G11" s="345"/>
    </row>
    <row r="12" spans="1:7" s="44" customFormat="1" ht="69.75" customHeight="1">
      <c r="A12" s="343"/>
      <c r="B12" s="346" t="s">
        <v>818</v>
      </c>
      <c r="C12" s="347">
        <v>729817</v>
      </c>
      <c r="D12" s="345"/>
      <c r="E12" s="345"/>
      <c r="F12" s="345"/>
      <c r="G12" s="345"/>
    </row>
    <row r="13" spans="1:7" s="305" customFormat="1" ht="13.8">
      <c r="A13" s="332"/>
      <c r="B13" s="348" t="s">
        <v>174</v>
      </c>
      <c r="C13" s="3"/>
      <c r="D13" s="3"/>
      <c r="E13" s="3"/>
      <c r="F13" s="3"/>
      <c r="G13" s="3"/>
    </row>
    <row r="14" spans="1:7" s="305" customFormat="1" ht="13.8">
      <c r="A14" s="332"/>
      <c r="C14" s="336"/>
      <c r="D14" s="336"/>
      <c r="E14" s="336"/>
      <c r="F14" s="336"/>
      <c r="G14" s="336"/>
    </row>
    <row r="15" spans="1:7" s="305" customFormat="1" ht="13.8">
      <c r="A15" s="332"/>
      <c r="B15" s="346" t="s">
        <v>819</v>
      </c>
      <c r="C15" s="347">
        <v>193748</v>
      </c>
    </row>
    <row r="16" spans="1:7" s="305" customFormat="1" ht="13.8">
      <c r="A16" s="332"/>
      <c r="B16" s="342" t="s">
        <v>820</v>
      </c>
    </row>
    <row r="17" spans="1:1" s="305" customFormat="1" ht="13.8">
      <c r="A17" s="332"/>
    </row>
    <row r="18" spans="1:1" s="305" customFormat="1" ht="13.8">
      <c r="A18" s="332"/>
    </row>
    <row r="200" spans="3:3">
      <c r="C200" s="3" t="s">
        <v>159</v>
      </c>
    </row>
  </sheetData>
  <mergeCells count="3">
    <mergeCell ref="B2:G2"/>
    <mergeCell ref="B3:G3"/>
    <mergeCell ref="B4:G4"/>
  </mergeCells>
  <hyperlinks>
    <hyperlink ref="A1" location="Índice!A1" display="Volver al Índice" xr:uid="{264E2173-9756-4D32-A044-BD87578CBDEA}"/>
  </hyperlinks>
  <printOptions horizontalCentered="1" verticalCentered="1"/>
  <pageMargins left="1.1811023622047245" right="1.1811023622047245" top="0.98425196850393704" bottom="0.98425196850393704" header="0.59055118110236227" footer="0.59055118110236227"/>
  <pageSetup paperSize="9" scale="65" fitToWidth="0" fitToHeight="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1E782-5D68-42AC-8F27-A0A05EF4E245}">
  <dimension ref="A1:AF270"/>
  <sheetViews>
    <sheetView showGridLines="0" zoomScaleNormal="100" workbookViewId="0"/>
  </sheetViews>
  <sheetFormatPr baseColWidth="10" defaultColWidth="1.33203125" defaultRowHeight="13.2"/>
  <cols>
    <col min="1" max="1" width="46.6640625" style="137" customWidth="1"/>
    <col min="2" max="9" width="15.6640625" style="137" customWidth="1"/>
    <col min="10" max="255" width="11.44140625" style="137" customWidth="1"/>
    <col min="256" max="256" width="1.33203125" style="137"/>
    <col min="257" max="257" width="46.6640625" style="137" customWidth="1"/>
    <col min="258" max="265" width="15.6640625" style="137" customWidth="1"/>
    <col min="266" max="511" width="11.44140625" style="137" customWidth="1"/>
    <col min="512" max="512" width="1.33203125" style="137"/>
    <col min="513" max="513" width="46.6640625" style="137" customWidth="1"/>
    <col min="514" max="521" width="15.6640625" style="137" customWidth="1"/>
    <col min="522" max="767" width="11.44140625" style="137" customWidth="1"/>
    <col min="768" max="768" width="1.33203125" style="137"/>
    <col min="769" max="769" width="46.6640625" style="137" customWidth="1"/>
    <col min="770" max="777" width="15.6640625" style="137" customWidth="1"/>
    <col min="778" max="1023" width="11.44140625" style="137" customWidth="1"/>
    <col min="1024" max="1024" width="1.33203125" style="137"/>
    <col min="1025" max="1025" width="46.6640625" style="137" customWidth="1"/>
    <col min="1026" max="1033" width="15.6640625" style="137" customWidth="1"/>
    <col min="1034" max="1279" width="11.44140625" style="137" customWidth="1"/>
    <col min="1280" max="1280" width="1.33203125" style="137"/>
    <col min="1281" max="1281" width="46.6640625" style="137" customWidth="1"/>
    <col min="1282" max="1289" width="15.6640625" style="137" customWidth="1"/>
    <col min="1290" max="1535" width="11.44140625" style="137" customWidth="1"/>
    <col min="1536" max="1536" width="1.33203125" style="137"/>
    <col min="1537" max="1537" width="46.6640625" style="137" customWidth="1"/>
    <col min="1538" max="1545" width="15.6640625" style="137" customWidth="1"/>
    <col min="1546" max="1791" width="11.44140625" style="137" customWidth="1"/>
    <col min="1792" max="1792" width="1.33203125" style="137"/>
    <col min="1793" max="1793" width="46.6640625" style="137" customWidth="1"/>
    <col min="1794" max="1801" width="15.6640625" style="137" customWidth="1"/>
    <col min="1802" max="2047" width="11.44140625" style="137" customWidth="1"/>
    <col min="2048" max="2048" width="1.33203125" style="137"/>
    <col min="2049" max="2049" width="46.6640625" style="137" customWidth="1"/>
    <col min="2050" max="2057" width="15.6640625" style="137" customWidth="1"/>
    <col min="2058" max="2303" width="11.44140625" style="137" customWidth="1"/>
    <col min="2304" max="2304" width="1.33203125" style="137"/>
    <col min="2305" max="2305" width="46.6640625" style="137" customWidth="1"/>
    <col min="2306" max="2313" width="15.6640625" style="137" customWidth="1"/>
    <col min="2314" max="2559" width="11.44140625" style="137" customWidth="1"/>
    <col min="2560" max="2560" width="1.33203125" style="137"/>
    <col min="2561" max="2561" width="46.6640625" style="137" customWidth="1"/>
    <col min="2562" max="2569" width="15.6640625" style="137" customWidth="1"/>
    <col min="2570" max="2815" width="11.44140625" style="137" customWidth="1"/>
    <col min="2816" max="2816" width="1.33203125" style="137"/>
    <col min="2817" max="2817" width="46.6640625" style="137" customWidth="1"/>
    <col min="2818" max="2825" width="15.6640625" style="137" customWidth="1"/>
    <col min="2826" max="3071" width="11.44140625" style="137" customWidth="1"/>
    <col min="3072" max="3072" width="1.33203125" style="137"/>
    <col min="3073" max="3073" width="46.6640625" style="137" customWidth="1"/>
    <col min="3074" max="3081" width="15.6640625" style="137" customWidth="1"/>
    <col min="3082" max="3327" width="11.44140625" style="137" customWidth="1"/>
    <col min="3328" max="3328" width="1.33203125" style="137"/>
    <col min="3329" max="3329" width="46.6640625" style="137" customWidth="1"/>
    <col min="3330" max="3337" width="15.6640625" style="137" customWidth="1"/>
    <col min="3338" max="3583" width="11.44140625" style="137" customWidth="1"/>
    <col min="3584" max="3584" width="1.33203125" style="137"/>
    <col min="3585" max="3585" width="46.6640625" style="137" customWidth="1"/>
    <col min="3586" max="3593" width="15.6640625" style="137" customWidth="1"/>
    <col min="3594" max="3839" width="11.44140625" style="137" customWidth="1"/>
    <col min="3840" max="3840" width="1.33203125" style="137"/>
    <col min="3841" max="3841" width="46.6640625" style="137" customWidth="1"/>
    <col min="3842" max="3849" width="15.6640625" style="137" customWidth="1"/>
    <col min="3850" max="4095" width="11.44140625" style="137" customWidth="1"/>
    <col min="4096" max="4096" width="1.33203125" style="137"/>
    <col min="4097" max="4097" width="46.6640625" style="137" customWidth="1"/>
    <col min="4098" max="4105" width="15.6640625" style="137" customWidth="1"/>
    <col min="4106" max="4351" width="11.44140625" style="137" customWidth="1"/>
    <col min="4352" max="4352" width="1.33203125" style="137"/>
    <col min="4353" max="4353" width="46.6640625" style="137" customWidth="1"/>
    <col min="4354" max="4361" width="15.6640625" style="137" customWidth="1"/>
    <col min="4362" max="4607" width="11.44140625" style="137" customWidth="1"/>
    <col min="4608" max="4608" width="1.33203125" style="137"/>
    <col min="4609" max="4609" width="46.6640625" style="137" customWidth="1"/>
    <col min="4610" max="4617" width="15.6640625" style="137" customWidth="1"/>
    <col min="4618" max="4863" width="11.44140625" style="137" customWidth="1"/>
    <col min="4864" max="4864" width="1.33203125" style="137"/>
    <col min="4865" max="4865" width="46.6640625" style="137" customWidth="1"/>
    <col min="4866" max="4873" width="15.6640625" style="137" customWidth="1"/>
    <col min="4874" max="5119" width="11.44140625" style="137" customWidth="1"/>
    <col min="5120" max="5120" width="1.33203125" style="137"/>
    <col min="5121" max="5121" width="46.6640625" style="137" customWidth="1"/>
    <col min="5122" max="5129" width="15.6640625" style="137" customWidth="1"/>
    <col min="5130" max="5375" width="11.44140625" style="137" customWidth="1"/>
    <col min="5376" max="5376" width="1.33203125" style="137"/>
    <col min="5377" max="5377" width="46.6640625" style="137" customWidth="1"/>
    <col min="5378" max="5385" width="15.6640625" style="137" customWidth="1"/>
    <col min="5386" max="5631" width="11.44140625" style="137" customWidth="1"/>
    <col min="5632" max="5632" width="1.33203125" style="137"/>
    <col min="5633" max="5633" width="46.6640625" style="137" customWidth="1"/>
    <col min="5634" max="5641" width="15.6640625" style="137" customWidth="1"/>
    <col min="5642" max="5887" width="11.44140625" style="137" customWidth="1"/>
    <col min="5888" max="5888" width="1.33203125" style="137"/>
    <col min="5889" max="5889" width="46.6640625" style="137" customWidth="1"/>
    <col min="5890" max="5897" width="15.6640625" style="137" customWidth="1"/>
    <col min="5898" max="6143" width="11.44140625" style="137" customWidth="1"/>
    <col min="6144" max="6144" width="1.33203125" style="137"/>
    <col min="6145" max="6145" width="46.6640625" style="137" customWidth="1"/>
    <col min="6146" max="6153" width="15.6640625" style="137" customWidth="1"/>
    <col min="6154" max="6399" width="11.44140625" style="137" customWidth="1"/>
    <col min="6400" max="6400" width="1.33203125" style="137"/>
    <col min="6401" max="6401" width="46.6640625" style="137" customWidth="1"/>
    <col min="6402" max="6409" width="15.6640625" style="137" customWidth="1"/>
    <col min="6410" max="6655" width="11.44140625" style="137" customWidth="1"/>
    <col min="6656" max="6656" width="1.33203125" style="137"/>
    <col min="6657" max="6657" width="46.6640625" style="137" customWidth="1"/>
    <col min="6658" max="6665" width="15.6640625" style="137" customWidth="1"/>
    <col min="6666" max="6911" width="11.44140625" style="137" customWidth="1"/>
    <col min="6912" max="6912" width="1.33203125" style="137"/>
    <col min="6913" max="6913" width="46.6640625" style="137" customWidth="1"/>
    <col min="6914" max="6921" width="15.6640625" style="137" customWidth="1"/>
    <col min="6922" max="7167" width="11.44140625" style="137" customWidth="1"/>
    <col min="7168" max="7168" width="1.33203125" style="137"/>
    <col min="7169" max="7169" width="46.6640625" style="137" customWidth="1"/>
    <col min="7170" max="7177" width="15.6640625" style="137" customWidth="1"/>
    <col min="7178" max="7423" width="11.44140625" style="137" customWidth="1"/>
    <col min="7424" max="7424" width="1.33203125" style="137"/>
    <col min="7425" max="7425" width="46.6640625" style="137" customWidth="1"/>
    <col min="7426" max="7433" width="15.6640625" style="137" customWidth="1"/>
    <col min="7434" max="7679" width="11.44140625" style="137" customWidth="1"/>
    <col min="7680" max="7680" width="1.33203125" style="137"/>
    <col min="7681" max="7681" width="46.6640625" style="137" customWidth="1"/>
    <col min="7682" max="7689" width="15.6640625" style="137" customWidth="1"/>
    <col min="7690" max="7935" width="11.44140625" style="137" customWidth="1"/>
    <col min="7936" max="7936" width="1.33203125" style="137"/>
    <col min="7937" max="7937" width="46.6640625" style="137" customWidth="1"/>
    <col min="7938" max="7945" width="15.6640625" style="137" customWidth="1"/>
    <col min="7946" max="8191" width="11.44140625" style="137" customWidth="1"/>
    <col min="8192" max="8192" width="1.33203125" style="137"/>
    <col min="8193" max="8193" width="46.6640625" style="137" customWidth="1"/>
    <col min="8194" max="8201" width="15.6640625" style="137" customWidth="1"/>
    <col min="8202" max="8447" width="11.44140625" style="137" customWidth="1"/>
    <col min="8448" max="8448" width="1.33203125" style="137"/>
    <col min="8449" max="8449" width="46.6640625" style="137" customWidth="1"/>
    <col min="8450" max="8457" width="15.6640625" style="137" customWidth="1"/>
    <col min="8458" max="8703" width="11.44140625" style="137" customWidth="1"/>
    <col min="8704" max="8704" width="1.33203125" style="137"/>
    <col min="8705" max="8705" width="46.6640625" style="137" customWidth="1"/>
    <col min="8706" max="8713" width="15.6640625" style="137" customWidth="1"/>
    <col min="8714" max="8959" width="11.44140625" style="137" customWidth="1"/>
    <col min="8960" max="8960" width="1.33203125" style="137"/>
    <col min="8961" max="8961" width="46.6640625" style="137" customWidth="1"/>
    <col min="8962" max="8969" width="15.6640625" style="137" customWidth="1"/>
    <col min="8970" max="9215" width="11.44140625" style="137" customWidth="1"/>
    <col min="9216" max="9216" width="1.33203125" style="137"/>
    <col min="9217" max="9217" width="46.6640625" style="137" customWidth="1"/>
    <col min="9218" max="9225" width="15.6640625" style="137" customWidth="1"/>
    <col min="9226" max="9471" width="11.44140625" style="137" customWidth="1"/>
    <col min="9472" max="9472" width="1.33203125" style="137"/>
    <col min="9473" max="9473" width="46.6640625" style="137" customWidth="1"/>
    <col min="9474" max="9481" width="15.6640625" style="137" customWidth="1"/>
    <col min="9482" max="9727" width="11.44140625" style="137" customWidth="1"/>
    <col min="9728" max="9728" width="1.33203125" style="137"/>
    <col min="9729" max="9729" width="46.6640625" style="137" customWidth="1"/>
    <col min="9730" max="9737" width="15.6640625" style="137" customWidth="1"/>
    <col min="9738" max="9983" width="11.44140625" style="137" customWidth="1"/>
    <col min="9984" max="9984" width="1.33203125" style="137"/>
    <col min="9985" max="9985" width="46.6640625" style="137" customWidth="1"/>
    <col min="9986" max="9993" width="15.6640625" style="137" customWidth="1"/>
    <col min="9994" max="10239" width="11.44140625" style="137" customWidth="1"/>
    <col min="10240" max="10240" width="1.33203125" style="137"/>
    <col min="10241" max="10241" width="46.6640625" style="137" customWidth="1"/>
    <col min="10242" max="10249" width="15.6640625" style="137" customWidth="1"/>
    <col min="10250" max="10495" width="11.44140625" style="137" customWidth="1"/>
    <col min="10496" max="10496" width="1.33203125" style="137"/>
    <col min="10497" max="10497" width="46.6640625" style="137" customWidth="1"/>
    <col min="10498" max="10505" width="15.6640625" style="137" customWidth="1"/>
    <col min="10506" max="10751" width="11.44140625" style="137" customWidth="1"/>
    <col min="10752" max="10752" width="1.33203125" style="137"/>
    <col min="10753" max="10753" width="46.6640625" style="137" customWidth="1"/>
    <col min="10754" max="10761" width="15.6640625" style="137" customWidth="1"/>
    <col min="10762" max="11007" width="11.44140625" style="137" customWidth="1"/>
    <col min="11008" max="11008" width="1.33203125" style="137"/>
    <col min="11009" max="11009" width="46.6640625" style="137" customWidth="1"/>
    <col min="11010" max="11017" width="15.6640625" style="137" customWidth="1"/>
    <col min="11018" max="11263" width="11.44140625" style="137" customWidth="1"/>
    <col min="11264" max="11264" width="1.33203125" style="137"/>
    <col min="11265" max="11265" width="46.6640625" style="137" customWidth="1"/>
    <col min="11266" max="11273" width="15.6640625" style="137" customWidth="1"/>
    <col min="11274" max="11519" width="11.44140625" style="137" customWidth="1"/>
    <col min="11520" max="11520" width="1.33203125" style="137"/>
    <col min="11521" max="11521" width="46.6640625" style="137" customWidth="1"/>
    <col min="11522" max="11529" width="15.6640625" style="137" customWidth="1"/>
    <col min="11530" max="11775" width="11.44140625" style="137" customWidth="1"/>
    <col min="11776" max="11776" width="1.33203125" style="137"/>
    <col min="11777" max="11777" width="46.6640625" style="137" customWidth="1"/>
    <col min="11778" max="11785" width="15.6640625" style="137" customWidth="1"/>
    <col min="11786" max="12031" width="11.44140625" style="137" customWidth="1"/>
    <col min="12032" max="12032" width="1.33203125" style="137"/>
    <col min="12033" max="12033" width="46.6640625" style="137" customWidth="1"/>
    <col min="12034" max="12041" width="15.6640625" style="137" customWidth="1"/>
    <col min="12042" max="12287" width="11.44140625" style="137" customWidth="1"/>
    <col min="12288" max="12288" width="1.33203125" style="137"/>
    <col min="12289" max="12289" width="46.6640625" style="137" customWidth="1"/>
    <col min="12290" max="12297" width="15.6640625" style="137" customWidth="1"/>
    <col min="12298" max="12543" width="11.44140625" style="137" customWidth="1"/>
    <col min="12544" max="12544" width="1.33203125" style="137"/>
    <col min="12545" max="12545" width="46.6640625" style="137" customWidth="1"/>
    <col min="12546" max="12553" width="15.6640625" style="137" customWidth="1"/>
    <col min="12554" max="12799" width="11.44140625" style="137" customWidth="1"/>
    <col min="12800" max="12800" width="1.33203125" style="137"/>
    <col min="12801" max="12801" width="46.6640625" style="137" customWidth="1"/>
    <col min="12802" max="12809" width="15.6640625" style="137" customWidth="1"/>
    <col min="12810" max="13055" width="11.44140625" style="137" customWidth="1"/>
    <col min="13056" max="13056" width="1.33203125" style="137"/>
    <col min="13057" max="13057" width="46.6640625" style="137" customWidth="1"/>
    <col min="13058" max="13065" width="15.6640625" style="137" customWidth="1"/>
    <col min="13066" max="13311" width="11.44140625" style="137" customWidth="1"/>
    <col min="13312" max="13312" width="1.33203125" style="137"/>
    <col min="13313" max="13313" width="46.6640625" style="137" customWidth="1"/>
    <col min="13314" max="13321" width="15.6640625" style="137" customWidth="1"/>
    <col min="13322" max="13567" width="11.44140625" style="137" customWidth="1"/>
    <col min="13568" max="13568" width="1.33203125" style="137"/>
    <col min="13569" max="13569" width="46.6640625" style="137" customWidth="1"/>
    <col min="13570" max="13577" width="15.6640625" style="137" customWidth="1"/>
    <col min="13578" max="13823" width="11.44140625" style="137" customWidth="1"/>
    <col min="13824" max="13824" width="1.33203125" style="137"/>
    <col min="13825" max="13825" width="46.6640625" style="137" customWidth="1"/>
    <col min="13826" max="13833" width="15.6640625" style="137" customWidth="1"/>
    <col min="13834" max="14079" width="11.44140625" style="137" customWidth="1"/>
    <col min="14080" max="14080" width="1.33203125" style="137"/>
    <col min="14081" max="14081" width="46.6640625" style="137" customWidth="1"/>
    <col min="14082" max="14089" width="15.6640625" style="137" customWidth="1"/>
    <col min="14090" max="14335" width="11.44140625" style="137" customWidth="1"/>
    <col min="14336" max="14336" width="1.33203125" style="137"/>
    <col min="14337" max="14337" width="46.6640625" style="137" customWidth="1"/>
    <col min="14338" max="14345" width="15.6640625" style="137" customWidth="1"/>
    <col min="14346" max="14591" width="11.44140625" style="137" customWidth="1"/>
    <col min="14592" max="14592" width="1.33203125" style="137"/>
    <col min="14593" max="14593" width="46.6640625" style="137" customWidth="1"/>
    <col min="14594" max="14601" width="15.6640625" style="137" customWidth="1"/>
    <col min="14602" max="14847" width="11.44140625" style="137" customWidth="1"/>
    <col min="14848" max="14848" width="1.33203125" style="137"/>
    <col min="14849" max="14849" width="46.6640625" style="137" customWidth="1"/>
    <col min="14850" max="14857" width="15.6640625" style="137" customWidth="1"/>
    <col min="14858" max="15103" width="11.44140625" style="137" customWidth="1"/>
    <col min="15104" max="15104" width="1.33203125" style="137"/>
    <col min="15105" max="15105" width="46.6640625" style="137" customWidth="1"/>
    <col min="15106" max="15113" width="15.6640625" style="137" customWidth="1"/>
    <col min="15114" max="15359" width="11.44140625" style="137" customWidth="1"/>
    <col min="15360" max="15360" width="1.33203125" style="137"/>
    <col min="15361" max="15361" width="46.6640625" style="137" customWidth="1"/>
    <col min="15362" max="15369" width="15.6640625" style="137" customWidth="1"/>
    <col min="15370" max="15615" width="11.44140625" style="137" customWidth="1"/>
    <col min="15616" max="15616" width="1.33203125" style="137"/>
    <col min="15617" max="15617" width="46.6640625" style="137" customWidth="1"/>
    <col min="15618" max="15625" width="15.6640625" style="137" customWidth="1"/>
    <col min="15626" max="15871" width="11.44140625" style="137" customWidth="1"/>
    <col min="15872" max="15872" width="1.33203125" style="137"/>
    <col min="15873" max="15873" width="46.6640625" style="137" customWidth="1"/>
    <col min="15874" max="15881" width="15.6640625" style="137" customWidth="1"/>
    <col min="15882" max="16127" width="11.44140625" style="137" customWidth="1"/>
    <col min="16128" max="16128" width="1.33203125" style="137"/>
    <col min="16129" max="16129" width="46.6640625" style="137" customWidth="1"/>
    <col min="16130" max="16137" width="15.6640625" style="137" customWidth="1"/>
    <col min="16138" max="16383" width="11.44140625" style="137" customWidth="1"/>
    <col min="16384" max="16384" width="1.33203125" style="137"/>
  </cols>
  <sheetData>
    <row r="1" spans="1:32" s="216" customFormat="1" ht="18" customHeight="1">
      <c r="A1" s="354" t="s">
        <v>822</v>
      </c>
      <c r="B1" s="215"/>
      <c r="C1" s="215"/>
      <c r="D1" s="215"/>
      <c r="E1" s="215"/>
      <c r="F1" s="215"/>
      <c r="G1" s="215"/>
      <c r="H1" s="215"/>
      <c r="I1" s="215"/>
    </row>
    <row r="2" spans="1:32" s="218" customFormat="1" ht="24.9" customHeight="1">
      <c r="A2" s="217" t="s">
        <v>729</v>
      </c>
      <c r="B2" s="217"/>
      <c r="C2" s="217"/>
      <c r="D2" s="217"/>
      <c r="E2" s="217"/>
      <c r="F2" s="217"/>
      <c r="G2" s="217"/>
      <c r="H2" s="217"/>
      <c r="I2" s="217"/>
    </row>
    <row r="3" spans="1:32" s="219" customFormat="1" ht="26.25" customHeight="1">
      <c r="A3" s="106">
        <v>45291</v>
      </c>
      <c r="B3" s="106"/>
      <c r="C3" s="106"/>
      <c r="D3" s="106"/>
      <c r="E3" s="106"/>
      <c r="F3" s="106"/>
      <c r="G3" s="106"/>
      <c r="H3" s="106"/>
      <c r="I3" s="106"/>
    </row>
    <row r="4" spans="1:32" s="220" customFormat="1" ht="23.25" customHeight="1">
      <c r="A4" s="108" t="s">
        <v>177</v>
      </c>
      <c r="B4" s="108"/>
      <c r="C4" s="108"/>
      <c r="D4" s="108"/>
      <c r="E4" s="108"/>
      <c r="F4" s="108"/>
      <c r="G4" s="108"/>
      <c r="H4" s="108"/>
      <c r="I4" s="108"/>
    </row>
    <row r="5" spans="1:32" ht="21.75" customHeight="1" thickBot="1">
      <c r="A5" s="221"/>
      <c r="B5" s="221"/>
      <c r="C5" s="221"/>
      <c r="D5" s="221"/>
      <c r="E5" s="221"/>
      <c r="F5" s="221"/>
    </row>
    <row r="6" spans="1:32" ht="27" customHeight="1">
      <c r="A6" s="222" t="s">
        <v>165</v>
      </c>
      <c r="B6" s="223" t="s">
        <v>730</v>
      </c>
      <c r="C6" s="223" t="s">
        <v>731</v>
      </c>
      <c r="D6" s="223" t="s">
        <v>732</v>
      </c>
      <c r="E6" s="223" t="s">
        <v>733</v>
      </c>
      <c r="F6" s="223" t="s">
        <v>734</v>
      </c>
      <c r="G6" s="224" t="s">
        <v>735</v>
      </c>
      <c r="H6" s="225" t="s">
        <v>736</v>
      </c>
      <c r="I6" s="225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</row>
    <row r="7" spans="1:32" ht="39" customHeight="1">
      <c r="A7" s="226"/>
      <c r="B7" s="227"/>
      <c r="C7" s="227"/>
      <c r="D7" s="227"/>
      <c r="E7" s="227"/>
      <c r="F7" s="227"/>
      <c r="G7" s="228"/>
      <c r="H7" s="229" t="s">
        <v>737</v>
      </c>
      <c r="I7" s="229" t="s">
        <v>738</v>
      </c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221"/>
      <c r="AE7" s="221"/>
      <c r="AF7" s="221"/>
    </row>
    <row r="8" spans="1:32" s="128" customFormat="1" ht="24" customHeight="1">
      <c r="A8" s="124"/>
      <c r="B8" s="230"/>
      <c r="C8" s="230"/>
      <c r="D8" s="230"/>
      <c r="E8" s="230"/>
      <c r="F8" s="230"/>
      <c r="G8" s="230"/>
      <c r="H8" s="230"/>
      <c r="I8" s="230"/>
      <c r="J8" s="231"/>
      <c r="K8" s="231"/>
      <c r="L8" s="231"/>
      <c r="M8" s="231"/>
      <c r="N8" s="231"/>
      <c r="O8" s="231"/>
      <c r="P8" s="232"/>
      <c r="Q8" s="232"/>
    </row>
    <row r="9" spans="1:32" s="128" customFormat="1" ht="60" customHeight="1">
      <c r="A9" s="124" t="s">
        <v>158</v>
      </c>
      <c r="B9" s="233">
        <v>1431810.7536800001</v>
      </c>
      <c r="C9" s="233">
        <v>10808.753439999999</v>
      </c>
      <c r="D9" s="233">
        <v>1154233.5765999998</v>
      </c>
      <c r="E9" s="233">
        <v>65707.244850000003</v>
      </c>
      <c r="F9" s="233">
        <v>277577.17693999998</v>
      </c>
      <c r="G9" s="233">
        <v>2293.6452999999997</v>
      </c>
      <c r="H9" s="233">
        <v>4799.7578700000004</v>
      </c>
      <c r="I9" s="233">
        <v>0</v>
      </c>
      <c r="J9" s="231"/>
      <c r="K9" s="231"/>
      <c r="L9" s="231"/>
      <c r="M9" s="231"/>
      <c r="N9" s="231"/>
      <c r="O9" s="231"/>
      <c r="P9" s="232"/>
      <c r="Q9" s="232"/>
    </row>
    <row r="10" spans="1:32" s="128" customFormat="1" ht="60" customHeight="1">
      <c r="A10" s="124" t="s">
        <v>152</v>
      </c>
      <c r="B10" s="233">
        <v>19224378.615910001</v>
      </c>
      <c r="C10" s="233">
        <v>1059357.0046999999</v>
      </c>
      <c r="D10" s="233">
        <v>11029800.862639999</v>
      </c>
      <c r="E10" s="233">
        <v>1136903.2670199999</v>
      </c>
      <c r="F10" s="233">
        <v>8194577.7532700002</v>
      </c>
      <c r="G10" s="233">
        <v>896656.81044999999</v>
      </c>
      <c r="H10" s="233">
        <v>57966.570500000002</v>
      </c>
      <c r="I10" s="233">
        <v>11913.375300000002</v>
      </c>
      <c r="J10" s="231"/>
      <c r="K10" s="231"/>
      <c r="L10" s="231"/>
      <c r="M10" s="231"/>
      <c r="N10" s="231"/>
      <c r="O10" s="231"/>
      <c r="P10" s="232"/>
      <c r="Q10" s="232"/>
    </row>
    <row r="11" spans="1:32" s="128" customFormat="1" ht="60" customHeight="1">
      <c r="A11" s="124" t="s">
        <v>3</v>
      </c>
      <c r="B11" s="233">
        <v>0</v>
      </c>
      <c r="C11" s="233">
        <v>0</v>
      </c>
      <c r="D11" s="233">
        <v>0</v>
      </c>
      <c r="E11" s="233">
        <v>0</v>
      </c>
      <c r="F11" s="233">
        <v>0</v>
      </c>
      <c r="G11" s="233">
        <v>1715788.2879999999</v>
      </c>
      <c r="H11" s="233">
        <v>0</v>
      </c>
      <c r="I11" s="233">
        <v>38798.903939999997</v>
      </c>
      <c r="J11" s="231"/>
      <c r="K11" s="231"/>
      <c r="L11" s="231"/>
      <c r="M11" s="231"/>
      <c r="N11" s="231"/>
      <c r="O11" s="231"/>
      <c r="P11" s="232"/>
      <c r="Q11" s="232"/>
    </row>
    <row r="12" spans="1:32" s="128" customFormat="1" ht="28.5" customHeight="1" thickBot="1">
      <c r="A12" s="234"/>
      <c r="B12" s="235"/>
      <c r="C12" s="235"/>
      <c r="D12" s="235"/>
      <c r="E12" s="235"/>
      <c r="F12" s="235"/>
      <c r="G12" s="235"/>
      <c r="H12" s="235"/>
      <c r="I12" s="235"/>
      <c r="J12" s="231"/>
      <c r="K12" s="231"/>
      <c r="L12" s="231"/>
      <c r="M12" s="231"/>
      <c r="N12" s="231"/>
      <c r="O12" s="231"/>
      <c r="P12" s="232"/>
      <c r="Q12" s="232"/>
    </row>
    <row r="13" spans="1:32" s="112" customFormat="1" ht="6" customHeight="1">
      <c r="B13" s="236"/>
      <c r="C13" s="236"/>
      <c r="D13" s="237"/>
      <c r="E13" s="237"/>
      <c r="F13" s="237"/>
      <c r="G13" s="236"/>
      <c r="H13" s="236"/>
      <c r="I13" s="236"/>
    </row>
    <row r="14" spans="1:32" s="134" customFormat="1" ht="11.25" customHeight="1">
      <c r="A14" s="132" t="s">
        <v>739</v>
      </c>
      <c r="H14" s="238"/>
      <c r="I14" s="238"/>
    </row>
    <row r="15" spans="1:32" s="112" customFormat="1">
      <c r="I15" s="239"/>
    </row>
    <row r="16" spans="1:32" s="112" customFormat="1"/>
    <row r="17" s="112" customFormat="1"/>
    <row r="18" s="112" customFormat="1"/>
    <row r="19" s="112" customFormat="1"/>
    <row r="20" s="112" customFormat="1"/>
    <row r="21" s="112" customFormat="1"/>
    <row r="22" s="112" customFormat="1"/>
    <row r="23" s="112" customFormat="1"/>
    <row r="24" s="112" customFormat="1"/>
    <row r="25" s="112" customFormat="1"/>
    <row r="26" s="112" customFormat="1"/>
    <row r="27" s="112" customFormat="1"/>
    <row r="28" s="112" customFormat="1"/>
    <row r="29" s="112" customFormat="1"/>
    <row r="30" s="112" customFormat="1"/>
    <row r="31" s="112" customFormat="1"/>
    <row r="32" s="112" customFormat="1"/>
    <row r="33" s="112" customFormat="1"/>
    <row r="34" s="112" customFormat="1"/>
    <row r="35" s="112" customFormat="1"/>
    <row r="36" s="112" customFormat="1"/>
    <row r="37" s="112" customFormat="1"/>
    <row r="38" s="112" customFormat="1"/>
    <row r="39" s="112" customFormat="1"/>
    <row r="40" s="112" customFormat="1"/>
    <row r="41" s="112" customFormat="1"/>
    <row r="42" s="112" customFormat="1"/>
    <row r="43" s="112" customFormat="1"/>
    <row r="44" s="112" customFormat="1"/>
    <row r="45" s="112" customFormat="1"/>
    <row r="46" s="112" customFormat="1"/>
    <row r="47" s="112" customFormat="1"/>
    <row r="48" s="112" customFormat="1"/>
    <row r="49" s="112" customFormat="1"/>
    <row r="50" s="112" customFormat="1"/>
    <row r="51" s="112" customFormat="1"/>
    <row r="52" s="112" customFormat="1"/>
    <row r="53" s="112" customFormat="1"/>
    <row r="54" s="112" customFormat="1"/>
    <row r="55" s="112" customFormat="1"/>
    <row r="56" s="112" customFormat="1"/>
    <row r="57" s="112" customFormat="1"/>
    <row r="58" s="112" customFormat="1"/>
    <row r="59" s="112" customFormat="1"/>
    <row r="60" s="112" customFormat="1"/>
    <row r="61" s="112" customFormat="1"/>
    <row r="62" s="112" customFormat="1"/>
    <row r="63" s="112" customFormat="1"/>
    <row r="64" s="112" customFormat="1"/>
    <row r="65" s="112" customFormat="1"/>
    <row r="66" s="112" customFormat="1"/>
    <row r="67" s="112" customFormat="1"/>
    <row r="68" s="112" customFormat="1"/>
    <row r="69" s="112" customFormat="1"/>
    <row r="70" s="112" customFormat="1"/>
    <row r="71" s="112" customFormat="1"/>
    <row r="72" s="112" customFormat="1"/>
    <row r="73" s="112" customFormat="1"/>
    <row r="74" s="112" customFormat="1"/>
    <row r="75" s="112" customFormat="1"/>
    <row r="76" s="112" customFormat="1"/>
    <row r="77" s="112" customFormat="1"/>
    <row r="78" s="112" customFormat="1"/>
    <row r="79" s="112" customFormat="1"/>
    <row r="80" s="112" customFormat="1"/>
    <row r="81" s="112" customFormat="1"/>
    <row r="82" s="112" customFormat="1"/>
    <row r="83" s="112" customFormat="1"/>
    <row r="84" s="112" customFormat="1"/>
    <row r="85" s="112" customFormat="1"/>
    <row r="86" s="112" customFormat="1"/>
    <row r="87" s="112" customFormat="1"/>
    <row r="88" s="112" customFormat="1"/>
    <row r="89" s="112" customFormat="1"/>
    <row r="90" s="112" customFormat="1"/>
    <row r="91" s="112" customFormat="1"/>
    <row r="92" s="112" customFormat="1"/>
    <row r="93" s="112" customFormat="1"/>
    <row r="94" s="112" customFormat="1"/>
    <row r="95" s="112" customFormat="1"/>
    <row r="96" s="112" customFormat="1"/>
    <row r="97" s="112" customFormat="1"/>
    <row r="98" s="112" customFormat="1"/>
    <row r="99" s="112" customFormat="1"/>
    <row r="100" s="112" customFormat="1"/>
    <row r="101" s="112" customFormat="1"/>
    <row r="102" s="112" customFormat="1"/>
    <row r="103" s="112" customFormat="1"/>
    <row r="104" s="112" customFormat="1"/>
    <row r="105" s="112" customFormat="1"/>
    <row r="106" s="112" customFormat="1"/>
    <row r="107" s="112" customFormat="1"/>
    <row r="108" s="112" customFormat="1"/>
    <row r="109" s="112" customFormat="1"/>
    <row r="110" s="112" customFormat="1"/>
    <row r="111" s="112" customFormat="1"/>
    <row r="112" s="112" customFormat="1"/>
    <row r="113" s="112" customFormat="1"/>
    <row r="114" s="112" customFormat="1"/>
    <row r="115" s="112" customFormat="1"/>
    <row r="116" s="112" customFormat="1"/>
    <row r="117" s="112" customFormat="1"/>
    <row r="118" s="112" customFormat="1"/>
    <row r="119" s="112" customFormat="1"/>
    <row r="120" s="112" customFormat="1"/>
    <row r="121" s="112" customFormat="1"/>
    <row r="122" s="112" customFormat="1"/>
    <row r="123" s="112" customFormat="1"/>
    <row r="124" s="112" customFormat="1"/>
    <row r="125" s="112" customFormat="1"/>
    <row r="126" s="112" customFormat="1"/>
    <row r="127" s="112" customFormat="1"/>
    <row r="128" s="112" customFormat="1"/>
    <row r="129" s="112" customFormat="1"/>
    <row r="130" s="112" customFormat="1"/>
    <row r="131" s="112" customFormat="1"/>
    <row r="132" s="112" customFormat="1"/>
    <row r="133" s="112" customFormat="1"/>
    <row r="134" s="112" customFormat="1"/>
    <row r="135" s="112" customFormat="1"/>
    <row r="136" s="112" customFormat="1"/>
    <row r="137" s="112" customFormat="1"/>
    <row r="138" s="112" customFormat="1"/>
    <row r="139" s="112" customFormat="1"/>
    <row r="140" s="112" customFormat="1"/>
    <row r="141" s="112" customFormat="1"/>
    <row r="142" s="112" customFormat="1"/>
    <row r="143" s="112" customFormat="1"/>
    <row r="144" s="112" customFormat="1"/>
    <row r="145" s="112" customFormat="1"/>
    <row r="146" s="112" customFormat="1"/>
    <row r="147" s="112" customFormat="1"/>
    <row r="148" s="112" customFormat="1"/>
    <row r="149" s="112" customFormat="1"/>
    <row r="150" s="112" customFormat="1"/>
    <row r="151" s="112" customFormat="1"/>
    <row r="152" s="112" customFormat="1"/>
    <row r="153" s="112" customFormat="1"/>
    <row r="154" s="112" customFormat="1"/>
    <row r="155" s="112" customFormat="1"/>
    <row r="156" s="112" customFormat="1"/>
    <row r="157" s="112" customFormat="1"/>
    <row r="158" s="112" customFormat="1"/>
    <row r="159" s="112" customFormat="1"/>
    <row r="160" s="112" customFormat="1"/>
    <row r="161" s="112" customFormat="1"/>
    <row r="162" s="112" customFormat="1"/>
    <row r="163" s="112" customFormat="1"/>
    <row r="164" s="112" customFormat="1"/>
    <row r="165" s="112" customFormat="1"/>
    <row r="166" s="112" customFormat="1"/>
    <row r="167" s="112" customFormat="1"/>
    <row r="168" s="112" customFormat="1"/>
    <row r="169" s="112" customFormat="1"/>
    <row r="170" s="112" customFormat="1"/>
    <row r="171" s="112" customFormat="1"/>
    <row r="172" s="112" customFormat="1"/>
    <row r="173" s="112" customFormat="1"/>
    <row r="174" s="112" customFormat="1"/>
    <row r="175" s="112" customFormat="1"/>
    <row r="176" s="112" customFormat="1"/>
    <row r="177" s="112" customFormat="1"/>
    <row r="178" s="112" customFormat="1"/>
    <row r="179" s="112" customFormat="1"/>
    <row r="180" s="112" customFormat="1"/>
    <row r="181" s="112" customFormat="1"/>
    <row r="182" s="112" customFormat="1"/>
    <row r="183" s="112" customFormat="1"/>
    <row r="184" s="112" customFormat="1"/>
    <row r="185" s="112" customFormat="1"/>
    <row r="186" s="112" customFormat="1"/>
    <row r="187" s="112" customFormat="1"/>
    <row r="188" s="112" customFormat="1"/>
    <row r="189" s="112" customFormat="1"/>
    <row r="190" s="112" customFormat="1"/>
    <row r="191" s="112" customFormat="1"/>
    <row r="192" s="112" customFormat="1"/>
    <row r="193" s="112" customFormat="1"/>
    <row r="194" s="112" customFormat="1"/>
    <row r="195" s="112" customFormat="1"/>
    <row r="196" s="112" customFormat="1"/>
    <row r="197" s="112" customFormat="1"/>
    <row r="198" s="112" customFormat="1"/>
    <row r="199" s="112" customFormat="1"/>
    <row r="200" s="112" customFormat="1"/>
    <row r="201" s="112" customFormat="1"/>
    <row r="202" s="112" customFormat="1"/>
    <row r="203" s="112" customFormat="1"/>
    <row r="204" s="112" customFormat="1"/>
    <row r="205" s="112" customFormat="1"/>
    <row r="206" s="112" customFormat="1"/>
    <row r="207" s="112" customFormat="1"/>
    <row r="208" s="112" customFormat="1"/>
    <row r="209" s="112" customFormat="1"/>
    <row r="210" s="112" customFormat="1"/>
    <row r="211" s="112" customFormat="1"/>
    <row r="212" s="112" customFormat="1"/>
    <row r="213" s="112" customFormat="1"/>
    <row r="214" s="112" customFormat="1"/>
    <row r="215" s="112" customFormat="1"/>
    <row r="216" s="112" customFormat="1"/>
    <row r="217" s="112" customFormat="1"/>
    <row r="218" s="112" customFormat="1"/>
    <row r="219" s="112" customFormat="1"/>
    <row r="220" s="112" customFormat="1"/>
    <row r="221" s="112" customFormat="1"/>
    <row r="222" s="112" customFormat="1"/>
    <row r="223" s="112" customFormat="1"/>
    <row r="224" s="112" customFormat="1"/>
    <row r="225" s="112" customFormat="1"/>
    <row r="226" s="112" customFormat="1"/>
    <row r="227" s="112" customFormat="1"/>
    <row r="228" s="112" customFormat="1"/>
    <row r="229" s="112" customFormat="1"/>
    <row r="230" s="112" customFormat="1"/>
    <row r="231" s="112" customFormat="1"/>
    <row r="232" s="112" customFormat="1"/>
    <row r="233" s="112" customFormat="1"/>
    <row r="234" s="112" customFormat="1"/>
    <row r="235" s="112" customFormat="1"/>
    <row r="236" s="112" customFormat="1"/>
    <row r="237" s="112" customFormat="1"/>
    <row r="238" s="112" customFormat="1"/>
    <row r="239" s="112" customFormat="1"/>
    <row r="240" s="112" customFormat="1"/>
    <row r="241" s="112" customFormat="1"/>
    <row r="242" s="112" customFormat="1"/>
    <row r="243" s="112" customFormat="1"/>
    <row r="244" s="112" customFormat="1"/>
    <row r="245" s="112" customFormat="1"/>
    <row r="246" s="112" customFormat="1"/>
    <row r="247" s="112" customFormat="1"/>
    <row r="248" s="112" customFormat="1"/>
    <row r="249" s="112" customFormat="1"/>
    <row r="250" s="112" customFormat="1"/>
    <row r="251" s="112" customFormat="1"/>
    <row r="252" s="112" customFormat="1"/>
    <row r="253" s="112" customFormat="1"/>
    <row r="254" s="112" customFormat="1"/>
    <row r="255" s="112" customFormat="1"/>
    <row r="256" s="112" customFormat="1"/>
    <row r="257" s="112" customFormat="1"/>
    <row r="258" s="112" customFormat="1"/>
    <row r="259" s="112" customFormat="1"/>
    <row r="260" s="112" customFormat="1"/>
    <row r="261" s="112" customFormat="1"/>
    <row r="262" s="112" customFormat="1"/>
    <row r="263" s="112" customFormat="1"/>
    <row r="264" s="112" customFormat="1"/>
    <row r="265" s="112" customFormat="1"/>
    <row r="266" s="112" customFormat="1"/>
    <row r="267" s="112" customFormat="1"/>
    <row r="268" s="112" customFormat="1"/>
    <row r="269" s="112" customFormat="1"/>
    <row r="270" s="112" customFormat="1"/>
  </sheetData>
  <mergeCells count="11">
    <mergeCell ref="H6:I6"/>
    <mergeCell ref="A2:I2"/>
    <mergeCell ref="A3:I3"/>
    <mergeCell ref="A4:I4"/>
    <mergeCell ref="A6:A7"/>
    <mergeCell ref="B6:B7"/>
    <mergeCell ref="C6:C7"/>
    <mergeCell ref="D6:D7"/>
    <mergeCell ref="E6:E7"/>
    <mergeCell ref="F6:F7"/>
    <mergeCell ref="G6:G7"/>
  </mergeCells>
  <hyperlinks>
    <hyperlink ref="A1" location="Índice!A1" display="Volver al Índice" xr:uid="{F94F0FD3-EA46-4391-9A5D-93753453E00E}"/>
  </hyperlinks>
  <pageMargins left="1.1811023622047245" right="1.1811023622047245" top="0.98425196850393704" bottom="0.98425196850393704" header="0.59055118110236227" footer="0.59055118110236227"/>
  <pageSetup paperSize="9" scale="78" fitToWidth="0" fitToHeight="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422B1-9296-4B0E-B6C0-0533640E4C52}">
  <dimension ref="A1:AB1056"/>
  <sheetViews>
    <sheetView showGridLines="0" zoomScale="69" zoomScaleNormal="69" workbookViewId="0"/>
  </sheetViews>
  <sheetFormatPr baseColWidth="10" defaultColWidth="11.44140625" defaultRowHeight="13.8"/>
  <cols>
    <col min="1" max="1" width="13.109375" style="178" bestFit="1" customWidth="1"/>
    <col min="2" max="2" width="13.5546875" style="178" customWidth="1"/>
    <col min="3" max="3" width="22.109375" style="178" bestFit="1" customWidth="1"/>
    <col min="4" max="4" width="27.109375" style="178" bestFit="1" customWidth="1"/>
    <col min="5" max="5" width="14.44140625" style="178" customWidth="1"/>
    <col min="6" max="6" width="16.109375" style="178" customWidth="1"/>
    <col min="7" max="7" width="13.88671875" style="178" bestFit="1" customWidth="1"/>
    <col min="8" max="8" width="15.109375" style="178" bestFit="1" customWidth="1"/>
    <col min="9" max="9" width="14.109375" style="178" bestFit="1" customWidth="1"/>
    <col min="10" max="10" width="12.109375" style="178" bestFit="1" customWidth="1"/>
    <col min="11" max="12" width="14.109375" style="178" bestFit="1" customWidth="1"/>
    <col min="13" max="13" width="12.5546875" style="178" bestFit="1" customWidth="1"/>
    <col min="14" max="14" width="14.44140625" style="178" bestFit="1" customWidth="1"/>
    <col min="15" max="15" width="14.6640625" style="178" bestFit="1" customWidth="1"/>
    <col min="16" max="16" width="14.88671875" style="178" bestFit="1" customWidth="1"/>
    <col min="17" max="17" width="12.33203125" style="178" bestFit="1" customWidth="1"/>
    <col min="18" max="18" width="15.109375" style="178" bestFit="1" customWidth="1"/>
    <col min="19" max="256" width="11.44140625" style="178"/>
    <col min="257" max="257" width="13.109375" style="178" bestFit="1" customWidth="1"/>
    <col min="258" max="258" width="13.5546875" style="178" customWidth="1"/>
    <col min="259" max="259" width="22.109375" style="178" bestFit="1" customWidth="1"/>
    <col min="260" max="260" width="27.109375" style="178" bestFit="1" customWidth="1"/>
    <col min="261" max="261" width="14.44140625" style="178" customWidth="1"/>
    <col min="262" max="262" width="16.109375" style="178" customWidth="1"/>
    <col min="263" max="263" width="13.88671875" style="178" bestFit="1" customWidth="1"/>
    <col min="264" max="264" width="15.109375" style="178" bestFit="1" customWidth="1"/>
    <col min="265" max="265" width="14.109375" style="178" bestFit="1" customWidth="1"/>
    <col min="266" max="266" width="12.109375" style="178" bestFit="1" customWidth="1"/>
    <col min="267" max="268" width="14.109375" style="178" bestFit="1" customWidth="1"/>
    <col min="269" max="269" width="12.5546875" style="178" bestFit="1" customWidth="1"/>
    <col min="270" max="270" width="14.44140625" style="178" bestFit="1" customWidth="1"/>
    <col min="271" max="271" width="14.6640625" style="178" bestFit="1" customWidth="1"/>
    <col min="272" max="272" width="14.88671875" style="178" bestFit="1" customWidth="1"/>
    <col min="273" max="273" width="12.33203125" style="178" bestFit="1" customWidth="1"/>
    <col min="274" max="274" width="15.109375" style="178" bestFit="1" customWidth="1"/>
    <col min="275" max="512" width="11.44140625" style="178"/>
    <col min="513" max="513" width="13.109375" style="178" bestFit="1" customWidth="1"/>
    <col min="514" max="514" width="13.5546875" style="178" customWidth="1"/>
    <col min="515" max="515" width="22.109375" style="178" bestFit="1" customWidth="1"/>
    <col min="516" max="516" width="27.109375" style="178" bestFit="1" customWidth="1"/>
    <col min="517" max="517" width="14.44140625" style="178" customWidth="1"/>
    <col min="518" max="518" width="16.109375" style="178" customWidth="1"/>
    <col min="519" max="519" width="13.88671875" style="178" bestFit="1" customWidth="1"/>
    <col min="520" max="520" width="15.109375" style="178" bestFit="1" customWidth="1"/>
    <col min="521" max="521" width="14.109375" style="178" bestFit="1" customWidth="1"/>
    <col min="522" max="522" width="12.109375" style="178" bestFit="1" customWidth="1"/>
    <col min="523" max="524" width="14.109375" style="178" bestFit="1" customWidth="1"/>
    <col min="525" max="525" width="12.5546875" style="178" bestFit="1" customWidth="1"/>
    <col min="526" max="526" width="14.44140625" style="178" bestFit="1" customWidth="1"/>
    <col min="527" max="527" width="14.6640625" style="178" bestFit="1" customWidth="1"/>
    <col min="528" max="528" width="14.88671875" style="178" bestFit="1" customWidth="1"/>
    <col min="529" max="529" width="12.33203125" style="178" bestFit="1" customWidth="1"/>
    <col min="530" max="530" width="15.109375" style="178" bestFit="1" customWidth="1"/>
    <col min="531" max="768" width="11.44140625" style="178"/>
    <col min="769" max="769" width="13.109375" style="178" bestFit="1" customWidth="1"/>
    <col min="770" max="770" width="13.5546875" style="178" customWidth="1"/>
    <col min="771" max="771" width="22.109375" style="178" bestFit="1" customWidth="1"/>
    <col min="772" max="772" width="27.109375" style="178" bestFit="1" customWidth="1"/>
    <col min="773" max="773" width="14.44140625" style="178" customWidth="1"/>
    <col min="774" max="774" width="16.109375" style="178" customWidth="1"/>
    <col min="775" max="775" width="13.88671875" style="178" bestFit="1" customWidth="1"/>
    <col min="776" max="776" width="15.109375" style="178" bestFit="1" customWidth="1"/>
    <col min="777" max="777" width="14.109375" style="178" bestFit="1" customWidth="1"/>
    <col min="778" max="778" width="12.109375" style="178" bestFit="1" customWidth="1"/>
    <col min="779" max="780" width="14.109375" style="178" bestFit="1" customWidth="1"/>
    <col min="781" max="781" width="12.5546875" style="178" bestFit="1" customWidth="1"/>
    <col min="782" max="782" width="14.44140625" style="178" bestFit="1" customWidth="1"/>
    <col min="783" max="783" width="14.6640625" style="178" bestFit="1" customWidth="1"/>
    <col min="784" max="784" width="14.88671875" style="178" bestFit="1" customWidth="1"/>
    <col min="785" max="785" width="12.33203125" style="178" bestFit="1" customWidth="1"/>
    <col min="786" max="786" width="15.109375" style="178" bestFit="1" customWidth="1"/>
    <col min="787" max="1024" width="11.44140625" style="178"/>
    <col min="1025" max="1025" width="13.109375" style="178" bestFit="1" customWidth="1"/>
    <col min="1026" max="1026" width="13.5546875" style="178" customWidth="1"/>
    <col min="1027" max="1027" width="22.109375" style="178" bestFit="1" customWidth="1"/>
    <col min="1028" max="1028" width="27.109375" style="178" bestFit="1" customWidth="1"/>
    <col min="1029" max="1029" width="14.44140625" style="178" customWidth="1"/>
    <col min="1030" max="1030" width="16.109375" style="178" customWidth="1"/>
    <col min="1031" max="1031" width="13.88671875" style="178" bestFit="1" customWidth="1"/>
    <col min="1032" max="1032" width="15.109375" style="178" bestFit="1" customWidth="1"/>
    <col min="1033" max="1033" width="14.109375" style="178" bestFit="1" customWidth="1"/>
    <col min="1034" max="1034" width="12.109375" style="178" bestFit="1" customWidth="1"/>
    <col min="1035" max="1036" width="14.109375" style="178" bestFit="1" customWidth="1"/>
    <col min="1037" max="1037" width="12.5546875" style="178" bestFit="1" customWidth="1"/>
    <col min="1038" max="1038" width="14.44140625" style="178" bestFit="1" customWidth="1"/>
    <col min="1039" max="1039" width="14.6640625" style="178" bestFit="1" customWidth="1"/>
    <col min="1040" max="1040" width="14.88671875" style="178" bestFit="1" customWidth="1"/>
    <col min="1041" max="1041" width="12.33203125" style="178" bestFit="1" customWidth="1"/>
    <col min="1042" max="1042" width="15.109375" style="178" bestFit="1" customWidth="1"/>
    <col min="1043" max="1280" width="11.44140625" style="178"/>
    <col min="1281" max="1281" width="13.109375" style="178" bestFit="1" customWidth="1"/>
    <col min="1282" max="1282" width="13.5546875" style="178" customWidth="1"/>
    <col min="1283" max="1283" width="22.109375" style="178" bestFit="1" customWidth="1"/>
    <col min="1284" max="1284" width="27.109375" style="178" bestFit="1" customWidth="1"/>
    <col min="1285" max="1285" width="14.44140625" style="178" customWidth="1"/>
    <col min="1286" max="1286" width="16.109375" style="178" customWidth="1"/>
    <col min="1287" max="1287" width="13.88671875" style="178" bestFit="1" customWidth="1"/>
    <col min="1288" max="1288" width="15.109375" style="178" bestFit="1" customWidth="1"/>
    <col min="1289" max="1289" width="14.109375" style="178" bestFit="1" customWidth="1"/>
    <col min="1290" max="1290" width="12.109375" style="178" bestFit="1" customWidth="1"/>
    <col min="1291" max="1292" width="14.109375" style="178" bestFit="1" customWidth="1"/>
    <col min="1293" max="1293" width="12.5546875" style="178" bestFit="1" customWidth="1"/>
    <col min="1294" max="1294" width="14.44140625" style="178" bestFit="1" customWidth="1"/>
    <col min="1295" max="1295" width="14.6640625" style="178" bestFit="1" customWidth="1"/>
    <col min="1296" max="1296" width="14.88671875" style="178" bestFit="1" customWidth="1"/>
    <col min="1297" max="1297" width="12.33203125" style="178" bestFit="1" customWidth="1"/>
    <col min="1298" max="1298" width="15.109375" style="178" bestFit="1" customWidth="1"/>
    <col min="1299" max="1536" width="11.44140625" style="178"/>
    <col min="1537" max="1537" width="13.109375" style="178" bestFit="1" customWidth="1"/>
    <col min="1538" max="1538" width="13.5546875" style="178" customWidth="1"/>
    <col min="1539" max="1539" width="22.109375" style="178" bestFit="1" customWidth="1"/>
    <col min="1540" max="1540" width="27.109375" style="178" bestFit="1" customWidth="1"/>
    <col min="1541" max="1541" width="14.44140625" style="178" customWidth="1"/>
    <col min="1542" max="1542" width="16.109375" style="178" customWidth="1"/>
    <col min="1543" max="1543" width="13.88671875" style="178" bestFit="1" customWidth="1"/>
    <col min="1544" max="1544" width="15.109375" style="178" bestFit="1" customWidth="1"/>
    <col min="1545" max="1545" width="14.109375" style="178" bestFit="1" customWidth="1"/>
    <col min="1546" max="1546" width="12.109375" style="178" bestFit="1" customWidth="1"/>
    <col min="1547" max="1548" width="14.109375" style="178" bestFit="1" customWidth="1"/>
    <col min="1549" max="1549" width="12.5546875" style="178" bestFit="1" customWidth="1"/>
    <col min="1550" max="1550" width="14.44140625" style="178" bestFit="1" customWidth="1"/>
    <col min="1551" max="1551" width="14.6640625" style="178" bestFit="1" customWidth="1"/>
    <col min="1552" max="1552" width="14.88671875" style="178" bestFit="1" customWidth="1"/>
    <col min="1553" max="1553" width="12.33203125" style="178" bestFit="1" customWidth="1"/>
    <col min="1554" max="1554" width="15.109375" style="178" bestFit="1" customWidth="1"/>
    <col min="1555" max="1792" width="11.44140625" style="178"/>
    <col min="1793" max="1793" width="13.109375" style="178" bestFit="1" customWidth="1"/>
    <col min="1794" max="1794" width="13.5546875" style="178" customWidth="1"/>
    <col min="1795" max="1795" width="22.109375" style="178" bestFit="1" customWidth="1"/>
    <col min="1796" max="1796" width="27.109375" style="178" bestFit="1" customWidth="1"/>
    <col min="1797" max="1797" width="14.44140625" style="178" customWidth="1"/>
    <col min="1798" max="1798" width="16.109375" style="178" customWidth="1"/>
    <col min="1799" max="1799" width="13.88671875" style="178" bestFit="1" customWidth="1"/>
    <col min="1800" max="1800" width="15.109375" style="178" bestFit="1" customWidth="1"/>
    <col min="1801" max="1801" width="14.109375" style="178" bestFit="1" customWidth="1"/>
    <col min="1802" max="1802" width="12.109375" style="178" bestFit="1" customWidth="1"/>
    <col min="1803" max="1804" width="14.109375" style="178" bestFit="1" customWidth="1"/>
    <col min="1805" max="1805" width="12.5546875" style="178" bestFit="1" customWidth="1"/>
    <col min="1806" max="1806" width="14.44140625" style="178" bestFit="1" customWidth="1"/>
    <col min="1807" max="1807" width="14.6640625" style="178" bestFit="1" customWidth="1"/>
    <col min="1808" max="1808" width="14.88671875" style="178" bestFit="1" customWidth="1"/>
    <col min="1809" max="1809" width="12.33203125" style="178" bestFit="1" customWidth="1"/>
    <col min="1810" max="1810" width="15.109375" style="178" bestFit="1" customWidth="1"/>
    <col min="1811" max="2048" width="11.44140625" style="178"/>
    <col min="2049" max="2049" width="13.109375" style="178" bestFit="1" customWidth="1"/>
    <col min="2050" max="2050" width="13.5546875" style="178" customWidth="1"/>
    <col min="2051" max="2051" width="22.109375" style="178" bestFit="1" customWidth="1"/>
    <col min="2052" max="2052" width="27.109375" style="178" bestFit="1" customWidth="1"/>
    <col min="2053" max="2053" width="14.44140625" style="178" customWidth="1"/>
    <col min="2054" max="2054" width="16.109375" style="178" customWidth="1"/>
    <col min="2055" max="2055" width="13.88671875" style="178" bestFit="1" customWidth="1"/>
    <col min="2056" max="2056" width="15.109375" style="178" bestFit="1" customWidth="1"/>
    <col min="2057" max="2057" width="14.109375" style="178" bestFit="1" customWidth="1"/>
    <col min="2058" max="2058" width="12.109375" style="178" bestFit="1" customWidth="1"/>
    <col min="2059" max="2060" width="14.109375" style="178" bestFit="1" customWidth="1"/>
    <col min="2061" max="2061" width="12.5546875" style="178" bestFit="1" customWidth="1"/>
    <col min="2062" max="2062" width="14.44140625" style="178" bestFit="1" customWidth="1"/>
    <col min="2063" max="2063" width="14.6640625" style="178" bestFit="1" customWidth="1"/>
    <col min="2064" max="2064" width="14.88671875" style="178" bestFit="1" customWidth="1"/>
    <col min="2065" max="2065" width="12.33203125" style="178" bestFit="1" customWidth="1"/>
    <col min="2066" max="2066" width="15.109375" style="178" bestFit="1" customWidth="1"/>
    <col min="2067" max="2304" width="11.44140625" style="178"/>
    <col min="2305" max="2305" width="13.109375" style="178" bestFit="1" customWidth="1"/>
    <col min="2306" max="2306" width="13.5546875" style="178" customWidth="1"/>
    <col min="2307" max="2307" width="22.109375" style="178" bestFit="1" customWidth="1"/>
    <col min="2308" max="2308" width="27.109375" style="178" bestFit="1" customWidth="1"/>
    <col min="2309" max="2309" width="14.44140625" style="178" customWidth="1"/>
    <col min="2310" max="2310" width="16.109375" style="178" customWidth="1"/>
    <col min="2311" max="2311" width="13.88671875" style="178" bestFit="1" customWidth="1"/>
    <col min="2312" max="2312" width="15.109375" style="178" bestFit="1" customWidth="1"/>
    <col min="2313" max="2313" width="14.109375" style="178" bestFit="1" customWidth="1"/>
    <col min="2314" max="2314" width="12.109375" style="178" bestFit="1" customWidth="1"/>
    <col min="2315" max="2316" width="14.109375" style="178" bestFit="1" customWidth="1"/>
    <col min="2317" max="2317" width="12.5546875" style="178" bestFit="1" customWidth="1"/>
    <col min="2318" max="2318" width="14.44140625" style="178" bestFit="1" customWidth="1"/>
    <col min="2319" max="2319" width="14.6640625" style="178" bestFit="1" customWidth="1"/>
    <col min="2320" max="2320" width="14.88671875" style="178" bestFit="1" customWidth="1"/>
    <col min="2321" max="2321" width="12.33203125" style="178" bestFit="1" customWidth="1"/>
    <col min="2322" max="2322" width="15.109375" style="178" bestFit="1" customWidth="1"/>
    <col min="2323" max="2560" width="11.44140625" style="178"/>
    <col min="2561" max="2561" width="13.109375" style="178" bestFit="1" customWidth="1"/>
    <col min="2562" max="2562" width="13.5546875" style="178" customWidth="1"/>
    <col min="2563" max="2563" width="22.109375" style="178" bestFit="1" customWidth="1"/>
    <col min="2564" max="2564" width="27.109375" style="178" bestFit="1" customWidth="1"/>
    <col min="2565" max="2565" width="14.44140625" style="178" customWidth="1"/>
    <col min="2566" max="2566" width="16.109375" style="178" customWidth="1"/>
    <col min="2567" max="2567" width="13.88671875" style="178" bestFit="1" customWidth="1"/>
    <col min="2568" max="2568" width="15.109375" style="178" bestFit="1" customWidth="1"/>
    <col min="2569" max="2569" width="14.109375" style="178" bestFit="1" customWidth="1"/>
    <col min="2570" max="2570" width="12.109375" style="178" bestFit="1" customWidth="1"/>
    <col min="2571" max="2572" width="14.109375" style="178" bestFit="1" customWidth="1"/>
    <col min="2573" max="2573" width="12.5546875" style="178" bestFit="1" customWidth="1"/>
    <col min="2574" max="2574" width="14.44140625" style="178" bestFit="1" customWidth="1"/>
    <col min="2575" max="2575" width="14.6640625" style="178" bestFit="1" customWidth="1"/>
    <col min="2576" max="2576" width="14.88671875" style="178" bestFit="1" customWidth="1"/>
    <col min="2577" max="2577" width="12.33203125" style="178" bestFit="1" customWidth="1"/>
    <col min="2578" max="2578" width="15.109375" style="178" bestFit="1" customWidth="1"/>
    <col min="2579" max="2816" width="11.44140625" style="178"/>
    <col min="2817" max="2817" width="13.109375" style="178" bestFit="1" customWidth="1"/>
    <col min="2818" max="2818" width="13.5546875" style="178" customWidth="1"/>
    <col min="2819" max="2819" width="22.109375" style="178" bestFit="1" customWidth="1"/>
    <col min="2820" max="2820" width="27.109375" style="178" bestFit="1" customWidth="1"/>
    <col min="2821" max="2821" width="14.44140625" style="178" customWidth="1"/>
    <col min="2822" max="2822" width="16.109375" style="178" customWidth="1"/>
    <col min="2823" max="2823" width="13.88671875" style="178" bestFit="1" customWidth="1"/>
    <col min="2824" max="2824" width="15.109375" style="178" bestFit="1" customWidth="1"/>
    <col min="2825" max="2825" width="14.109375" style="178" bestFit="1" customWidth="1"/>
    <col min="2826" max="2826" width="12.109375" style="178" bestFit="1" customWidth="1"/>
    <col min="2827" max="2828" width="14.109375" style="178" bestFit="1" customWidth="1"/>
    <col min="2829" max="2829" width="12.5546875" style="178" bestFit="1" customWidth="1"/>
    <col min="2830" max="2830" width="14.44140625" style="178" bestFit="1" customWidth="1"/>
    <col min="2831" max="2831" width="14.6640625" style="178" bestFit="1" customWidth="1"/>
    <col min="2832" max="2832" width="14.88671875" style="178" bestFit="1" customWidth="1"/>
    <col min="2833" max="2833" width="12.33203125" style="178" bestFit="1" customWidth="1"/>
    <col min="2834" max="2834" width="15.109375" style="178" bestFit="1" customWidth="1"/>
    <col min="2835" max="3072" width="11.44140625" style="178"/>
    <col min="3073" max="3073" width="13.109375" style="178" bestFit="1" customWidth="1"/>
    <col min="3074" max="3074" width="13.5546875" style="178" customWidth="1"/>
    <col min="3075" max="3075" width="22.109375" style="178" bestFit="1" customWidth="1"/>
    <col min="3076" max="3076" width="27.109375" style="178" bestFit="1" customWidth="1"/>
    <col min="3077" max="3077" width="14.44140625" style="178" customWidth="1"/>
    <col min="3078" max="3078" width="16.109375" style="178" customWidth="1"/>
    <col min="3079" max="3079" width="13.88671875" style="178" bestFit="1" customWidth="1"/>
    <col min="3080" max="3080" width="15.109375" style="178" bestFit="1" customWidth="1"/>
    <col min="3081" max="3081" width="14.109375" style="178" bestFit="1" customWidth="1"/>
    <col min="3082" max="3082" width="12.109375" style="178" bestFit="1" customWidth="1"/>
    <col min="3083" max="3084" width="14.109375" style="178" bestFit="1" customWidth="1"/>
    <col min="3085" max="3085" width="12.5546875" style="178" bestFit="1" customWidth="1"/>
    <col min="3086" max="3086" width="14.44140625" style="178" bestFit="1" customWidth="1"/>
    <col min="3087" max="3087" width="14.6640625" style="178" bestFit="1" customWidth="1"/>
    <col min="3088" max="3088" width="14.88671875" style="178" bestFit="1" customWidth="1"/>
    <col min="3089" max="3089" width="12.33203125" style="178" bestFit="1" customWidth="1"/>
    <col min="3090" max="3090" width="15.109375" style="178" bestFit="1" customWidth="1"/>
    <col min="3091" max="3328" width="11.44140625" style="178"/>
    <col min="3329" max="3329" width="13.109375" style="178" bestFit="1" customWidth="1"/>
    <col min="3330" max="3330" width="13.5546875" style="178" customWidth="1"/>
    <col min="3331" max="3331" width="22.109375" style="178" bestFit="1" customWidth="1"/>
    <col min="3332" max="3332" width="27.109375" style="178" bestFit="1" customWidth="1"/>
    <col min="3333" max="3333" width="14.44140625" style="178" customWidth="1"/>
    <col min="3334" max="3334" width="16.109375" style="178" customWidth="1"/>
    <col min="3335" max="3335" width="13.88671875" style="178" bestFit="1" customWidth="1"/>
    <col min="3336" max="3336" width="15.109375" style="178" bestFit="1" customWidth="1"/>
    <col min="3337" max="3337" width="14.109375" style="178" bestFit="1" customWidth="1"/>
    <col min="3338" max="3338" width="12.109375" style="178" bestFit="1" customWidth="1"/>
    <col min="3339" max="3340" width="14.109375" style="178" bestFit="1" customWidth="1"/>
    <col min="3341" max="3341" width="12.5546875" style="178" bestFit="1" customWidth="1"/>
    <col min="3342" max="3342" width="14.44140625" style="178" bestFit="1" customWidth="1"/>
    <col min="3343" max="3343" width="14.6640625" style="178" bestFit="1" customWidth="1"/>
    <col min="3344" max="3344" width="14.88671875" style="178" bestFit="1" customWidth="1"/>
    <col min="3345" max="3345" width="12.33203125" style="178" bestFit="1" customWidth="1"/>
    <col min="3346" max="3346" width="15.109375" style="178" bestFit="1" customWidth="1"/>
    <col min="3347" max="3584" width="11.44140625" style="178"/>
    <col min="3585" max="3585" width="13.109375" style="178" bestFit="1" customWidth="1"/>
    <col min="3586" max="3586" width="13.5546875" style="178" customWidth="1"/>
    <col min="3587" max="3587" width="22.109375" style="178" bestFit="1" customWidth="1"/>
    <col min="3588" max="3588" width="27.109375" style="178" bestFit="1" customWidth="1"/>
    <col min="3589" max="3589" width="14.44140625" style="178" customWidth="1"/>
    <col min="3590" max="3590" width="16.109375" style="178" customWidth="1"/>
    <col min="3591" max="3591" width="13.88671875" style="178" bestFit="1" customWidth="1"/>
    <col min="3592" max="3592" width="15.109375" style="178" bestFit="1" customWidth="1"/>
    <col min="3593" max="3593" width="14.109375" style="178" bestFit="1" customWidth="1"/>
    <col min="3594" max="3594" width="12.109375" style="178" bestFit="1" customWidth="1"/>
    <col min="3595" max="3596" width="14.109375" style="178" bestFit="1" customWidth="1"/>
    <col min="3597" max="3597" width="12.5546875" style="178" bestFit="1" customWidth="1"/>
    <col min="3598" max="3598" width="14.44140625" style="178" bestFit="1" customWidth="1"/>
    <col min="3599" max="3599" width="14.6640625" style="178" bestFit="1" customWidth="1"/>
    <col min="3600" max="3600" width="14.88671875" style="178" bestFit="1" customWidth="1"/>
    <col min="3601" max="3601" width="12.33203125" style="178" bestFit="1" customWidth="1"/>
    <col min="3602" max="3602" width="15.109375" style="178" bestFit="1" customWidth="1"/>
    <col min="3603" max="3840" width="11.44140625" style="178"/>
    <col min="3841" max="3841" width="13.109375" style="178" bestFit="1" customWidth="1"/>
    <col min="3842" max="3842" width="13.5546875" style="178" customWidth="1"/>
    <col min="3843" max="3843" width="22.109375" style="178" bestFit="1" customWidth="1"/>
    <col min="3844" max="3844" width="27.109375" style="178" bestFit="1" customWidth="1"/>
    <col min="3845" max="3845" width="14.44140625" style="178" customWidth="1"/>
    <col min="3846" max="3846" width="16.109375" style="178" customWidth="1"/>
    <col min="3847" max="3847" width="13.88671875" style="178" bestFit="1" customWidth="1"/>
    <col min="3848" max="3848" width="15.109375" style="178" bestFit="1" customWidth="1"/>
    <col min="3849" max="3849" width="14.109375" style="178" bestFit="1" customWidth="1"/>
    <col min="3850" max="3850" width="12.109375" style="178" bestFit="1" customWidth="1"/>
    <col min="3851" max="3852" width="14.109375" style="178" bestFit="1" customWidth="1"/>
    <col min="3853" max="3853" width="12.5546875" style="178" bestFit="1" customWidth="1"/>
    <col min="3854" max="3854" width="14.44140625" style="178" bestFit="1" customWidth="1"/>
    <col min="3855" max="3855" width="14.6640625" style="178" bestFit="1" customWidth="1"/>
    <col min="3856" max="3856" width="14.88671875" style="178" bestFit="1" customWidth="1"/>
    <col min="3857" max="3857" width="12.33203125" style="178" bestFit="1" customWidth="1"/>
    <col min="3858" max="3858" width="15.109375" style="178" bestFit="1" customWidth="1"/>
    <col min="3859" max="4096" width="11.44140625" style="178"/>
    <col min="4097" max="4097" width="13.109375" style="178" bestFit="1" customWidth="1"/>
    <col min="4098" max="4098" width="13.5546875" style="178" customWidth="1"/>
    <col min="4099" max="4099" width="22.109375" style="178" bestFit="1" customWidth="1"/>
    <col min="4100" max="4100" width="27.109375" style="178" bestFit="1" customWidth="1"/>
    <col min="4101" max="4101" width="14.44140625" style="178" customWidth="1"/>
    <col min="4102" max="4102" width="16.109375" style="178" customWidth="1"/>
    <col min="4103" max="4103" width="13.88671875" style="178" bestFit="1" customWidth="1"/>
    <col min="4104" max="4104" width="15.109375" style="178" bestFit="1" customWidth="1"/>
    <col min="4105" max="4105" width="14.109375" style="178" bestFit="1" customWidth="1"/>
    <col min="4106" max="4106" width="12.109375" style="178" bestFit="1" customWidth="1"/>
    <col min="4107" max="4108" width="14.109375" style="178" bestFit="1" customWidth="1"/>
    <col min="4109" max="4109" width="12.5546875" style="178" bestFit="1" customWidth="1"/>
    <col min="4110" max="4110" width="14.44140625" style="178" bestFit="1" customWidth="1"/>
    <col min="4111" max="4111" width="14.6640625" style="178" bestFit="1" customWidth="1"/>
    <col min="4112" max="4112" width="14.88671875" style="178" bestFit="1" customWidth="1"/>
    <col min="4113" max="4113" width="12.33203125" style="178" bestFit="1" customWidth="1"/>
    <col min="4114" max="4114" width="15.109375" style="178" bestFit="1" customWidth="1"/>
    <col min="4115" max="4352" width="11.44140625" style="178"/>
    <col min="4353" max="4353" width="13.109375" style="178" bestFit="1" customWidth="1"/>
    <col min="4354" max="4354" width="13.5546875" style="178" customWidth="1"/>
    <col min="4355" max="4355" width="22.109375" style="178" bestFit="1" customWidth="1"/>
    <col min="4356" max="4356" width="27.109375" style="178" bestFit="1" customWidth="1"/>
    <col min="4357" max="4357" width="14.44140625" style="178" customWidth="1"/>
    <col min="4358" max="4358" width="16.109375" style="178" customWidth="1"/>
    <col min="4359" max="4359" width="13.88671875" style="178" bestFit="1" customWidth="1"/>
    <col min="4360" max="4360" width="15.109375" style="178" bestFit="1" customWidth="1"/>
    <col min="4361" max="4361" width="14.109375" style="178" bestFit="1" customWidth="1"/>
    <col min="4362" max="4362" width="12.109375" style="178" bestFit="1" customWidth="1"/>
    <col min="4363" max="4364" width="14.109375" style="178" bestFit="1" customWidth="1"/>
    <col min="4365" max="4365" width="12.5546875" style="178" bestFit="1" customWidth="1"/>
    <col min="4366" max="4366" width="14.44140625" style="178" bestFit="1" customWidth="1"/>
    <col min="4367" max="4367" width="14.6640625" style="178" bestFit="1" customWidth="1"/>
    <col min="4368" max="4368" width="14.88671875" style="178" bestFit="1" customWidth="1"/>
    <col min="4369" max="4369" width="12.33203125" style="178" bestFit="1" customWidth="1"/>
    <col min="4370" max="4370" width="15.109375" style="178" bestFit="1" customWidth="1"/>
    <col min="4371" max="4608" width="11.44140625" style="178"/>
    <col min="4609" max="4609" width="13.109375" style="178" bestFit="1" customWidth="1"/>
    <col min="4610" max="4610" width="13.5546875" style="178" customWidth="1"/>
    <col min="4611" max="4611" width="22.109375" style="178" bestFit="1" customWidth="1"/>
    <col min="4612" max="4612" width="27.109375" style="178" bestFit="1" customWidth="1"/>
    <col min="4613" max="4613" width="14.44140625" style="178" customWidth="1"/>
    <col min="4614" max="4614" width="16.109375" style="178" customWidth="1"/>
    <col min="4615" max="4615" width="13.88671875" style="178" bestFit="1" customWidth="1"/>
    <col min="4616" max="4616" width="15.109375" style="178" bestFit="1" customWidth="1"/>
    <col min="4617" max="4617" width="14.109375" style="178" bestFit="1" customWidth="1"/>
    <col min="4618" max="4618" width="12.109375" style="178" bestFit="1" customWidth="1"/>
    <col min="4619" max="4620" width="14.109375" style="178" bestFit="1" customWidth="1"/>
    <col min="4621" max="4621" width="12.5546875" style="178" bestFit="1" customWidth="1"/>
    <col min="4622" max="4622" width="14.44140625" style="178" bestFit="1" customWidth="1"/>
    <col min="4623" max="4623" width="14.6640625" style="178" bestFit="1" customWidth="1"/>
    <col min="4624" max="4624" width="14.88671875" style="178" bestFit="1" customWidth="1"/>
    <col min="4625" max="4625" width="12.33203125" style="178" bestFit="1" customWidth="1"/>
    <col min="4626" max="4626" width="15.109375" style="178" bestFit="1" customWidth="1"/>
    <col min="4627" max="4864" width="11.44140625" style="178"/>
    <col min="4865" max="4865" width="13.109375" style="178" bestFit="1" customWidth="1"/>
    <col min="4866" max="4866" width="13.5546875" style="178" customWidth="1"/>
    <col min="4867" max="4867" width="22.109375" style="178" bestFit="1" customWidth="1"/>
    <col min="4868" max="4868" width="27.109375" style="178" bestFit="1" customWidth="1"/>
    <col min="4869" max="4869" width="14.44140625" style="178" customWidth="1"/>
    <col min="4870" max="4870" width="16.109375" style="178" customWidth="1"/>
    <col min="4871" max="4871" width="13.88671875" style="178" bestFit="1" customWidth="1"/>
    <col min="4872" max="4872" width="15.109375" style="178" bestFit="1" customWidth="1"/>
    <col min="4873" max="4873" width="14.109375" style="178" bestFit="1" customWidth="1"/>
    <col min="4874" max="4874" width="12.109375" style="178" bestFit="1" customWidth="1"/>
    <col min="4875" max="4876" width="14.109375" style="178" bestFit="1" customWidth="1"/>
    <col min="4877" max="4877" width="12.5546875" style="178" bestFit="1" customWidth="1"/>
    <col min="4878" max="4878" width="14.44140625" style="178" bestFit="1" customWidth="1"/>
    <col min="4879" max="4879" width="14.6640625" style="178" bestFit="1" customWidth="1"/>
    <col min="4880" max="4880" width="14.88671875" style="178" bestFit="1" customWidth="1"/>
    <col min="4881" max="4881" width="12.33203125" style="178" bestFit="1" customWidth="1"/>
    <col min="4882" max="4882" width="15.109375" style="178" bestFit="1" customWidth="1"/>
    <col min="4883" max="5120" width="11.44140625" style="178"/>
    <col min="5121" max="5121" width="13.109375" style="178" bestFit="1" customWidth="1"/>
    <col min="5122" max="5122" width="13.5546875" style="178" customWidth="1"/>
    <col min="5123" max="5123" width="22.109375" style="178" bestFit="1" customWidth="1"/>
    <col min="5124" max="5124" width="27.109375" style="178" bestFit="1" customWidth="1"/>
    <col min="5125" max="5125" width="14.44140625" style="178" customWidth="1"/>
    <col min="5126" max="5126" width="16.109375" style="178" customWidth="1"/>
    <col min="5127" max="5127" width="13.88671875" style="178" bestFit="1" customWidth="1"/>
    <col min="5128" max="5128" width="15.109375" style="178" bestFit="1" customWidth="1"/>
    <col min="5129" max="5129" width="14.109375" style="178" bestFit="1" customWidth="1"/>
    <col min="5130" max="5130" width="12.109375" style="178" bestFit="1" customWidth="1"/>
    <col min="5131" max="5132" width="14.109375" style="178" bestFit="1" customWidth="1"/>
    <col min="5133" max="5133" width="12.5546875" style="178" bestFit="1" customWidth="1"/>
    <col min="5134" max="5134" width="14.44140625" style="178" bestFit="1" customWidth="1"/>
    <col min="5135" max="5135" width="14.6640625" style="178" bestFit="1" customWidth="1"/>
    <col min="5136" max="5136" width="14.88671875" style="178" bestFit="1" customWidth="1"/>
    <col min="5137" max="5137" width="12.33203125" style="178" bestFit="1" customWidth="1"/>
    <col min="5138" max="5138" width="15.109375" style="178" bestFit="1" customWidth="1"/>
    <col min="5139" max="5376" width="11.44140625" style="178"/>
    <col min="5377" max="5377" width="13.109375" style="178" bestFit="1" customWidth="1"/>
    <col min="5378" max="5378" width="13.5546875" style="178" customWidth="1"/>
    <col min="5379" max="5379" width="22.109375" style="178" bestFit="1" customWidth="1"/>
    <col min="5380" max="5380" width="27.109375" style="178" bestFit="1" customWidth="1"/>
    <col min="5381" max="5381" width="14.44140625" style="178" customWidth="1"/>
    <col min="5382" max="5382" width="16.109375" style="178" customWidth="1"/>
    <col min="5383" max="5383" width="13.88671875" style="178" bestFit="1" customWidth="1"/>
    <col min="5384" max="5384" width="15.109375" style="178" bestFit="1" customWidth="1"/>
    <col min="5385" max="5385" width="14.109375" style="178" bestFit="1" customWidth="1"/>
    <col min="5386" max="5386" width="12.109375" style="178" bestFit="1" customWidth="1"/>
    <col min="5387" max="5388" width="14.109375" style="178" bestFit="1" customWidth="1"/>
    <col min="5389" max="5389" width="12.5546875" style="178" bestFit="1" customWidth="1"/>
    <col min="5390" max="5390" width="14.44140625" style="178" bestFit="1" customWidth="1"/>
    <col min="5391" max="5391" width="14.6640625" style="178" bestFit="1" customWidth="1"/>
    <col min="5392" max="5392" width="14.88671875" style="178" bestFit="1" customWidth="1"/>
    <col min="5393" max="5393" width="12.33203125" style="178" bestFit="1" customWidth="1"/>
    <col min="5394" max="5394" width="15.109375" style="178" bestFit="1" customWidth="1"/>
    <col min="5395" max="5632" width="11.44140625" style="178"/>
    <col min="5633" max="5633" width="13.109375" style="178" bestFit="1" customWidth="1"/>
    <col min="5634" max="5634" width="13.5546875" style="178" customWidth="1"/>
    <col min="5635" max="5635" width="22.109375" style="178" bestFit="1" customWidth="1"/>
    <col min="5636" max="5636" width="27.109375" style="178" bestFit="1" customWidth="1"/>
    <col min="5637" max="5637" width="14.44140625" style="178" customWidth="1"/>
    <col min="5638" max="5638" width="16.109375" style="178" customWidth="1"/>
    <col min="5639" max="5639" width="13.88671875" style="178" bestFit="1" customWidth="1"/>
    <col min="5640" max="5640" width="15.109375" style="178" bestFit="1" customWidth="1"/>
    <col min="5641" max="5641" width="14.109375" style="178" bestFit="1" customWidth="1"/>
    <col min="5642" max="5642" width="12.109375" style="178" bestFit="1" customWidth="1"/>
    <col min="5643" max="5644" width="14.109375" style="178" bestFit="1" customWidth="1"/>
    <col min="5645" max="5645" width="12.5546875" style="178" bestFit="1" customWidth="1"/>
    <col min="5646" max="5646" width="14.44140625" style="178" bestFit="1" customWidth="1"/>
    <col min="5647" max="5647" width="14.6640625" style="178" bestFit="1" customWidth="1"/>
    <col min="5648" max="5648" width="14.88671875" style="178" bestFit="1" customWidth="1"/>
    <col min="5649" max="5649" width="12.33203125" style="178" bestFit="1" customWidth="1"/>
    <col min="5650" max="5650" width="15.109375" style="178" bestFit="1" customWidth="1"/>
    <col min="5651" max="5888" width="11.44140625" style="178"/>
    <col min="5889" max="5889" width="13.109375" style="178" bestFit="1" customWidth="1"/>
    <col min="5890" max="5890" width="13.5546875" style="178" customWidth="1"/>
    <col min="5891" max="5891" width="22.109375" style="178" bestFit="1" customWidth="1"/>
    <col min="5892" max="5892" width="27.109375" style="178" bestFit="1" customWidth="1"/>
    <col min="5893" max="5893" width="14.44140625" style="178" customWidth="1"/>
    <col min="5894" max="5894" width="16.109375" style="178" customWidth="1"/>
    <col min="5895" max="5895" width="13.88671875" style="178" bestFit="1" customWidth="1"/>
    <col min="5896" max="5896" width="15.109375" style="178" bestFit="1" customWidth="1"/>
    <col min="5897" max="5897" width="14.109375" style="178" bestFit="1" customWidth="1"/>
    <col min="5898" max="5898" width="12.109375" style="178" bestFit="1" customWidth="1"/>
    <col min="5899" max="5900" width="14.109375" style="178" bestFit="1" customWidth="1"/>
    <col min="5901" max="5901" width="12.5546875" style="178" bestFit="1" customWidth="1"/>
    <col min="5902" max="5902" width="14.44140625" style="178" bestFit="1" customWidth="1"/>
    <col min="5903" max="5903" width="14.6640625" style="178" bestFit="1" customWidth="1"/>
    <col min="5904" max="5904" width="14.88671875" style="178" bestFit="1" customWidth="1"/>
    <col min="5905" max="5905" width="12.33203125" style="178" bestFit="1" customWidth="1"/>
    <col min="5906" max="5906" width="15.109375" style="178" bestFit="1" customWidth="1"/>
    <col min="5907" max="6144" width="11.44140625" style="178"/>
    <col min="6145" max="6145" width="13.109375" style="178" bestFit="1" customWidth="1"/>
    <col min="6146" max="6146" width="13.5546875" style="178" customWidth="1"/>
    <col min="6147" max="6147" width="22.109375" style="178" bestFit="1" customWidth="1"/>
    <col min="6148" max="6148" width="27.109375" style="178" bestFit="1" customWidth="1"/>
    <col min="6149" max="6149" width="14.44140625" style="178" customWidth="1"/>
    <col min="6150" max="6150" width="16.109375" style="178" customWidth="1"/>
    <col min="6151" max="6151" width="13.88671875" style="178" bestFit="1" customWidth="1"/>
    <col min="6152" max="6152" width="15.109375" style="178" bestFit="1" customWidth="1"/>
    <col min="6153" max="6153" width="14.109375" style="178" bestFit="1" customWidth="1"/>
    <col min="6154" max="6154" width="12.109375" style="178" bestFit="1" customWidth="1"/>
    <col min="6155" max="6156" width="14.109375" style="178" bestFit="1" customWidth="1"/>
    <col min="6157" max="6157" width="12.5546875" style="178" bestFit="1" customWidth="1"/>
    <col min="6158" max="6158" width="14.44140625" style="178" bestFit="1" customWidth="1"/>
    <col min="6159" max="6159" width="14.6640625" style="178" bestFit="1" customWidth="1"/>
    <col min="6160" max="6160" width="14.88671875" style="178" bestFit="1" customWidth="1"/>
    <col min="6161" max="6161" width="12.33203125" style="178" bestFit="1" customWidth="1"/>
    <col min="6162" max="6162" width="15.109375" style="178" bestFit="1" customWidth="1"/>
    <col min="6163" max="6400" width="11.44140625" style="178"/>
    <col min="6401" max="6401" width="13.109375" style="178" bestFit="1" customWidth="1"/>
    <col min="6402" max="6402" width="13.5546875" style="178" customWidth="1"/>
    <col min="6403" max="6403" width="22.109375" style="178" bestFit="1" customWidth="1"/>
    <col min="6404" max="6404" width="27.109375" style="178" bestFit="1" customWidth="1"/>
    <col min="6405" max="6405" width="14.44140625" style="178" customWidth="1"/>
    <col min="6406" max="6406" width="16.109375" style="178" customWidth="1"/>
    <col min="6407" max="6407" width="13.88671875" style="178" bestFit="1" customWidth="1"/>
    <col min="6408" max="6408" width="15.109375" style="178" bestFit="1" customWidth="1"/>
    <col min="6409" max="6409" width="14.109375" style="178" bestFit="1" customWidth="1"/>
    <col min="6410" max="6410" width="12.109375" style="178" bestFit="1" customWidth="1"/>
    <col min="6411" max="6412" width="14.109375" style="178" bestFit="1" customWidth="1"/>
    <col min="6413" max="6413" width="12.5546875" style="178" bestFit="1" customWidth="1"/>
    <col min="6414" max="6414" width="14.44140625" style="178" bestFit="1" customWidth="1"/>
    <col min="6415" max="6415" width="14.6640625" style="178" bestFit="1" customWidth="1"/>
    <col min="6416" max="6416" width="14.88671875" style="178" bestFit="1" customWidth="1"/>
    <col min="6417" max="6417" width="12.33203125" style="178" bestFit="1" customWidth="1"/>
    <col min="6418" max="6418" width="15.109375" style="178" bestFit="1" customWidth="1"/>
    <col min="6419" max="6656" width="11.44140625" style="178"/>
    <col min="6657" max="6657" width="13.109375" style="178" bestFit="1" customWidth="1"/>
    <col min="6658" max="6658" width="13.5546875" style="178" customWidth="1"/>
    <col min="6659" max="6659" width="22.109375" style="178" bestFit="1" customWidth="1"/>
    <col min="6660" max="6660" width="27.109375" style="178" bestFit="1" customWidth="1"/>
    <col min="6661" max="6661" width="14.44140625" style="178" customWidth="1"/>
    <col min="6662" max="6662" width="16.109375" style="178" customWidth="1"/>
    <col min="6663" max="6663" width="13.88671875" style="178" bestFit="1" customWidth="1"/>
    <col min="6664" max="6664" width="15.109375" style="178" bestFit="1" customWidth="1"/>
    <col min="6665" max="6665" width="14.109375" style="178" bestFit="1" customWidth="1"/>
    <col min="6666" max="6666" width="12.109375" style="178" bestFit="1" customWidth="1"/>
    <col min="6667" max="6668" width="14.109375" style="178" bestFit="1" customWidth="1"/>
    <col min="6669" max="6669" width="12.5546875" style="178" bestFit="1" customWidth="1"/>
    <col min="6670" max="6670" width="14.44140625" style="178" bestFit="1" customWidth="1"/>
    <col min="6671" max="6671" width="14.6640625" style="178" bestFit="1" customWidth="1"/>
    <col min="6672" max="6672" width="14.88671875" style="178" bestFit="1" customWidth="1"/>
    <col min="6673" max="6673" width="12.33203125" style="178" bestFit="1" customWidth="1"/>
    <col min="6674" max="6674" width="15.109375" style="178" bestFit="1" customWidth="1"/>
    <col min="6675" max="6912" width="11.44140625" style="178"/>
    <col min="6913" max="6913" width="13.109375" style="178" bestFit="1" customWidth="1"/>
    <col min="6914" max="6914" width="13.5546875" style="178" customWidth="1"/>
    <col min="6915" max="6915" width="22.109375" style="178" bestFit="1" customWidth="1"/>
    <col min="6916" max="6916" width="27.109375" style="178" bestFit="1" customWidth="1"/>
    <col min="6917" max="6917" width="14.44140625" style="178" customWidth="1"/>
    <col min="6918" max="6918" width="16.109375" style="178" customWidth="1"/>
    <col min="6919" max="6919" width="13.88671875" style="178" bestFit="1" customWidth="1"/>
    <col min="6920" max="6920" width="15.109375" style="178" bestFit="1" customWidth="1"/>
    <col min="6921" max="6921" width="14.109375" style="178" bestFit="1" customWidth="1"/>
    <col min="6922" max="6922" width="12.109375" style="178" bestFit="1" customWidth="1"/>
    <col min="6923" max="6924" width="14.109375" style="178" bestFit="1" customWidth="1"/>
    <col min="6925" max="6925" width="12.5546875" style="178" bestFit="1" customWidth="1"/>
    <col min="6926" max="6926" width="14.44140625" style="178" bestFit="1" customWidth="1"/>
    <col min="6927" max="6927" width="14.6640625" style="178" bestFit="1" customWidth="1"/>
    <col min="6928" max="6928" width="14.88671875" style="178" bestFit="1" customWidth="1"/>
    <col min="6929" max="6929" width="12.33203125" style="178" bestFit="1" customWidth="1"/>
    <col min="6930" max="6930" width="15.109375" style="178" bestFit="1" customWidth="1"/>
    <col min="6931" max="7168" width="11.44140625" style="178"/>
    <col min="7169" max="7169" width="13.109375" style="178" bestFit="1" customWidth="1"/>
    <col min="7170" max="7170" width="13.5546875" style="178" customWidth="1"/>
    <col min="7171" max="7171" width="22.109375" style="178" bestFit="1" customWidth="1"/>
    <col min="7172" max="7172" width="27.109375" style="178" bestFit="1" customWidth="1"/>
    <col min="7173" max="7173" width="14.44140625" style="178" customWidth="1"/>
    <col min="7174" max="7174" width="16.109375" style="178" customWidth="1"/>
    <col min="7175" max="7175" width="13.88671875" style="178" bestFit="1" customWidth="1"/>
    <col min="7176" max="7176" width="15.109375" style="178" bestFit="1" customWidth="1"/>
    <col min="7177" max="7177" width="14.109375" style="178" bestFit="1" customWidth="1"/>
    <col min="7178" max="7178" width="12.109375" style="178" bestFit="1" customWidth="1"/>
    <col min="7179" max="7180" width="14.109375" style="178" bestFit="1" customWidth="1"/>
    <col min="7181" max="7181" width="12.5546875" style="178" bestFit="1" customWidth="1"/>
    <col min="7182" max="7182" width="14.44140625" style="178" bestFit="1" customWidth="1"/>
    <col min="7183" max="7183" width="14.6640625" style="178" bestFit="1" customWidth="1"/>
    <col min="7184" max="7184" width="14.88671875" style="178" bestFit="1" customWidth="1"/>
    <col min="7185" max="7185" width="12.33203125" style="178" bestFit="1" customWidth="1"/>
    <col min="7186" max="7186" width="15.109375" style="178" bestFit="1" customWidth="1"/>
    <col min="7187" max="7424" width="11.44140625" style="178"/>
    <col min="7425" max="7425" width="13.109375" style="178" bestFit="1" customWidth="1"/>
    <col min="7426" max="7426" width="13.5546875" style="178" customWidth="1"/>
    <col min="7427" max="7427" width="22.109375" style="178" bestFit="1" customWidth="1"/>
    <col min="7428" max="7428" width="27.109375" style="178" bestFit="1" customWidth="1"/>
    <col min="7429" max="7429" width="14.44140625" style="178" customWidth="1"/>
    <col min="7430" max="7430" width="16.109375" style="178" customWidth="1"/>
    <col min="7431" max="7431" width="13.88671875" style="178" bestFit="1" customWidth="1"/>
    <col min="7432" max="7432" width="15.109375" style="178" bestFit="1" customWidth="1"/>
    <col min="7433" max="7433" width="14.109375" style="178" bestFit="1" customWidth="1"/>
    <col min="7434" max="7434" width="12.109375" style="178" bestFit="1" customWidth="1"/>
    <col min="7435" max="7436" width="14.109375" style="178" bestFit="1" customWidth="1"/>
    <col min="7437" max="7437" width="12.5546875" style="178" bestFit="1" customWidth="1"/>
    <col min="7438" max="7438" width="14.44140625" style="178" bestFit="1" customWidth="1"/>
    <col min="7439" max="7439" width="14.6640625" style="178" bestFit="1" customWidth="1"/>
    <col min="7440" max="7440" width="14.88671875" style="178" bestFit="1" customWidth="1"/>
    <col min="7441" max="7441" width="12.33203125" style="178" bestFit="1" customWidth="1"/>
    <col min="7442" max="7442" width="15.109375" style="178" bestFit="1" customWidth="1"/>
    <col min="7443" max="7680" width="11.44140625" style="178"/>
    <col min="7681" max="7681" width="13.109375" style="178" bestFit="1" customWidth="1"/>
    <col min="7682" max="7682" width="13.5546875" style="178" customWidth="1"/>
    <col min="7683" max="7683" width="22.109375" style="178" bestFit="1" customWidth="1"/>
    <col min="7684" max="7684" width="27.109375" style="178" bestFit="1" customWidth="1"/>
    <col min="7685" max="7685" width="14.44140625" style="178" customWidth="1"/>
    <col min="7686" max="7686" width="16.109375" style="178" customWidth="1"/>
    <col min="7687" max="7687" width="13.88671875" style="178" bestFit="1" customWidth="1"/>
    <col min="7688" max="7688" width="15.109375" style="178" bestFit="1" customWidth="1"/>
    <col min="7689" max="7689" width="14.109375" style="178" bestFit="1" customWidth="1"/>
    <col min="7690" max="7690" width="12.109375" style="178" bestFit="1" customWidth="1"/>
    <col min="7691" max="7692" width="14.109375" style="178" bestFit="1" customWidth="1"/>
    <col min="7693" max="7693" width="12.5546875" style="178" bestFit="1" customWidth="1"/>
    <col min="7694" max="7694" width="14.44140625" style="178" bestFit="1" customWidth="1"/>
    <col min="7695" max="7695" width="14.6640625" style="178" bestFit="1" customWidth="1"/>
    <col min="7696" max="7696" width="14.88671875" style="178" bestFit="1" customWidth="1"/>
    <col min="7697" max="7697" width="12.33203125" style="178" bestFit="1" customWidth="1"/>
    <col min="7698" max="7698" width="15.109375" style="178" bestFit="1" customWidth="1"/>
    <col min="7699" max="7936" width="11.44140625" style="178"/>
    <col min="7937" max="7937" width="13.109375" style="178" bestFit="1" customWidth="1"/>
    <col min="7938" max="7938" width="13.5546875" style="178" customWidth="1"/>
    <col min="7939" max="7939" width="22.109375" style="178" bestFit="1" customWidth="1"/>
    <col min="7940" max="7940" width="27.109375" style="178" bestFit="1" customWidth="1"/>
    <col min="7941" max="7941" width="14.44140625" style="178" customWidth="1"/>
    <col min="7942" max="7942" width="16.109375" style="178" customWidth="1"/>
    <col min="7943" max="7943" width="13.88671875" style="178" bestFit="1" customWidth="1"/>
    <col min="7944" max="7944" width="15.109375" style="178" bestFit="1" customWidth="1"/>
    <col min="7945" max="7945" width="14.109375" style="178" bestFit="1" customWidth="1"/>
    <col min="7946" max="7946" width="12.109375" style="178" bestFit="1" customWidth="1"/>
    <col min="7947" max="7948" width="14.109375" style="178" bestFit="1" customWidth="1"/>
    <col min="7949" max="7949" width="12.5546875" style="178" bestFit="1" customWidth="1"/>
    <col min="7950" max="7950" width="14.44140625" style="178" bestFit="1" customWidth="1"/>
    <col min="7951" max="7951" width="14.6640625" style="178" bestFit="1" customWidth="1"/>
    <col min="7952" max="7952" width="14.88671875" style="178" bestFit="1" customWidth="1"/>
    <col min="7953" max="7953" width="12.33203125" style="178" bestFit="1" customWidth="1"/>
    <col min="7954" max="7954" width="15.109375" style="178" bestFit="1" customWidth="1"/>
    <col min="7955" max="8192" width="11.44140625" style="178"/>
    <col min="8193" max="8193" width="13.109375" style="178" bestFit="1" customWidth="1"/>
    <col min="8194" max="8194" width="13.5546875" style="178" customWidth="1"/>
    <col min="8195" max="8195" width="22.109375" style="178" bestFit="1" customWidth="1"/>
    <col min="8196" max="8196" width="27.109375" style="178" bestFit="1" customWidth="1"/>
    <col min="8197" max="8197" width="14.44140625" style="178" customWidth="1"/>
    <col min="8198" max="8198" width="16.109375" style="178" customWidth="1"/>
    <col min="8199" max="8199" width="13.88671875" style="178" bestFit="1" customWidth="1"/>
    <col min="8200" max="8200" width="15.109375" style="178" bestFit="1" customWidth="1"/>
    <col min="8201" max="8201" width="14.109375" style="178" bestFit="1" customWidth="1"/>
    <col min="8202" max="8202" width="12.109375" style="178" bestFit="1" customWidth="1"/>
    <col min="8203" max="8204" width="14.109375" style="178" bestFit="1" customWidth="1"/>
    <col min="8205" max="8205" width="12.5546875" style="178" bestFit="1" customWidth="1"/>
    <col min="8206" max="8206" width="14.44140625" style="178" bestFit="1" customWidth="1"/>
    <col min="8207" max="8207" width="14.6640625" style="178" bestFit="1" customWidth="1"/>
    <col min="8208" max="8208" width="14.88671875" style="178" bestFit="1" customWidth="1"/>
    <col min="8209" max="8209" width="12.33203125" style="178" bestFit="1" customWidth="1"/>
    <col min="8210" max="8210" width="15.109375" style="178" bestFit="1" customWidth="1"/>
    <col min="8211" max="8448" width="11.44140625" style="178"/>
    <col min="8449" max="8449" width="13.109375" style="178" bestFit="1" customWidth="1"/>
    <col min="8450" max="8450" width="13.5546875" style="178" customWidth="1"/>
    <col min="8451" max="8451" width="22.109375" style="178" bestFit="1" customWidth="1"/>
    <col min="8452" max="8452" width="27.109375" style="178" bestFit="1" customWidth="1"/>
    <col min="8453" max="8453" width="14.44140625" style="178" customWidth="1"/>
    <col min="8454" max="8454" width="16.109375" style="178" customWidth="1"/>
    <col min="8455" max="8455" width="13.88671875" style="178" bestFit="1" customWidth="1"/>
    <col min="8456" max="8456" width="15.109375" style="178" bestFit="1" customWidth="1"/>
    <col min="8457" max="8457" width="14.109375" style="178" bestFit="1" customWidth="1"/>
    <col min="8458" max="8458" width="12.109375" style="178" bestFit="1" customWidth="1"/>
    <col min="8459" max="8460" width="14.109375" style="178" bestFit="1" customWidth="1"/>
    <col min="8461" max="8461" width="12.5546875" style="178" bestFit="1" customWidth="1"/>
    <col min="8462" max="8462" width="14.44140625" style="178" bestFit="1" customWidth="1"/>
    <col min="8463" max="8463" width="14.6640625" style="178" bestFit="1" customWidth="1"/>
    <col min="8464" max="8464" width="14.88671875" style="178" bestFit="1" customWidth="1"/>
    <col min="8465" max="8465" width="12.33203125" style="178" bestFit="1" customWidth="1"/>
    <col min="8466" max="8466" width="15.109375" style="178" bestFit="1" customWidth="1"/>
    <col min="8467" max="8704" width="11.44140625" style="178"/>
    <col min="8705" max="8705" width="13.109375" style="178" bestFit="1" customWidth="1"/>
    <col min="8706" max="8706" width="13.5546875" style="178" customWidth="1"/>
    <col min="8707" max="8707" width="22.109375" style="178" bestFit="1" customWidth="1"/>
    <col min="8708" max="8708" width="27.109375" style="178" bestFit="1" customWidth="1"/>
    <col min="8709" max="8709" width="14.44140625" style="178" customWidth="1"/>
    <col min="8710" max="8710" width="16.109375" style="178" customWidth="1"/>
    <col min="8711" max="8711" width="13.88671875" style="178" bestFit="1" customWidth="1"/>
    <col min="8712" max="8712" width="15.109375" style="178" bestFit="1" customWidth="1"/>
    <col min="8713" max="8713" width="14.109375" style="178" bestFit="1" customWidth="1"/>
    <col min="8714" max="8714" width="12.109375" style="178" bestFit="1" customWidth="1"/>
    <col min="8715" max="8716" width="14.109375" style="178" bestFit="1" customWidth="1"/>
    <col min="8717" max="8717" width="12.5546875" style="178" bestFit="1" customWidth="1"/>
    <col min="8718" max="8718" width="14.44140625" style="178" bestFit="1" customWidth="1"/>
    <col min="8719" max="8719" width="14.6640625" style="178" bestFit="1" customWidth="1"/>
    <col min="8720" max="8720" width="14.88671875" style="178" bestFit="1" customWidth="1"/>
    <col min="8721" max="8721" width="12.33203125" style="178" bestFit="1" customWidth="1"/>
    <col min="8722" max="8722" width="15.109375" style="178" bestFit="1" customWidth="1"/>
    <col min="8723" max="8960" width="11.44140625" style="178"/>
    <col min="8961" max="8961" width="13.109375" style="178" bestFit="1" customWidth="1"/>
    <col min="8962" max="8962" width="13.5546875" style="178" customWidth="1"/>
    <col min="8963" max="8963" width="22.109375" style="178" bestFit="1" customWidth="1"/>
    <col min="8964" max="8964" width="27.109375" style="178" bestFit="1" customWidth="1"/>
    <col min="8965" max="8965" width="14.44140625" style="178" customWidth="1"/>
    <col min="8966" max="8966" width="16.109375" style="178" customWidth="1"/>
    <col min="8967" max="8967" width="13.88671875" style="178" bestFit="1" customWidth="1"/>
    <col min="8968" max="8968" width="15.109375" style="178" bestFit="1" customWidth="1"/>
    <col min="8969" max="8969" width="14.109375" style="178" bestFit="1" customWidth="1"/>
    <col min="8970" max="8970" width="12.109375" style="178" bestFit="1" customWidth="1"/>
    <col min="8971" max="8972" width="14.109375" style="178" bestFit="1" customWidth="1"/>
    <col min="8973" max="8973" width="12.5546875" style="178" bestFit="1" customWidth="1"/>
    <col min="8974" max="8974" width="14.44140625" style="178" bestFit="1" customWidth="1"/>
    <col min="8975" max="8975" width="14.6640625" style="178" bestFit="1" customWidth="1"/>
    <col min="8976" max="8976" width="14.88671875" style="178" bestFit="1" customWidth="1"/>
    <col min="8977" max="8977" width="12.33203125" style="178" bestFit="1" customWidth="1"/>
    <col min="8978" max="8978" width="15.109375" style="178" bestFit="1" customWidth="1"/>
    <col min="8979" max="9216" width="11.44140625" style="178"/>
    <col min="9217" max="9217" width="13.109375" style="178" bestFit="1" customWidth="1"/>
    <col min="9218" max="9218" width="13.5546875" style="178" customWidth="1"/>
    <col min="9219" max="9219" width="22.109375" style="178" bestFit="1" customWidth="1"/>
    <col min="9220" max="9220" width="27.109375" style="178" bestFit="1" customWidth="1"/>
    <col min="9221" max="9221" width="14.44140625" style="178" customWidth="1"/>
    <col min="9222" max="9222" width="16.109375" style="178" customWidth="1"/>
    <col min="9223" max="9223" width="13.88671875" style="178" bestFit="1" customWidth="1"/>
    <col min="9224" max="9224" width="15.109375" style="178" bestFit="1" customWidth="1"/>
    <col min="9225" max="9225" width="14.109375" style="178" bestFit="1" customWidth="1"/>
    <col min="9226" max="9226" width="12.109375" style="178" bestFit="1" customWidth="1"/>
    <col min="9227" max="9228" width="14.109375" style="178" bestFit="1" customWidth="1"/>
    <col min="9229" max="9229" width="12.5546875" style="178" bestFit="1" customWidth="1"/>
    <col min="9230" max="9230" width="14.44140625" style="178" bestFit="1" customWidth="1"/>
    <col min="9231" max="9231" width="14.6640625" style="178" bestFit="1" customWidth="1"/>
    <col min="9232" max="9232" width="14.88671875" style="178" bestFit="1" customWidth="1"/>
    <col min="9233" max="9233" width="12.33203125" style="178" bestFit="1" customWidth="1"/>
    <col min="9234" max="9234" width="15.109375" style="178" bestFit="1" customWidth="1"/>
    <col min="9235" max="9472" width="11.44140625" style="178"/>
    <col min="9473" max="9473" width="13.109375" style="178" bestFit="1" customWidth="1"/>
    <col min="9474" max="9474" width="13.5546875" style="178" customWidth="1"/>
    <col min="9475" max="9475" width="22.109375" style="178" bestFit="1" customWidth="1"/>
    <col min="9476" max="9476" width="27.109375" style="178" bestFit="1" customWidth="1"/>
    <col min="9477" max="9477" width="14.44140625" style="178" customWidth="1"/>
    <col min="9478" max="9478" width="16.109375" style="178" customWidth="1"/>
    <col min="9479" max="9479" width="13.88671875" style="178" bestFit="1" customWidth="1"/>
    <col min="9480" max="9480" width="15.109375" style="178" bestFit="1" customWidth="1"/>
    <col min="9481" max="9481" width="14.109375" style="178" bestFit="1" customWidth="1"/>
    <col min="9482" max="9482" width="12.109375" style="178" bestFit="1" customWidth="1"/>
    <col min="9483" max="9484" width="14.109375" style="178" bestFit="1" customWidth="1"/>
    <col min="9485" max="9485" width="12.5546875" style="178" bestFit="1" customWidth="1"/>
    <col min="9486" max="9486" width="14.44140625" style="178" bestFit="1" customWidth="1"/>
    <col min="9487" max="9487" width="14.6640625" style="178" bestFit="1" customWidth="1"/>
    <col min="9488" max="9488" width="14.88671875" style="178" bestFit="1" customWidth="1"/>
    <col min="9489" max="9489" width="12.33203125" style="178" bestFit="1" customWidth="1"/>
    <col min="9490" max="9490" width="15.109375" style="178" bestFit="1" customWidth="1"/>
    <col min="9491" max="9728" width="11.44140625" style="178"/>
    <col min="9729" max="9729" width="13.109375" style="178" bestFit="1" customWidth="1"/>
    <col min="9730" max="9730" width="13.5546875" style="178" customWidth="1"/>
    <col min="9731" max="9731" width="22.109375" style="178" bestFit="1" customWidth="1"/>
    <col min="9732" max="9732" width="27.109375" style="178" bestFit="1" customWidth="1"/>
    <col min="9733" max="9733" width="14.44140625" style="178" customWidth="1"/>
    <col min="9734" max="9734" width="16.109375" style="178" customWidth="1"/>
    <col min="9735" max="9735" width="13.88671875" style="178" bestFit="1" customWidth="1"/>
    <col min="9736" max="9736" width="15.109375" style="178" bestFit="1" customWidth="1"/>
    <col min="9737" max="9737" width="14.109375" style="178" bestFit="1" customWidth="1"/>
    <col min="9738" max="9738" width="12.109375" style="178" bestFit="1" customWidth="1"/>
    <col min="9739" max="9740" width="14.109375" style="178" bestFit="1" customWidth="1"/>
    <col min="9741" max="9741" width="12.5546875" style="178" bestFit="1" customWidth="1"/>
    <col min="9742" max="9742" width="14.44140625" style="178" bestFit="1" customWidth="1"/>
    <col min="9743" max="9743" width="14.6640625" style="178" bestFit="1" customWidth="1"/>
    <col min="9744" max="9744" width="14.88671875" style="178" bestFit="1" customWidth="1"/>
    <col min="9745" max="9745" width="12.33203125" style="178" bestFit="1" customWidth="1"/>
    <col min="9746" max="9746" width="15.109375" style="178" bestFit="1" customWidth="1"/>
    <col min="9747" max="9984" width="11.44140625" style="178"/>
    <col min="9985" max="9985" width="13.109375" style="178" bestFit="1" customWidth="1"/>
    <col min="9986" max="9986" width="13.5546875" style="178" customWidth="1"/>
    <col min="9987" max="9987" width="22.109375" style="178" bestFit="1" customWidth="1"/>
    <col min="9988" max="9988" width="27.109375" style="178" bestFit="1" customWidth="1"/>
    <col min="9989" max="9989" width="14.44140625" style="178" customWidth="1"/>
    <col min="9990" max="9990" width="16.109375" style="178" customWidth="1"/>
    <col min="9991" max="9991" width="13.88671875" style="178" bestFit="1" customWidth="1"/>
    <col min="9992" max="9992" width="15.109375" style="178" bestFit="1" customWidth="1"/>
    <col min="9993" max="9993" width="14.109375" style="178" bestFit="1" customWidth="1"/>
    <col min="9994" max="9994" width="12.109375" style="178" bestFit="1" customWidth="1"/>
    <col min="9995" max="9996" width="14.109375" style="178" bestFit="1" customWidth="1"/>
    <col min="9997" max="9997" width="12.5546875" style="178" bestFit="1" customWidth="1"/>
    <col min="9998" max="9998" width="14.44140625" style="178" bestFit="1" customWidth="1"/>
    <col min="9999" max="9999" width="14.6640625" style="178" bestFit="1" customWidth="1"/>
    <col min="10000" max="10000" width="14.88671875" style="178" bestFit="1" customWidth="1"/>
    <col min="10001" max="10001" width="12.33203125" style="178" bestFit="1" customWidth="1"/>
    <col min="10002" max="10002" width="15.109375" style="178" bestFit="1" customWidth="1"/>
    <col min="10003" max="10240" width="11.44140625" style="178"/>
    <col min="10241" max="10241" width="13.109375" style="178" bestFit="1" customWidth="1"/>
    <col min="10242" max="10242" width="13.5546875" style="178" customWidth="1"/>
    <col min="10243" max="10243" width="22.109375" style="178" bestFit="1" customWidth="1"/>
    <col min="10244" max="10244" width="27.109375" style="178" bestFit="1" customWidth="1"/>
    <col min="10245" max="10245" width="14.44140625" style="178" customWidth="1"/>
    <col min="10246" max="10246" width="16.109375" style="178" customWidth="1"/>
    <col min="10247" max="10247" width="13.88671875" style="178" bestFit="1" customWidth="1"/>
    <col min="10248" max="10248" width="15.109375" style="178" bestFit="1" customWidth="1"/>
    <col min="10249" max="10249" width="14.109375" style="178" bestFit="1" customWidth="1"/>
    <col min="10250" max="10250" width="12.109375" style="178" bestFit="1" customWidth="1"/>
    <col min="10251" max="10252" width="14.109375" style="178" bestFit="1" customWidth="1"/>
    <col min="10253" max="10253" width="12.5546875" style="178" bestFit="1" customWidth="1"/>
    <col min="10254" max="10254" width="14.44140625" style="178" bestFit="1" customWidth="1"/>
    <col min="10255" max="10255" width="14.6640625" style="178" bestFit="1" customWidth="1"/>
    <col min="10256" max="10256" width="14.88671875" style="178" bestFit="1" customWidth="1"/>
    <col min="10257" max="10257" width="12.33203125" style="178" bestFit="1" customWidth="1"/>
    <col min="10258" max="10258" width="15.109375" style="178" bestFit="1" customWidth="1"/>
    <col min="10259" max="10496" width="11.44140625" style="178"/>
    <col min="10497" max="10497" width="13.109375" style="178" bestFit="1" customWidth="1"/>
    <col min="10498" max="10498" width="13.5546875" style="178" customWidth="1"/>
    <col min="10499" max="10499" width="22.109375" style="178" bestFit="1" customWidth="1"/>
    <col min="10500" max="10500" width="27.109375" style="178" bestFit="1" customWidth="1"/>
    <col min="10501" max="10501" width="14.44140625" style="178" customWidth="1"/>
    <col min="10502" max="10502" width="16.109375" style="178" customWidth="1"/>
    <col min="10503" max="10503" width="13.88671875" style="178" bestFit="1" customWidth="1"/>
    <col min="10504" max="10504" width="15.109375" style="178" bestFit="1" customWidth="1"/>
    <col min="10505" max="10505" width="14.109375" style="178" bestFit="1" customWidth="1"/>
    <col min="10506" max="10506" width="12.109375" style="178" bestFit="1" customWidth="1"/>
    <col min="10507" max="10508" width="14.109375" style="178" bestFit="1" customWidth="1"/>
    <col min="10509" max="10509" width="12.5546875" style="178" bestFit="1" customWidth="1"/>
    <col min="10510" max="10510" width="14.44140625" style="178" bestFit="1" customWidth="1"/>
    <col min="10511" max="10511" width="14.6640625" style="178" bestFit="1" customWidth="1"/>
    <col min="10512" max="10512" width="14.88671875" style="178" bestFit="1" customWidth="1"/>
    <col min="10513" max="10513" width="12.33203125" style="178" bestFit="1" customWidth="1"/>
    <col min="10514" max="10514" width="15.109375" style="178" bestFit="1" customWidth="1"/>
    <col min="10515" max="10752" width="11.44140625" style="178"/>
    <col min="10753" max="10753" width="13.109375" style="178" bestFit="1" customWidth="1"/>
    <col min="10754" max="10754" width="13.5546875" style="178" customWidth="1"/>
    <col min="10755" max="10755" width="22.109375" style="178" bestFit="1" customWidth="1"/>
    <col min="10756" max="10756" width="27.109375" style="178" bestFit="1" customWidth="1"/>
    <col min="10757" max="10757" width="14.44140625" style="178" customWidth="1"/>
    <col min="10758" max="10758" width="16.109375" style="178" customWidth="1"/>
    <col min="10759" max="10759" width="13.88671875" style="178" bestFit="1" customWidth="1"/>
    <col min="10760" max="10760" width="15.109375" style="178" bestFit="1" customWidth="1"/>
    <col min="10761" max="10761" width="14.109375" style="178" bestFit="1" customWidth="1"/>
    <col min="10762" max="10762" width="12.109375" style="178" bestFit="1" customWidth="1"/>
    <col min="10763" max="10764" width="14.109375" style="178" bestFit="1" customWidth="1"/>
    <col min="10765" max="10765" width="12.5546875" style="178" bestFit="1" customWidth="1"/>
    <col min="10766" max="10766" width="14.44140625" style="178" bestFit="1" customWidth="1"/>
    <col min="10767" max="10767" width="14.6640625" style="178" bestFit="1" customWidth="1"/>
    <col min="10768" max="10768" width="14.88671875" style="178" bestFit="1" customWidth="1"/>
    <col min="10769" max="10769" width="12.33203125" style="178" bestFit="1" customWidth="1"/>
    <col min="10770" max="10770" width="15.109375" style="178" bestFit="1" customWidth="1"/>
    <col min="10771" max="11008" width="11.44140625" style="178"/>
    <col min="11009" max="11009" width="13.109375" style="178" bestFit="1" customWidth="1"/>
    <col min="11010" max="11010" width="13.5546875" style="178" customWidth="1"/>
    <col min="11011" max="11011" width="22.109375" style="178" bestFit="1" customWidth="1"/>
    <col min="11012" max="11012" width="27.109375" style="178" bestFit="1" customWidth="1"/>
    <col min="11013" max="11013" width="14.44140625" style="178" customWidth="1"/>
    <col min="11014" max="11014" width="16.109375" style="178" customWidth="1"/>
    <col min="11015" max="11015" width="13.88671875" style="178" bestFit="1" customWidth="1"/>
    <col min="11016" max="11016" width="15.109375" style="178" bestFit="1" customWidth="1"/>
    <col min="11017" max="11017" width="14.109375" style="178" bestFit="1" customWidth="1"/>
    <col min="11018" max="11018" width="12.109375" style="178" bestFit="1" customWidth="1"/>
    <col min="11019" max="11020" width="14.109375" style="178" bestFit="1" customWidth="1"/>
    <col min="11021" max="11021" width="12.5546875" style="178" bestFit="1" customWidth="1"/>
    <col min="11022" max="11022" width="14.44140625" style="178" bestFit="1" customWidth="1"/>
    <col min="11023" max="11023" width="14.6640625" style="178" bestFit="1" customWidth="1"/>
    <col min="11024" max="11024" width="14.88671875" style="178" bestFit="1" customWidth="1"/>
    <col min="11025" max="11025" width="12.33203125" style="178" bestFit="1" customWidth="1"/>
    <col min="11026" max="11026" width="15.109375" style="178" bestFit="1" customWidth="1"/>
    <col min="11027" max="11264" width="11.44140625" style="178"/>
    <col min="11265" max="11265" width="13.109375" style="178" bestFit="1" customWidth="1"/>
    <col min="11266" max="11266" width="13.5546875" style="178" customWidth="1"/>
    <col min="11267" max="11267" width="22.109375" style="178" bestFit="1" customWidth="1"/>
    <col min="11268" max="11268" width="27.109375" style="178" bestFit="1" customWidth="1"/>
    <col min="11269" max="11269" width="14.44140625" style="178" customWidth="1"/>
    <col min="11270" max="11270" width="16.109375" style="178" customWidth="1"/>
    <col min="11271" max="11271" width="13.88671875" style="178" bestFit="1" customWidth="1"/>
    <col min="11272" max="11272" width="15.109375" style="178" bestFit="1" customWidth="1"/>
    <col min="11273" max="11273" width="14.109375" style="178" bestFit="1" customWidth="1"/>
    <col min="11274" max="11274" width="12.109375" style="178" bestFit="1" customWidth="1"/>
    <col min="11275" max="11276" width="14.109375" style="178" bestFit="1" customWidth="1"/>
    <col min="11277" max="11277" width="12.5546875" style="178" bestFit="1" customWidth="1"/>
    <col min="11278" max="11278" width="14.44140625" style="178" bestFit="1" customWidth="1"/>
    <col min="11279" max="11279" width="14.6640625" style="178" bestFit="1" customWidth="1"/>
    <col min="11280" max="11280" width="14.88671875" style="178" bestFit="1" customWidth="1"/>
    <col min="11281" max="11281" width="12.33203125" style="178" bestFit="1" customWidth="1"/>
    <col min="11282" max="11282" width="15.109375" style="178" bestFit="1" customWidth="1"/>
    <col min="11283" max="11520" width="11.44140625" style="178"/>
    <col min="11521" max="11521" width="13.109375" style="178" bestFit="1" customWidth="1"/>
    <col min="11522" max="11522" width="13.5546875" style="178" customWidth="1"/>
    <col min="11523" max="11523" width="22.109375" style="178" bestFit="1" customWidth="1"/>
    <col min="11524" max="11524" width="27.109375" style="178" bestFit="1" customWidth="1"/>
    <col min="11525" max="11525" width="14.44140625" style="178" customWidth="1"/>
    <col min="11526" max="11526" width="16.109375" style="178" customWidth="1"/>
    <col min="11527" max="11527" width="13.88671875" style="178" bestFit="1" customWidth="1"/>
    <col min="11528" max="11528" width="15.109375" style="178" bestFit="1" customWidth="1"/>
    <col min="11529" max="11529" width="14.109375" style="178" bestFit="1" customWidth="1"/>
    <col min="11530" max="11530" width="12.109375" style="178" bestFit="1" customWidth="1"/>
    <col min="11531" max="11532" width="14.109375" style="178" bestFit="1" customWidth="1"/>
    <col min="11533" max="11533" width="12.5546875" style="178" bestFit="1" customWidth="1"/>
    <col min="11534" max="11534" width="14.44140625" style="178" bestFit="1" customWidth="1"/>
    <col min="11535" max="11535" width="14.6640625" style="178" bestFit="1" customWidth="1"/>
    <col min="11536" max="11536" width="14.88671875" style="178" bestFit="1" customWidth="1"/>
    <col min="11537" max="11537" width="12.33203125" style="178" bestFit="1" customWidth="1"/>
    <col min="11538" max="11538" width="15.109375" style="178" bestFit="1" customWidth="1"/>
    <col min="11539" max="11776" width="11.44140625" style="178"/>
    <col min="11777" max="11777" width="13.109375" style="178" bestFit="1" customWidth="1"/>
    <col min="11778" max="11778" width="13.5546875" style="178" customWidth="1"/>
    <col min="11779" max="11779" width="22.109375" style="178" bestFit="1" customWidth="1"/>
    <col min="11780" max="11780" width="27.109375" style="178" bestFit="1" customWidth="1"/>
    <col min="11781" max="11781" width="14.44140625" style="178" customWidth="1"/>
    <col min="11782" max="11782" width="16.109375" style="178" customWidth="1"/>
    <col min="11783" max="11783" width="13.88671875" style="178" bestFit="1" customWidth="1"/>
    <col min="11784" max="11784" width="15.109375" style="178" bestFit="1" customWidth="1"/>
    <col min="11785" max="11785" width="14.109375" style="178" bestFit="1" customWidth="1"/>
    <col min="11786" max="11786" width="12.109375" style="178" bestFit="1" customWidth="1"/>
    <col min="11787" max="11788" width="14.109375" style="178" bestFit="1" customWidth="1"/>
    <col min="11789" max="11789" width="12.5546875" style="178" bestFit="1" customWidth="1"/>
    <col min="11790" max="11790" width="14.44140625" style="178" bestFit="1" customWidth="1"/>
    <col min="11791" max="11791" width="14.6640625" style="178" bestFit="1" customWidth="1"/>
    <col min="11792" max="11792" width="14.88671875" style="178" bestFit="1" customWidth="1"/>
    <col min="11793" max="11793" width="12.33203125" style="178" bestFit="1" customWidth="1"/>
    <col min="11794" max="11794" width="15.109375" style="178" bestFit="1" customWidth="1"/>
    <col min="11795" max="12032" width="11.44140625" style="178"/>
    <col min="12033" max="12033" width="13.109375" style="178" bestFit="1" customWidth="1"/>
    <col min="12034" max="12034" width="13.5546875" style="178" customWidth="1"/>
    <col min="12035" max="12035" width="22.109375" style="178" bestFit="1" customWidth="1"/>
    <col min="12036" max="12036" width="27.109375" style="178" bestFit="1" customWidth="1"/>
    <col min="12037" max="12037" width="14.44140625" style="178" customWidth="1"/>
    <col min="12038" max="12038" width="16.109375" style="178" customWidth="1"/>
    <col min="12039" max="12039" width="13.88671875" style="178" bestFit="1" customWidth="1"/>
    <col min="12040" max="12040" width="15.109375" style="178" bestFit="1" customWidth="1"/>
    <col min="12041" max="12041" width="14.109375" style="178" bestFit="1" customWidth="1"/>
    <col min="12042" max="12042" width="12.109375" style="178" bestFit="1" customWidth="1"/>
    <col min="12043" max="12044" width="14.109375" style="178" bestFit="1" customWidth="1"/>
    <col min="12045" max="12045" width="12.5546875" style="178" bestFit="1" customWidth="1"/>
    <col min="12046" max="12046" width="14.44140625" style="178" bestFit="1" customWidth="1"/>
    <col min="12047" max="12047" width="14.6640625" style="178" bestFit="1" customWidth="1"/>
    <col min="12048" max="12048" width="14.88671875" style="178" bestFit="1" customWidth="1"/>
    <col min="12049" max="12049" width="12.33203125" style="178" bestFit="1" customWidth="1"/>
    <col min="12050" max="12050" width="15.109375" style="178" bestFit="1" customWidth="1"/>
    <col min="12051" max="12288" width="11.44140625" style="178"/>
    <col min="12289" max="12289" width="13.109375" style="178" bestFit="1" customWidth="1"/>
    <col min="12290" max="12290" width="13.5546875" style="178" customWidth="1"/>
    <col min="12291" max="12291" width="22.109375" style="178" bestFit="1" customWidth="1"/>
    <col min="12292" max="12292" width="27.109375" style="178" bestFit="1" customWidth="1"/>
    <col min="12293" max="12293" width="14.44140625" style="178" customWidth="1"/>
    <col min="12294" max="12294" width="16.109375" style="178" customWidth="1"/>
    <col min="12295" max="12295" width="13.88671875" style="178" bestFit="1" customWidth="1"/>
    <col min="12296" max="12296" width="15.109375" style="178" bestFit="1" customWidth="1"/>
    <col min="12297" max="12297" width="14.109375" style="178" bestFit="1" customWidth="1"/>
    <col min="12298" max="12298" width="12.109375" style="178" bestFit="1" customWidth="1"/>
    <col min="12299" max="12300" width="14.109375" style="178" bestFit="1" customWidth="1"/>
    <col min="12301" max="12301" width="12.5546875" style="178" bestFit="1" customWidth="1"/>
    <col min="12302" max="12302" width="14.44140625" style="178" bestFit="1" customWidth="1"/>
    <col min="12303" max="12303" width="14.6640625" style="178" bestFit="1" customWidth="1"/>
    <col min="12304" max="12304" width="14.88671875" style="178" bestFit="1" customWidth="1"/>
    <col min="12305" max="12305" width="12.33203125" style="178" bestFit="1" customWidth="1"/>
    <col min="12306" max="12306" width="15.109375" style="178" bestFit="1" customWidth="1"/>
    <col min="12307" max="12544" width="11.44140625" style="178"/>
    <col min="12545" max="12545" width="13.109375" style="178" bestFit="1" customWidth="1"/>
    <col min="12546" max="12546" width="13.5546875" style="178" customWidth="1"/>
    <col min="12547" max="12547" width="22.109375" style="178" bestFit="1" customWidth="1"/>
    <col min="12548" max="12548" width="27.109375" style="178" bestFit="1" customWidth="1"/>
    <col min="12549" max="12549" width="14.44140625" style="178" customWidth="1"/>
    <col min="12550" max="12550" width="16.109375" style="178" customWidth="1"/>
    <col min="12551" max="12551" width="13.88671875" style="178" bestFit="1" customWidth="1"/>
    <col min="12552" max="12552" width="15.109375" style="178" bestFit="1" customWidth="1"/>
    <col min="12553" max="12553" width="14.109375" style="178" bestFit="1" customWidth="1"/>
    <col min="12554" max="12554" width="12.109375" style="178" bestFit="1" customWidth="1"/>
    <col min="12555" max="12556" width="14.109375" style="178" bestFit="1" customWidth="1"/>
    <col min="12557" max="12557" width="12.5546875" style="178" bestFit="1" customWidth="1"/>
    <col min="12558" max="12558" width="14.44140625" style="178" bestFit="1" customWidth="1"/>
    <col min="12559" max="12559" width="14.6640625" style="178" bestFit="1" customWidth="1"/>
    <col min="12560" max="12560" width="14.88671875" style="178" bestFit="1" customWidth="1"/>
    <col min="12561" max="12561" width="12.33203125" style="178" bestFit="1" customWidth="1"/>
    <col min="12562" max="12562" width="15.109375" style="178" bestFit="1" customWidth="1"/>
    <col min="12563" max="12800" width="11.44140625" style="178"/>
    <col min="12801" max="12801" width="13.109375" style="178" bestFit="1" customWidth="1"/>
    <col min="12802" max="12802" width="13.5546875" style="178" customWidth="1"/>
    <col min="12803" max="12803" width="22.109375" style="178" bestFit="1" customWidth="1"/>
    <col min="12804" max="12804" width="27.109375" style="178" bestFit="1" customWidth="1"/>
    <col min="12805" max="12805" width="14.44140625" style="178" customWidth="1"/>
    <col min="12806" max="12806" width="16.109375" style="178" customWidth="1"/>
    <col min="12807" max="12807" width="13.88671875" style="178" bestFit="1" customWidth="1"/>
    <col min="12808" max="12808" width="15.109375" style="178" bestFit="1" customWidth="1"/>
    <col min="12809" max="12809" width="14.109375" style="178" bestFit="1" customWidth="1"/>
    <col min="12810" max="12810" width="12.109375" style="178" bestFit="1" customWidth="1"/>
    <col min="12811" max="12812" width="14.109375" style="178" bestFit="1" customWidth="1"/>
    <col min="12813" max="12813" width="12.5546875" style="178" bestFit="1" customWidth="1"/>
    <col min="12814" max="12814" width="14.44140625" style="178" bestFit="1" customWidth="1"/>
    <col min="12815" max="12815" width="14.6640625" style="178" bestFit="1" customWidth="1"/>
    <col min="12816" max="12816" width="14.88671875" style="178" bestFit="1" customWidth="1"/>
    <col min="12817" max="12817" width="12.33203125" style="178" bestFit="1" customWidth="1"/>
    <col min="12818" max="12818" width="15.109375" style="178" bestFit="1" customWidth="1"/>
    <col min="12819" max="13056" width="11.44140625" style="178"/>
    <col min="13057" max="13057" width="13.109375" style="178" bestFit="1" customWidth="1"/>
    <col min="13058" max="13058" width="13.5546875" style="178" customWidth="1"/>
    <col min="13059" max="13059" width="22.109375" style="178" bestFit="1" customWidth="1"/>
    <col min="13060" max="13060" width="27.109375" style="178" bestFit="1" customWidth="1"/>
    <col min="13061" max="13061" width="14.44140625" style="178" customWidth="1"/>
    <col min="13062" max="13062" width="16.109375" style="178" customWidth="1"/>
    <col min="13063" max="13063" width="13.88671875" style="178" bestFit="1" customWidth="1"/>
    <col min="13064" max="13064" width="15.109375" style="178" bestFit="1" customWidth="1"/>
    <col min="13065" max="13065" width="14.109375" style="178" bestFit="1" customWidth="1"/>
    <col min="13066" max="13066" width="12.109375" style="178" bestFit="1" customWidth="1"/>
    <col min="13067" max="13068" width="14.109375" style="178" bestFit="1" customWidth="1"/>
    <col min="13069" max="13069" width="12.5546875" style="178" bestFit="1" customWidth="1"/>
    <col min="13070" max="13070" width="14.44140625" style="178" bestFit="1" customWidth="1"/>
    <col min="13071" max="13071" width="14.6640625" style="178" bestFit="1" customWidth="1"/>
    <col min="13072" max="13072" width="14.88671875" style="178" bestFit="1" customWidth="1"/>
    <col min="13073" max="13073" width="12.33203125" style="178" bestFit="1" customWidth="1"/>
    <col min="13074" max="13074" width="15.109375" style="178" bestFit="1" customWidth="1"/>
    <col min="13075" max="13312" width="11.44140625" style="178"/>
    <col min="13313" max="13313" width="13.109375" style="178" bestFit="1" customWidth="1"/>
    <col min="13314" max="13314" width="13.5546875" style="178" customWidth="1"/>
    <col min="13315" max="13315" width="22.109375" style="178" bestFit="1" customWidth="1"/>
    <col min="13316" max="13316" width="27.109375" style="178" bestFit="1" customWidth="1"/>
    <col min="13317" max="13317" width="14.44140625" style="178" customWidth="1"/>
    <col min="13318" max="13318" width="16.109375" style="178" customWidth="1"/>
    <col min="13319" max="13319" width="13.88671875" style="178" bestFit="1" customWidth="1"/>
    <col min="13320" max="13320" width="15.109375" style="178" bestFit="1" customWidth="1"/>
    <col min="13321" max="13321" width="14.109375" style="178" bestFit="1" customWidth="1"/>
    <col min="13322" max="13322" width="12.109375" style="178" bestFit="1" customWidth="1"/>
    <col min="13323" max="13324" width="14.109375" style="178" bestFit="1" customWidth="1"/>
    <col min="13325" max="13325" width="12.5546875" style="178" bestFit="1" customWidth="1"/>
    <col min="13326" max="13326" width="14.44140625" style="178" bestFit="1" customWidth="1"/>
    <col min="13327" max="13327" width="14.6640625" style="178" bestFit="1" customWidth="1"/>
    <col min="13328" max="13328" width="14.88671875" style="178" bestFit="1" customWidth="1"/>
    <col min="13329" max="13329" width="12.33203125" style="178" bestFit="1" customWidth="1"/>
    <col min="13330" max="13330" width="15.109375" style="178" bestFit="1" customWidth="1"/>
    <col min="13331" max="13568" width="11.44140625" style="178"/>
    <col min="13569" max="13569" width="13.109375" style="178" bestFit="1" customWidth="1"/>
    <col min="13570" max="13570" width="13.5546875" style="178" customWidth="1"/>
    <col min="13571" max="13571" width="22.109375" style="178" bestFit="1" customWidth="1"/>
    <col min="13572" max="13572" width="27.109375" style="178" bestFit="1" customWidth="1"/>
    <col min="13573" max="13573" width="14.44140625" style="178" customWidth="1"/>
    <col min="13574" max="13574" width="16.109375" style="178" customWidth="1"/>
    <col min="13575" max="13575" width="13.88671875" style="178" bestFit="1" customWidth="1"/>
    <col min="13576" max="13576" width="15.109375" style="178" bestFit="1" customWidth="1"/>
    <col min="13577" max="13577" width="14.109375" style="178" bestFit="1" customWidth="1"/>
    <col min="13578" max="13578" width="12.109375" style="178" bestFit="1" customWidth="1"/>
    <col min="13579" max="13580" width="14.109375" style="178" bestFit="1" customWidth="1"/>
    <col min="13581" max="13581" width="12.5546875" style="178" bestFit="1" customWidth="1"/>
    <col min="13582" max="13582" width="14.44140625" style="178" bestFit="1" customWidth="1"/>
    <col min="13583" max="13583" width="14.6640625" style="178" bestFit="1" customWidth="1"/>
    <col min="13584" max="13584" width="14.88671875" style="178" bestFit="1" customWidth="1"/>
    <col min="13585" max="13585" width="12.33203125" style="178" bestFit="1" customWidth="1"/>
    <col min="13586" max="13586" width="15.109375" style="178" bestFit="1" customWidth="1"/>
    <col min="13587" max="13824" width="11.44140625" style="178"/>
    <col min="13825" max="13825" width="13.109375" style="178" bestFit="1" customWidth="1"/>
    <col min="13826" max="13826" width="13.5546875" style="178" customWidth="1"/>
    <col min="13827" max="13827" width="22.109375" style="178" bestFit="1" customWidth="1"/>
    <col min="13828" max="13828" width="27.109375" style="178" bestFit="1" customWidth="1"/>
    <col min="13829" max="13829" width="14.44140625" style="178" customWidth="1"/>
    <col min="13830" max="13830" width="16.109375" style="178" customWidth="1"/>
    <col min="13831" max="13831" width="13.88671875" style="178" bestFit="1" customWidth="1"/>
    <col min="13832" max="13832" width="15.109375" style="178" bestFit="1" customWidth="1"/>
    <col min="13833" max="13833" width="14.109375" style="178" bestFit="1" customWidth="1"/>
    <col min="13834" max="13834" width="12.109375" style="178" bestFit="1" customWidth="1"/>
    <col min="13835" max="13836" width="14.109375" style="178" bestFit="1" customWidth="1"/>
    <col min="13837" max="13837" width="12.5546875" style="178" bestFit="1" customWidth="1"/>
    <col min="13838" max="13838" width="14.44140625" style="178" bestFit="1" customWidth="1"/>
    <col min="13839" max="13839" width="14.6640625" style="178" bestFit="1" customWidth="1"/>
    <col min="13840" max="13840" width="14.88671875" style="178" bestFit="1" customWidth="1"/>
    <col min="13841" max="13841" width="12.33203125" style="178" bestFit="1" customWidth="1"/>
    <col min="13842" max="13842" width="15.109375" style="178" bestFit="1" customWidth="1"/>
    <col min="13843" max="14080" width="11.44140625" style="178"/>
    <col min="14081" max="14081" width="13.109375" style="178" bestFit="1" customWidth="1"/>
    <col min="14082" max="14082" width="13.5546875" style="178" customWidth="1"/>
    <col min="14083" max="14083" width="22.109375" style="178" bestFit="1" customWidth="1"/>
    <col min="14084" max="14084" width="27.109375" style="178" bestFit="1" customWidth="1"/>
    <col min="14085" max="14085" width="14.44140625" style="178" customWidth="1"/>
    <col min="14086" max="14086" width="16.109375" style="178" customWidth="1"/>
    <col min="14087" max="14087" width="13.88671875" style="178" bestFit="1" customWidth="1"/>
    <col min="14088" max="14088" width="15.109375" style="178" bestFit="1" customWidth="1"/>
    <col min="14089" max="14089" width="14.109375" style="178" bestFit="1" customWidth="1"/>
    <col min="14090" max="14090" width="12.109375" style="178" bestFit="1" customWidth="1"/>
    <col min="14091" max="14092" width="14.109375" style="178" bestFit="1" customWidth="1"/>
    <col min="14093" max="14093" width="12.5546875" style="178" bestFit="1" customWidth="1"/>
    <col min="14094" max="14094" width="14.44140625" style="178" bestFit="1" customWidth="1"/>
    <col min="14095" max="14095" width="14.6640625" style="178" bestFit="1" customWidth="1"/>
    <col min="14096" max="14096" width="14.88671875" style="178" bestFit="1" customWidth="1"/>
    <col min="14097" max="14097" width="12.33203125" style="178" bestFit="1" customWidth="1"/>
    <col min="14098" max="14098" width="15.109375" style="178" bestFit="1" customWidth="1"/>
    <col min="14099" max="14336" width="11.44140625" style="178"/>
    <col min="14337" max="14337" width="13.109375" style="178" bestFit="1" customWidth="1"/>
    <col min="14338" max="14338" width="13.5546875" style="178" customWidth="1"/>
    <col min="14339" max="14339" width="22.109375" style="178" bestFit="1" customWidth="1"/>
    <col min="14340" max="14340" width="27.109375" style="178" bestFit="1" customWidth="1"/>
    <col min="14341" max="14341" width="14.44140625" style="178" customWidth="1"/>
    <col min="14342" max="14342" width="16.109375" style="178" customWidth="1"/>
    <col min="14343" max="14343" width="13.88671875" style="178" bestFit="1" customWidth="1"/>
    <col min="14344" max="14344" width="15.109375" style="178" bestFit="1" customWidth="1"/>
    <col min="14345" max="14345" width="14.109375" style="178" bestFit="1" customWidth="1"/>
    <col min="14346" max="14346" width="12.109375" style="178" bestFit="1" customWidth="1"/>
    <col min="14347" max="14348" width="14.109375" style="178" bestFit="1" customWidth="1"/>
    <col min="14349" max="14349" width="12.5546875" style="178" bestFit="1" customWidth="1"/>
    <col min="14350" max="14350" width="14.44140625" style="178" bestFit="1" customWidth="1"/>
    <col min="14351" max="14351" width="14.6640625" style="178" bestFit="1" customWidth="1"/>
    <col min="14352" max="14352" width="14.88671875" style="178" bestFit="1" customWidth="1"/>
    <col min="14353" max="14353" width="12.33203125" style="178" bestFit="1" customWidth="1"/>
    <col min="14354" max="14354" width="15.109375" style="178" bestFit="1" customWidth="1"/>
    <col min="14355" max="14592" width="11.44140625" style="178"/>
    <col min="14593" max="14593" width="13.109375" style="178" bestFit="1" customWidth="1"/>
    <col min="14594" max="14594" width="13.5546875" style="178" customWidth="1"/>
    <col min="14595" max="14595" width="22.109375" style="178" bestFit="1" customWidth="1"/>
    <col min="14596" max="14596" width="27.109375" style="178" bestFit="1" customWidth="1"/>
    <col min="14597" max="14597" width="14.44140625" style="178" customWidth="1"/>
    <col min="14598" max="14598" width="16.109375" style="178" customWidth="1"/>
    <col min="14599" max="14599" width="13.88671875" style="178" bestFit="1" customWidth="1"/>
    <col min="14600" max="14600" width="15.109375" style="178" bestFit="1" customWidth="1"/>
    <col min="14601" max="14601" width="14.109375" style="178" bestFit="1" customWidth="1"/>
    <col min="14602" max="14602" width="12.109375" style="178" bestFit="1" customWidth="1"/>
    <col min="14603" max="14604" width="14.109375" style="178" bestFit="1" customWidth="1"/>
    <col min="14605" max="14605" width="12.5546875" style="178" bestFit="1" customWidth="1"/>
    <col min="14606" max="14606" width="14.44140625" style="178" bestFit="1" customWidth="1"/>
    <col min="14607" max="14607" width="14.6640625" style="178" bestFit="1" customWidth="1"/>
    <col min="14608" max="14608" width="14.88671875" style="178" bestFit="1" customWidth="1"/>
    <col min="14609" max="14609" width="12.33203125" style="178" bestFit="1" customWidth="1"/>
    <col min="14610" max="14610" width="15.109375" style="178" bestFit="1" customWidth="1"/>
    <col min="14611" max="14848" width="11.44140625" style="178"/>
    <col min="14849" max="14849" width="13.109375" style="178" bestFit="1" customWidth="1"/>
    <col min="14850" max="14850" width="13.5546875" style="178" customWidth="1"/>
    <col min="14851" max="14851" width="22.109375" style="178" bestFit="1" customWidth="1"/>
    <col min="14852" max="14852" width="27.109375" style="178" bestFit="1" customWidth="1"/>
    <col min="14853" max="14853" width="14.44140625" style="178" customWidth="1"/>
    <col min="14854" max="14854" width="16.109375" style="178" customWidth="1"/>
    <col min="14855" max="14855" width="13.88671875" style="178" bestFit="1" customWidth="1"/>
    <col min="14856" max="14856" width="15.109375" style="178" bestFit="1" customWidth="1"/>
    <col min="14857" max="14857" width="14.109375" style="178" bestFit="1" customWidth="1"/>
    <col min="14858" max="14858" width="12.109375" style="178" bestFit="1" customWidth="1"/>
    <col min="14859" max="14860" width="14.109375" style="178" bestFit="1" customWidth="1"/>
    <col min="14861" max="14861" width="12.5546875" style="178" bestFit="1" customWidth="1"/>
    <col min="14862" max="14862" width="14.44140625" style="178" bestFit="1" customWidth="1"/>
    <col min="14863" max="14863" width="14.6640625" style="178" bestFit="1" customWidth="1"/>
    <col min="14864" max="14864" width="14.88671875" style="178" bestFit="1" customWidth="1"/>
    <col min="14865" max="14865" width="12.33203125" style="178" bestFit="1" customWidth="1"/>
    <col min="14866" max="14866" width="15.109375" style="178" bestFit="1" customWidth="1"/>
    <col min="14867" max="15104" width="11.44140625" style="178"/>
    <col min="15105" max="15105" width="13.109375" style="178" bestFit="1" customWidth="1"/>
    <col min="15106" max="15106" width="13.5546875" style="178" customWidth="1"/>
    <col min="15107" max="15107" width="22.109375" style="178" bestFit="1" customWidth="1"/>
    <col min="15108" max="15108" width="27.109375" style="178" bestFit="1" customWidth="1"/>
    <col min="15109" max="15109" width="14.44140625" style="178" customWidth="1"/>
    <col min="15110" max="15110" width="16.109375" style="178" customWidth="1"/>
    <col min="15111" max="15111" width="13.88671875" style="178" bestFit="1" customWidth="1"/>
    <col min="15112" max="15112" width="15.109375" style="178" bestFit="1" customWidth="1"/>
    <col min="15113" max="15113" width="14.109375" style="178" bestFit="1" customWidth="1"/>
    <col min="15114" max="15114" width="12.109375" style="178" bestFit="1" customWidth="1"/>
    <col min="15115" max="15116" width="14.109375" style="178" bestFit="1" customWidth="1"/>
    <col min="15117" max="15117" width="12.5546875" style="178" bestFit="1" customWidth="1"/>
    <col min="15118" max="15118" width="14.44140625" style="178" bestFit="1" customWidth="1"/>
    <col min="15119" max="15119" width="14.6640625" style="178" bestFit="1" customWidth="1"/>
    <col min="15120" max="15120" width="14.88671875" style="178" bestFit="1" customWidth="1"/>
    <col min="15121" max="15121" width="12.33203125" style="178" bestFit="1" customWidth="1"/>
    <col min="15122" max="15122" width="15.109375" style="178" bestFit="1" customWidth="1"/>
    <col min="15123" max="15360" width="11.44140625" style="178"/>
    <col min="15361" max="15361" width="13.109375" style="178" bestFit="1" customWidth="1"/>
    <col min="15362" max="15362" width="13.5546875" style="178" customWidth="1"/>
    <col min="15363" max="15363" width="22.109375" style="178" bestFit="1" customWidth="1"/>
    <col min="15364" max="15364" width="27.109375" style="178" bestFit="1" customWidth="1"/>
    <col min="15365" max="15365" width="14.44140625" style="178" customWidth="1"/>
    <col min="15366" max="15366" width="16.109375" style="178" customWidth="1"/>
    <col min="15367" max="15367" width="13.88671875" style="178" bestFit="1" customWidth="1"/>
    <col min="15368" max="15368" width="15.109375" style="178" bestFit="1" customWidth="1"/>
    <col min="15369" max="15369" width="14.109375" style="178" bestFit="1" customWidth="1"/>
    <col min="15370" max="15370" width="12.109375" style="178" bestFit="1" customWidth="1"/>
    <col min="15371" max="15372" width="14.109375" style="178" bestFit="1" customWidth="1"/>
    <col min="15373" max="15373" width="12.5546875" style="178" bestFit="1" customWidth="1"/>
    <col min="15374" max="15374" width="14.44140625" style="178" bestFit="1" customWidth="1"/>
    <col min="15375" max="15375" width="14.6640625" style="178" bestFit="1" customWidth="1"/>
    <col min="15376" max="15376" width="14.88671875" style="178" bestFit="1" customWidth="1"/>
    <col min="15377" max="15377" width="12.33203125" style="178" bestFit="1" customWidth="1"/>
    <col min="15378" max="15378" width="15.109375" style="178" bestFit="1" customWidth="1"/>
    <col min="15379" max="15616" width="11.44140625" style="178"/>
    <col min="15617" max="15617" width="13.109375" style="178" bestFit="1" customWidth="1"/>
    <col min="15618" max="15618" width="13.5546875" style="178" customWidth="1"/>
    <col min="15619" max="15619" width="22.109375" style="178" bestFit="1" customWidth="1"/>
    <col min="15620" max="15620" width="27.109375" style="178" bestFit="1" customWidth="1"/>
    <col min="15621" max="15621" width="14.44140625" style="178" customWidth="1"/>
    <col min="15622" max="15622" width="16.109375" style="178" customWidth="1"/>
    <col min="15623" max="15623" width="13.88671875" style="178" bestFit="1" customWidth="1"/>
    <col min="15624" max="15624" width="15.109375" style="178" bestFit="1" customWidth="1"/>
    <col min="15625" max="15625" width="14.109375" style="178" bestFit="1" customWidth="1"/>
    <col min="15626" max="15626" width="12.109375" style="178" bestFit="1" customWidth="1"/>
    <col min="15627" max="15628" width="14.109375" style="178" bestFit="1" customWidth="1"/>
    <col min="15629" max="15629" width="12.5546875" style="178" bestFit="1" customWidth="1"/>
    <col min="15630" max="15630" width="14.44140625" style="178" bestFit="1" customWidth="1"/>
    <col min="15631" max="15631" width="14.6640625" style="178" bestFit="1" customWidth="1"/>
    <col min="15632" max="15632" width="14.88671875" style="178" bestFit="1" customWidth="1"/>
    <col min="15633" max="15633" width="12.33203125" style="178" bestFit="1" customWidth="1"/>
    <col min="15634" max="15634" width="15.109375" style="178" bestFit="1" customWidth="1"/>
    <col min="15635" max="15872" width="11.44140625" style="178"/>
    <col min="15873" max="15873" width="13.109375" style="178" bestFit="1" customWidth="1"/>
    <col min="15874" max="15874" width="13.5546875" style="178" customWidth="1"/>
    <col min="15875" max="15875" width="22.109375" style="178" bestFit="1" customWidth="1"/>
    <col min="15876" max="15876" width="27.109375" style="178" bestFit="1" customWidth="1"/>
    <col min="15877" max="15877" width="14.44140625" style="178" customWidth="1"/>
    <col min="15878" max="15878" width="16.109375" style="178" customWidth="1"/>
    <col min="15879" max="15879" width="13.88671875" style="178" bestFit="1" customWidth="1"/>
    <col min="15880" max="15880" width="15.109375" style="178" bestFit="1" customWidth="1"/>
    <col min="15881" max="15881" width="14.109375" style="178" bestFit="1" customWidth="1"/>
    <col min="15882" max="15882" width="12.109375" style="178" bestFit="1" customWidth="1"/>
    <col min="15883" max="15884" width="14.109375" style="178" bestFit="1" customWidth="1"/>
    <col min="15885" max="15885" width="12.5546875" style="178" bestFit="1" customWidth="1"/>
    <col min="15886" max="15886" width="14.44140625" style="178" bestFit="1" customWidth="1"/>
    <col min="15887" max="15887" width="14.6640625" style="178" bestFit="1" customWidth="1"/>
    <col min="15888" max="15888" width="14.88671875" style="178" bestFit="1" customWidth="1"/>
    <col min="15889" max="15889" width="12.33203125" style="178" bestFit="1" customWidth="1"/>
    <col min="15890" max="15890" width="15.109375" style="178" bestFit="1" customWidth="1"/>
    <col min="15891" max="16128" width="11.44140625" style="178"/>
    <col min="16129" max="16129" width="13.109375" style="178" bestFit="1" customWidth="1"/>
    <col min="16130" max="16130" width="13.5546875" style="178" customWidth="1"/>
    <col min="16131" max="16131" width="22.109375" style="178" bestFit="1" customWidth="1"/>
    <col min="16132" max="16132" width="27.109375" style="178" bestFit="1" customWidth="1"/>
    <col min="16133" max="16133" width="14.44140625" style="178" customWidth="1"/>
    <col min="16134" max="16134" width="16.109375" style="178" customWidth="1"/>
    <col min="16135" max="16135" width="13.88671875" style="178" bestFit="1" customWidth="1"/>
    <col min="16136" max="16136" width="15.109375" style="178" bestFit="1" customWidth="1"/>
    <col min="16137" max="16137" width="14.109375" style="178" bestFit="1" customWidth="1"/>
    <col min="16138" max="16138" width="12.109375" style="178" bestFit="1" customWidth="1"/>
    <col min="16139" max="16140" width="14.109375" style="178" bestFit="1" customWidth="1"/>
    <col min="16141" max="16141" width="12.5546875" style="178" bestFit="1" customWidth="1"/>
    <col min="16142" max="16142" width="14.44140625" style="178" bestFit="1" customWidth="1"/>
    <col min="16143" max="16143" width="14.6640625" style="178" bestFit="1" customWidth="1"/>
    <col min="16144" max="16144" width="14.88671875" style="178" bestFit="1" customWidth="1"/>
    <col min="16145" max="16145" width="12.33203125" style="178" bestFit="1" customWidth="1"/>
    <col min="16146" max="16146" width="15.109375" style="178" bestFit="1" customWidth="1"/>
    <col min="16147" max="16384" width="11.44140625" style="178"/>
  </cols>
  <sheetData>
    <row r="1" spans="1:24" ht="14.4">
      <c r="A1" s="354" t="s">
        <v>822</v>
      </c>
      <c r="T1" s="179"/>
      <c r="U1" s="179"/>
      <c r="V1" s="179"/>
      <c r="W1" s="180"/>
      <c r="X1" s="180"/>
    </row>
    <row r="2" spans="1:24" s="182" customFormat="1" ht="27.75" customHeight="1">
      <c r="A2" s="181" t="s">
        <v>195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</row>
    <row r="3" spans="1:24" s="182" customFormat="1" ht="17.399999999999999">
      <c r="A3" s="183">
        <v>45291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</row>
    <row r="4" spans="1:24" s="182" customFormat="1" ht="16.8">
      <c r="A4" s="184" t="s">
        <v>196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</row>
    <row r="5" spans="1:24" s="182" customFormat="1" ht="16.8">
      <c r="A5" s="185"/>
      <c r="B5" s="185"/>
      <c r="C5" s="185"/>
      <c r="D5" s="186"/>
      <c r="E5" s="185"/>
      <c r="F5" s="186"/>
      <c r="G5" s="186"/>
      <c r="H5" s="186"/>
      <c r="I5" s="186"/>
      <c r="J5" s="186"/>
      <c r="K5" s="186"/>
      <c r="L5" s="186"/>
      <c r="M5" s="186"/>
      <c r="N5" s="186"/>
      <c r="O5" s="185"/>
      <c r="P5" s="186"/>
      <c r="Q5" s="186"/>
      <c r="R5" s="185"/>
    </row>
    <row r="6" spans="1:24" s="182" customFormat="1" ht="13.5" customHeight="1">
      <c r="A6" s="187" t="s">
        <v>197</v>
      </c>
      <c r="B6" s="188" t="s">
        <v>198</v>
      </c>
      <c r="C6" s="189"/>
      <c r="D6" s="190"/>
      <c r="E6" s="191" t="s">
        <v>199</v>
      </c>
      <c r="F6" s="188" t="s">
        <v>200</v>
      </c>
      <c r="G6" s="189"/>
      <c r="H6" s="190"/>
      <c r="I6" s="188" t="s">
        <v>201</v>
      </c>
      <c r="J6" s="189"/>
      <c r="K6" s="190"/>
      <c r="L6" s="188" t="s">
        <v>202</v>
      </c>
      <c r="M6" s="189"/>
      <c r="N6" s="190"/>
      <c r="O6" s="191" t="s">
        <v>203</v>
      </c>
      <c r="P6" s="192" t="s">
        <v>204</v>
      </c>
      <c r="Q6" s="193"/>
      <c r="R6" s="191" t="s">
        <v>205</v>
      </c>
    </row>
    <row r="7" spans="1:24" s="182" customFormat="1">
      <c r="A7" s="194"/>
      <c r="B7" s="195" t="s">
        <v>206</v>
      </c>
      <c r="C7" s="195" t="s">
        <v>207</v>
      </c>
      <c r="D7" s="196" t="s">
        <v>208</v>
      </c>
      <c r="E7" s="197"/>
      <c r="F7" s="198" t="s">
        <v>209</v>
      </c>
      <c r="G7" s="195" t="s">
        <v>210</v>
      </c>
      <c r="H7" s="195" t="s">
        <v>211</v>
      </c>
      <c r="I7" s="195" t="s">
        <v>209</v>
      </c>
      <c r="J7" s="195" t="s">
        <v>210</v>
      </c>
      <c r="K7" s="195" t="s">
        <v>211</v>
      </c>
      <c r="L7" s="195" t="s">
        <v>209</v>
      </c>
      <c r="M7" s="195" t="s">
        <v>210</v>
      </c>
      <c r="N7" s="195" t="s">
        <v>211</v>
      </c>
      <c r="O7" s="197"/>
      <c r="P7" s="195" t="s">
        <v>209</v>
      </c>
      <c r="Q7" s="195" t="s">
        <v>210</v>
      </c>
      <c r="R7" s="197"/>
    </row>
    <row r="8" spans="1:24">
      <c r="A8" s="199" t="s">
        <v>212</v>
      </c>
      <c r="B8" s="199" t="s">
        <v>213</v>
      </c>
      <c r="C8" s="199" t="s">
        <v>214</v>
      </c>
      <c r="D8" s="199" t="s">
        <v>214</v>
      </c>
      <c r="E8" s="200">
        <v>3</v>
      </c>
      <c r="F8" s="201">
        <v>23676.242750000001</v>
      </c>
      <c r="G8" s="202">
        <v>0</v>
      </c>
      <c r="H8" s="202">
        <v>23676.242750000001</v>
      </c>
      <c r="I8" s="202">
        <v>55352.162270000001</v>
      </c>
      <c r="J8" s="202">
        <v>362.22451000000001</v>
      </c>
      <c r="K8" s="202">
        <v>55714.386780000001</v>
      </c>
      <c r="L8" s="202">
        <v>2070.0317</v>
      </c>
      <c r="M8" s="202">
        <v>41.974199999999996</v>
      </c>
      <c r="N8" s="202">
        <v>2112.0059000000001</v>
      </c>
      <c r="O8" s="202">
        <v>81502.635430000009</v>
      </c>
      <c r="P8" s="202">
        <v>53023.734759999999</v>
      </c>
      <c r="Q8" s="202">
        <v>0</v>
      </c>
      <c r="R8" s="203">
        <v>53023.734759999999</v>
      </c>
    </row>
    <row r="9" spans="1:24">
      <c r="A9" s="204"/>
      <c r="B9" s="204"/>
      <c r="C9" s="204"/>
      <c r="D9" s="199" t="s">
        <v>215</v>
      </c>
      <c r="E9" s="200">
        <v>618</v>
      </c>
      <c r="F9" s="201">
        <v>223.50407000000001</v>
      </c>
      <c r="G9" s="202">
        <v>0</v>
      </c>
      <c r="H9" s="202">
        <v>223.50407000000001</v>
      </c>
      <c r="I9" s="202">
        <v>2568.66984</v>
      </c>
      <c r="J9" s="202">
        <v>0</v>
      </c>
      <c r="K9" s="202">
        <v>2568.66984</v>
      </c>
      <c r="L9" s="202">
        <v>83.992800000000003</v>
      </c>
      <c r="M9" s="202">
        <v>0</v>
      </c>
      <c r="N9" s="202">
        <v>83.992800000000003</v>
      </c>
      <c r="O9" s="202">
        <v>2876.16671</v>
      </c>
      <c r="P9" s="202">
        <v>17592.425999999999</v>
      </c>
      <c r="Q9" s="202">
        <v>0</v>
      </c>
      <c r="R9" s="203">
        <v>17592.425999999999</v>
      </c>
    </row>
    <row r="10" spans="1:24">
      <c r="A10" s="204"/>
      <c r="B10" s="204"/>
      <c r="C10" s="199" t="s">
        <v>216</v>
      </c>
      <c r="D10" s="199" t="s">
        <v>216</v>
      </c>
      <c r="E10" s="200">
        <v>1</v>
      </c>
      <c r="F10" s="201">
        <v>125702.42122</v>
      </c>
      <c r="G10" s="202">
        <v>1517.6153400000001</v>
      </c>
      <c r="H10" s="202">
        <v>127220.03656000001</v>
      </c>
      <c r="I10" s="202">
        <v>57890.694689999997</v>
      </c>
      <c r="J10" s="202">
        <v>900.54749000000004</v>
      </c>
      <c r="K10" s="202">
        <v>58791.242180000001</v>
      </c>
      <c r="L10" s="202">
        <v>2773.0459799999999</v>
      </c>
      <c r="M10" s="202">
        <v>22.884049999999998</v>
      </c>
      <c r="N10" s="202">
        <v>2795.93003</v>
      </c>
      <c r="O10" s="202">
        <v>188807.20877</v>
      </c>
      <c r="P10" s="202">
        <v>54764.393229999994</v>
      </c>
      <c r="Q10" s="202">
        <v>0</v>
      </c>
      <c r="R10" s="203">
        <v>54764.393229999994</v>
      </c>
    </row>
    <row r="11" spans="1:24">
      <c r="A11" s="204"/>
      <c r="B11" s="204"/>
      <c r="C11" s="199" t="s">
        <v>217</v>
      </c>
      <c r="D11" s="199" t="s">
        <v>218</v>
      </c>
      <c r="E11" s="200">
        <v>8</v>
      </c>
      <c r="F11" s="201">
        <v>14569.303109999999</v>
      </c>
      <c r="G11" s="202">
        <v>0</v>
      </c>
      <c r="H11" s="202">
        <v>14569.303109999999</v>
      </c>
      <c r="I11" s="202">
        <v>19332.074510000002</v>
      </c>
      <c r="J11" s="202">
        <v>44.236280000000001</v>
      </c>
      <c r="K11" s="202">
        <v>19376.31079</v>
      </c>
      <c r="L11" s="202">
        <v>2971.7991200000001</v>
      </c>
      <c r="M11" s="202">
        <v>30.83043</v>
      </c>
      <c r="N11" s="202">
        <v>3002.6295499999997</v>
      </c>
      <c r="O11" s="202">
        <v>36948.243450000002</v>
      </c>
      <c r="P11" s="202">
        <v>32448.64777</v>
      </c>
      <c r="Q11" s="202">
        <v>0</v>
      </c>
      <c r="R11" s="203">
        <v>32448.64777</v>
      </c>
    </row>
    <row r="12" spans="1:24">
      <c r="A12" s="204"/>
      <c r="B12" s="204"/>
      <c r="C12" s="204"/>
      <c r="D12" s="199" t="s">
        <v>219</v>
      </c>
      <c r="E12" s="200">
        <v>542</v>
      </c>
      <c r="F12" s="201">
        <v>2060.4954699999998</v>
      </c>
      <c r="G12" s="202">
        <v>0</v>
      </c>
      <c r="H12" s="202">
        <v>2060.4954699999998</v>
      </c>
      <c r="I12" s="202">
        <v>4843.0915300000006</v>
      </c>
      <c r="J12" s="202">
        <v>0</v>
      </c>
      <c r="K12" s="202">
        <v>4843.0915300000006</v>
      </c>
      <c r="L12" s="202">
        <v>62.400370000000002</v>
      </c>
      <c r="M12" s="202">
        <v>0</v>
      </c>
      <c r="N12" s="202">
        <v>62.400370000000002</v>
      </c>
      <c r="O12" s="202">
        <v>6965.9873699999998</v>
      </c>
      <c r="P12" s="202">
        <v>2979.3978399999996</v>
      </c>
      <c r="Q12" s="202">
        <v>0</v>
      </c>
      <c r="R12" s="203">
        <v>2979.3978399999996</v>
      </c>
    </row>
    <row r="13" spans="1:24">
      <c r="A13" s="204"/>
      <c r="B13" s="204"/>
      <c r="C13" s="204"/>
      <c r="D13" s="199" t="s">
        <v>220</v>
      </c>
      <c r="E13" s="200">
        <v>9</v>
      </c>
      <c r="F13" s="201">
        <v>164.39756</v>
      </c>
      <c r="G13" s="202">
        <v>0</v>
      </c>
      <c r="H13" s="202">
        <v>164.39756</v>
      </c>
      <c r="I13" s="202">
        <v>6776.3987500000003</v>
      </c>
      <c r="J13" s="202">
        <v>0.54971000000000003</v>
      </c>
      <c r="K13" s="202">
        <v>6776.9484599999996</v>
      </c>
      <c r="L13" s="202">
        <v>61.437830000000005</v>
      </c>
      <c r="M13" s="202">
        <v>0</v>
      </c>
      <c r="N13" s="202">
        <v>61.437830000000005</v>
      </c>
      <c r="O13" s="202">
        <v>7002.7838499999998</v>
      </c>
      <c r="P13" s="202">
        <v>2671.6363999999999</v>
      </c>
      <c r="Q13" s="202">
        <v>0</v>
      </c>
      <c r="R13" s="203">
        <v>2671.6363999999999</v>
      </c>
    </row>
    <row r="14" spans="1:24">
      <c r="A14" s="204"/>
      <c r="B14" s="204"/>
      <c r="C14" s="199" t="s">
        <v>221</v>
      </c>
      <c r="D14" s="199" t="s">
        <v>222</v>
      </c>
      <c r="E14" s="200">
        <v>7</v>
      </c>
      <c r="F14" s="201">
        <v>4406.3862099999997</v>
      </c>
      <c r="G14" s="202">
        <v>0</v>
      </c>
      <c r="H14" s="202">
        <v>4406.3862099999997</v>
      </c>
      <c r="I14" s="202">
        <v>18546.67973</v>
      </c>
      <c r="J14" s="202">
        <v>122.51224000000001</v>
      </c>
      <c r="K14" s="202">
        <v>18669.19197</v>
      </c>
      <c r="L14" s="202">
        <v>473.90728000000001</v>
      </c>
      <c r="M14" s="202">
        <v>0</v>
      </c>
      <c r="N14" s="202">
        <v>473.90728000000001</v>
      </c>
      <c r="O14" s="202">
        <v>23549.48546</v>
      </c>
      <c r="P14" s="202">
        <v>7242.8727600000002</v>
      </c>
      <c r="Q14" s="202">
        <v>0</v>
      </c>
      <c r="R14" s="203">
        <v>7242.8727600000002</v>
      </c>
    </row>
    <row r="15" spans="1:24">
      <c r="A15" s="204"/>
      <c r="B15" s="204"/>
      <c r="C15" s="199" t="s">
        <v>223</v>
      </c>
      <c r="D15" s="199" t="s">
        <v>224</v>
      </c>
      <c r="E15" s="200">
        <v>5</v>
      </c>
      <c r="F15" s="201">
        <v>3434.0847699999999</v>
      </c>
      <c r="G15" s="202">
        <v>0</v>
      </c>
      <c r="H15" s="202">
        <v>3434.0847699999999</v>
      </c>
      <c r="I15" s="202">
        <v>13333.847810000001</v>
      </c>
      <c r="J15" s="202">
        <v>2.2493600000000002</v>
      </c>
      <c r="K15" s="202">
        <v>13336.097169999999</v>
      </c>
      <c r="L15" s="202">
        <v>444.07041999999996</v>
      </c>
      <c r="M15" s="202">
        <v>0</v>
      </c>
      <c r="N15" s="202">
        <v>444.07041999999996</v>
      </c>
      <c r="O15" s="202">
        <v>17214.252359999999</v>
      </c>
      <c r="P15" s="202">
        <v>5790.4449199999999</v>
      </c>
      <c r="Q15" s="202">
        <v>0</v>
      </c>
      <c r="R15" s="203">
        <v>5790.4449199999999</v>
      </c>
    </row>
    <row r="16" spans="1:24">
      <c r="A16" s="204"/>
      <c r="B16" s="204"/>
      <c r="C16" s="204"/>
      <c r="D16" s="199" t="s">
        <v>225</v>
      </c>
      <c r="E16" s="200">
        <v>443</v>
      </c>
      <c r="F16" s="201">
        <v>1551.14246</v>
      </c>
      <c r="G16" s="202">
        <v>0</v>
      </c>
      <c r="H16" s="202">
        <v>1551.14246</v>
      </c>
      <c r="I16" s="202">
        <v>5050.3236999999999</v>
      </c>
      <c r="J16" s="202">
        <v>0.40494000000000002</v>
      </c>
      <c r="K16" s="202">
        <v>5050.7286399999994</v>
      </c>
      <c r="L16" s="202">
        <v>163.20717000000002</v>
      </c>
      <c r="M16" s="202">
        <v>0</v>
      </c>
      <c r="N16" s="202">
        <v>163.20717000000002</v>
      </c>
      <c r="O16" s="202">
        <v>6765.07827</v>
      </c>
      <c r="P16" s="202">
        <v>1704.23837</v>
      </c>
      <c r="Q16" s="202">
        <v>0</v>
      </c>
      <c r="R16" s="203">
        <v>1704.23837</v>
      </c>
    </row>
    <row r="17" spans="1:18">
      <c r="A17" s="204"/>
      <c r="B17" s="204"/>
      <c r="C17" s="199" t="s">
        <v>226</v>
      </c>
      <c r="D17" s="199" t="s">
        <v>227</v>
      </c>
      <c r="E17" s="200">
        <v>455</v>
      </c>
      <c r="F17" s="201">
        <v>7760.9694300000001</v>
      </c>
      <c r="G17" s="202">
        <v>0</v>
      </c>
      <c r="H17" s="202">
        <v>7760.9694300000001</v>
      </c>
      <c r="I17" s="202">
        <v>12654.08174</v>
      </c>
      <c r="J17" s="202">
        <v>0.21693999999999999</v>
      </c>
      <c r="K17" s="202">
        <v>12654.29868</v>
      </c>
      <c r="L17" s="202">
        <v>220.08037999999999</v>
      </c>
      <c r="M17" s="202">
        <v>0</v>
      </c>
      <c r="N17" s="202">
        <v>220.08037999999999</v>
      </c>
      <c r="O17" s="202">
        <v>20635.348489999997</v>
      </c>
      <c r="P17" s="202">
        <v>22904.427960000001</v>
      </c>
      <c r="Q17" s="202">
        <v>0</v>
      </c>
      <c r="R17" s="203">
        <v>22904.427960000001</v>
      </c>
    </row>
    <row r="18" spans="1:18">
      <c r="A18" s="204"/>
      <c r="B18" s="204"/>
      <c r="C18" s="199" t="s">
        <v>228</v>
      </c>
      <c r="D18" s="199" t="s">
        <v>229</v>
      </c>
      <c r="E18" s="200">
        <v>502</v>
      </c>
      <c r="F18" s="201">
        <v>2575.1299199999999</v>
      </c>
      <c r="G18" s="202">
        <v>0</v>
      </c>
      <c r="H18" s="202">
        <v>2575.1299199999999</v>
      </c>
      <c r="I18" s="202">
        <v>17097.232039999999</v>
      </c>
      <c r="J18" s="202">
        <v>4.2903500000000001</v>
      </c>
      <c r="K18" s="202">
        <v>17101.522390000002</v>
      </c>
      <c r="L18" s="202">
        <v>258.21526</v>
      </c>
      <c r="M18" s="202">
        <v>0</v>
      </c>
      <c r="N18" s="202">
        <v>258.21526</v>
      </c>
      <c r="O18" s="202">
        <v>19934.867569999999</v>
      </c>
      <c r="P18" s="202">
        <v>3756.82798</v>
      </c>
      <c r="Q18" s="202">
        <v>0</v>
      </c>
      <c r="R18" s="203">
        <v>3756.82798</v>
      </c>
    </row>
    <row r="19" spans="1:18">
      <c r="A19" s="204"/>
      <c r="B19" s="204"/>
      <c r="C19" s="204"/>
      <c r="D19" s="199" t="s">
        <v>230</v>
      </c>
      <c r="E19" s="200">
        <v>665</v>
      </c>
      <c r="F19" s="201">
        <v>28.690650000000002</v>
      </c>
      <c r="G19" s="202">
        <v>0</v>
      </c>
      <c r="H19" s="202">
        <v>28.690650000000002</v>
      </c>
      <c r="I19" s="202">
        <v>3270.6605099999997</v>
      </c>
      <c r="J19" s="202">
        <v>0</v>
      </c>
      <c r="K19" s="202">
        <v>3270.6605099999997</v>
      </c>
      <c r="L19" s="202">
        <v>11.3085</v>
      </c>
      <c r="M19" s="202">
        <v>0</v>
      </c>
      <c r="N19" s="202">
        <v>11.3085</v>
      </c>
      <c r="O19" s="202">
        <v>3310.6596600000003</v>
      </c>
      <c r="P19" s="202">
        <v>2053.6075500000002</v>
      </c>
      <c r="Q19" s="202">
        <v>0</v>
      </c>
      <c r="R19" s="203">
        <v>2053.6075500000002</v>
      </c>
    </row>
    <row r="20" spans="1:18">
      <c r="A20" s="204"/>
      <c r="B20" s="199" t="s">
        <v>231</v>
      </c>
      <c r="C20" s="199" t="s">
        <v>232</v>
      </c>
      <c r="D20" s="199" t="s">
        <v>232</v>
      </c>
      <c r="E20" s="200">
        <v>106</v>
      </c>
      <c r="F20" s="201">
        <v>15706.824060000001</v>
      </c>
      <c r="G20" s="202">
        <v>0</v>
      </c>
      <c r="H20" s="202">
        <v>15706.824060000001</v>
      </c>
      <c r="I20" s="202">
        <v>3988.14579</v>
      </c>
      <c r="J20" s="202">
        <v>26.397959999999998</v>
      </c>
      <c r="K20" s="202">
        <v>4014.5437499999998</v>
      </c>
      <c r="L20" s="202">
        <v>2171.2638199999997</v>
      </c>
      <c r="M20" s="202">
        <v>346.83934999999997</v>
      </c>
      <c r="N20" s="202">
        <v>2518.1031699999999</v>
      </c>
      <c r="O20" s="202">
        <v>22239.470980000002</v>
      </c>
      <c r="P20" s="202">
        <v>6163.1832100000001</v>
      </c>
      <c r="Q20" s="202">
        <v>0</v>
      </c>
      <c r="R20" s="203">
        <v>6163.1832100000001</v>
      </c>
    </row>
    <row r="21" spans="1:18">
      <c r="A21" s="204"/>
      <c r="B21" s="204"/>
      <c r="C21" s="199" t="s">
        <v>233</v>
      </c>
      <c r="D21" s="199" t="s">
        <v>233</v>
      </c>
      <c r="E21" s="200">
        <v>99</v>
      </c>
      <c r="F21" s="201">
        <v>135629.02252</v>
      </c>
      <c r="G21" s="202">
        <v>0</v>
      </c>
      <c r="H21" s="202">
        <v>135629.02252</v>
      </c>
      <c r="I21" s="202">
        <v>142795.89786000003</v>
      </c>
      <c r="J21" s="202">
        <v>1208.24776</v>
      </c>
      <c r="K21" s="202">
        <v>144004.14562</v>
      </c>
      <c r="L21" s="202">
        <v>20926.748469999999</v>
      </c>
      <c r="M21" s="202">
        <v>3150.21063</v>
      </c>
      <c r="N21" s="202">
        <v>24076.9591</v>
      </c>
      <c r="O21" s="202">
        <v>303710.12724</v>
      </c>
      <c r="P21" s="202">
        <v>68607.359169999996</v>
      </c>
      <c r="Q21" s="202">
        <v>0</v>
      </c>
      <c r="R21" s="203">
        <v>68607.359169999996</v>
      </c>
    </row>
    <row r="22" spans="1:18">
      <c r="A22" s="204"/>
      <c r="B22" s="204"/>
      <c r="C22" s="204"/>
      <c r="D22" s="199" t="s">
        <v>234</v>
      </c>
      <c r="E22" s="200">
        <v>632</v>
      </c>
      <c r="F22" s="201">
        <v>4845.7473099999997</v>
      </c>
      <c r="G22" s="202">
        <v>0</v>
      </c>
      <c r="H22" s="202">
        <v>4845.7473099999997</v>
      </c>
      <c r="I22" s="202">
        <v>31741.64302</v>
      </c>
      <c r="J22" s="202">
        <v>0</v>
      </c>
      <c r="K22" s="202">
        <v>31741.64302</v>
      </c>
      <c r="L22" s="202">
        <v>2333.0709500000003</v>
      </c>
      <c r="M22" s="202">
        <v>0.93467</v>
      </c>
      <c r="N22" s="202">
        <v>2334.0056199999999</v>
      </c>
      <c r="O22" s="202">
        <v>38921.395950000006</v>
      </c>
      <c r="P22" s="202">
        <v>3874.5936200000001</v>
      </c>
      <c r="Q22" s="202">
        <v>0</v>
      </c>
      <c r="R22" s="203">
        <v>3874.5936200000001</v>
      </c>
    </row>
    <row r="23" spans="1:18">
      <c r="A23" s="204"/>
      <c r="B23" s="204"/>
      <c r="C23" s="199" t="s">
        <v>235</v>
      </c>
      <c r="D23" s="205"/>
      <c r="E23" s="205"/>
      <c r="F23" s="201">
        <v>10660.219800000001</v>
      </c>
      <c r="G23" s="202">
        <v>0</v>
      </c>
      <c r="H23" s="202">
        <v>10660.219800000001</v>
      </c>
      <c r="I23" s="202">
        <v>15436.35671</v>
      </c>
      <c r="J23" s="202">
        <v>54.509900000000002</v>
      </c>
      <c r="K23" s="202">
        <v>15490.866609999999</v>
      </c>
      <c r="L23" s="202">
        <v>1005.19412</v>
      </c>
      <c r="M23" s="202">
        <v>6.9864199999999999</v>
      </c>
      <c r="N23" s="202">
        <v>1012.1805400000001</v>
      </c>
      <c r="O23" s="202">
        <v>27163.266949999997</v>
      </c>
      <c r="P23" s="202">
        <v>4308.5120800000004</v>
      </c>
      <c r="Q23" s="202">
        <v>0</v>
      </c>
      <c r="R23" s="203">
        <v>4308.5120800000004</v>
      </c>
    </row>
    <row r="24" spans="1:18">
      <c r="A24" s="204"/>
      <c r="B24" s="204"/>
      <c r="C24" s="199" t="s">
        <v>236</v>
      </c>
      <c r="D24" s="199" t="s">
        <v>237</v>
      </c>
      <c r="E24" s="200">
        <v>107</v>
      </c>
      <c r="F24" s="201">
        <v>14314.576590000001</v>
      </c>
      <c r="G24" s="202">
        <v>0</v>
      </c>
      <c r="H24" s="202">
        <v>14314.576590000001</v>
      </c>
      <c r="I24" s="202">
        <v>45187.449979999998</v>
      </c>
      <c r="J24" s="202">
        <v>669.33258000000001</v>
      </c>
      <c r="K24" s="202">
        <v>45856.78256</v>
      </c>
      <c r="L24" s="202">
        <v>1356.3962099999999</v>
      </c>
      <c r="M24" s="202">
        <v>3.7099999999999998E-3</v>
      </c>
      <c r="N24" s="202">
        <v>1356.3999199999998</v>
      </c>
      <c r="O24" s="202">
        <v>61527.75907</v>
      </c>
      <c r="P24" s="202">
        <v>18834.405899999998</v>
      </c>
      <c r="Q24" s="202">
        <v>0</v>
      </c>
      <c r="R24" s="203">
        <v>18834.405899999998</v>
      </c>
    </row>
    <row r="25" spans="1:18">
      <c r="A25" s="204"/>
      <c r="B25" s="204"/>
      <c r="C25" s="204"/>
      <c r="D25" s="199" t="s">
        <v>236</v>
      </c>
      <c r="E25" s="200">
        <v>109</v>
      </c>
      <c r="F25" s="201">
        <v>244.00414999999998</v>
      </c>
      <c r="G25" s="202">
        <v>0</v>
      </c>
      <c r="H25" s="202">
        <v>244.00414999999998</v>
      </c>
      <c r="I25" s="202">
        <v>2980.1886500000001</v>
      </c>
      <c r="J25" s="202">
        <v>6.087E-2</v>
      </c>
      <c r="K25" s="202">
        <v>2980.2495199999998</v>
      </c>
      <c r="L25" s="202">
        <v>7.05</v>
      </c>
      <c r="M25" s="202">
        <v>0</v>
      </c>
      <c r="N25" s="202">
        <v>7.05</v>
      </c>
      <c r="O25" s="202">
        <v>3231.3036699999998</v>
      </c>
      <c r="P25" s="202">
        <v>1021.86969</v>
      </c>
      <c r="Q25" s="202">
        <v>0</v>
      </c>
      <c r="R25" s="203">
        <v>1021.86969</v>
      </c>
    </row>
    <row r="26" spans="1:18">
      <c r="A26" s="204"/>
      <c r="B26" s="204"/>
      <c r="C26" s="199" t="s">
        <v>238</v>
      </c>
      <c r="D26" s="199" t="s">
        <v>239</v>
      </c>
      <c r="E26" s="200">
        <v>116</v>
      </c>
      <c r="F26" s="201">
        <v>93574.470430000001</v>
      </c>
      <c r="G26" s="202">
        <v>0</v>
      </c>
      <c r="H26" s="202">
        <v>93574.470430000001</v>
      </c>
      <c r="I26" s="202">
        <v>87420.493950000004</v>
      </c>
      <c r="J26" s="202">
        <v>1620.8013500000002</v>
      </c>
      <c r="K26" s="202">
        <v>89041.295299999998</v>
      </c>
      <c r="L26" s="202">
        <v>68772.141300000003</v>
      </c>
      <c r="M26" s="202">
        <v>7848.2197800000004</v>
      </c>
      <c r="N26" s="202">
        <v>76620.361080000002</v>
      </c>
      <c r="O26" s="202">
        <v>259236.12681000002</v>
      </c>
      <c r="P26" s="202">
        <v>147696.04800000001</v>
      </c>
      <c r="Q26" s="202">
        <v>0</v>
      </c>
      <c r="R26" s="203">
        <v>147696.04800000001</v>
      </c>
    </row>
    <row r="27" spans="1:18">
      <c r="A27" s="204"/>
      <c r="B27" s="204"/>
      <c r="C27" s="204"/>
      <c r="D27" s="199" t="s">
        <v>240</v>
      </c>
      <c r="E27" s="200">
        <v>564</v>
      </c>
      <c r="F27" s="201">
        <v>12403.70356</v>
      </c>
      <c r="G27" s="202">
        <v>0</v>
      </c>
      <c r="H27" s="202">
        <v>12403.70356</v>
      </c>
      <c r="I27" s="202">
        <v>33230.963340000002</v>
      </c>
      <c r="J27" s="202">
        <v>0</v>
      </c>
      <c r="K27" s="202">
        <v>33230.963340000002</v>
      </c>
      <c r="L27" s="202">
        <v>6411.8555199999992</v>
      </c>
      <c r="M27" s="202">
        <v>391.77143000000001</v>
      </c>
      <c r="N27" s="202">
        <v>6803.6269499999999</v>
      </c>
      <c r="O27" s="202">
        <v>52438.293850000002</v>
      </c>
      <c r="P27" s="202">
        <v>28515.418239999999</v>
      </c>
      <c r="Q27" s="202">
        <v>0</v>
      </c>
      <c r="R27" s="203">
        <v>28515.418239999999</v>
      </c>
    </row>
    <row r="28" spans="1:18">
      <c r="A28" s="204"/>
      <c r="B28" s="204"/>
      <c r="C28" s="204"/>
      <c r="D28" s="199" t="s">
        <v>238</v>
      </c>
      <c r="E28" s="200">
        <v>494</v>
      </c>
      <c r="F28" s="201">
        <v>1768.2475099999999</v>
      </c>
      <c r="G28" s="202">
        <v>0</v>
      </c>
      <c r="H28" s="202">
        <v>1768.2475099999999</v>
      </c>
      <c r="I28" s="202">
        <v>11870.30884</v>
      </c>
      <c r="J28" s="202">
        <v>23.41169</v>
      </c>
      <c r="K28" s="202">
        <v>11893.720529999999</v>
      </c>
      <c r="L28" s="202">
        <v>1577.8431699999999</v>
      </c>
      <c r="M28" s="202">
        <v>25.269419999999997</v>
      </c>
      <c r="N28" s="202">
        <v>1603.1125900000002</v>
      </c>
      <c r="O28" s="202">
        <v>15265.08063</v>
      </c>
      <c r="P28" s="202">
        <v>1390.8279600000001</v>
      </c>
      <c r="Q28" s="202">
        <v>0</v>
      </c>
      <c r="R28" s="203">
        <v>1390.8279600000001</v>
      </c>
    </row>
    <row r="29" spans="1:18">
      <c r="A29" s="204"/>
      <c r="B29" s="204"/>
      <c r="C29" s="204"/>
      <c r="D29" s="199" t="s">
        <v>241</v>
      </c>
      <c r="E29" s="200">
        <v>119</v>
      </c>
      <c r="F29" s="201">
        <v>2107.3614199999997</v>
      </c>
      <c r="G29" s="202">
        <v>0</v>
      </c>
      <c r="H29" s="202">
        <v>2107.3614199999997</v>
      </c>
      <c r="I29" s="202">
        <v>5323.63148</v>
      </c>
      <c r="J29" s="202">
        <v>11.533629999999999</v>
      </c>
      <c r="K29" s="202">
        <v>5335.1651099999999</v>
      </c>
      <c r="L29" s="202">
        <v>620.65300999999999</v>
      </c>
      <c r="M29" s="202">
        <v>0</v>
      </c>
      <c r="N29" s="202">
        <v>620.65300999999999</v>
      </c>
      <c r="O29" s="202">
        <v>8063.1795400000001</v>
      </c>
      <c r="P29" s="202">
        <v>2454.94641</v>
      </c>
      <c r="Q29" s="202">
        <v>0</v>
      </c>
      <c r="R29" s="203">
        <v>2454.94641</v>
      </c>
    </row>
    <row r="30" spans="1:18">
      <c r="A30" s="204"/>
      <c r="B30" s="204"/>
      <c r="C30" s="204"/>
      <c r="D30" s="199" t="s">
        <v>242</v>
      </c>
      <c r="E30" s="200">
        <v>117</v>
      </c>
      <c r="F30" s="201">
        <v>1973.14057</v>
      </c>
      <c r="G30" s="202">
        <v>0</v>
      </c>
      <c r="H30" s="202">
        <v>1973.14057</v>
      </c>
      <c r="I30" s="202">
        <v>3935.9238399999999</v>
      </c>
      <c r="J30" s="202">
        <v>0.32174999999999998</v>
      </c>
      <c r="K30" s="202">
        <v>3936.24559</v>
      </c>
      <c r="L30" s="202">
        <v>205.48736</v>
      </c>
      <c r="M30" s="202">
        <v>0</v>
      </c>
      <c r="N30" s="202">
        <v>205.48736</v>
      </c>
      <c r="O30" s="202">
        <v>6114.8735199999992</v>
      </c>
      <c r="P30" s="202">
        <v>4539.0640199999998</v>
      </c>
      <c r="Q30" s="202">
        <v>0</v>
      </c>
      <c r="R30" s="203">
        <v>4539.0640199999998</v>
      </c>
    </row>
    <row r="31" spans="1:18">
      <c r="A31" s="204"/>
      <c r="B31" s="204"/>
      <c r="C31" s="199" t="s">
        <v>243</v>
      </c>
      <c r="D31" s="199" t="s">
        <v>243</v>
      </c>
      <c r="E31" s="200">
        <v>104</v>
      </c>
      <c r="F31" s="201">
        <v>31747.082690000003</v>
      </c>
      <c r="G31" s="202">
        <v>0</v>
      </c>
      <c r="H31" s="202">
        <v>31747.082690000003</v>
      </c>
      <c r="I31" s="202">
        <v>24180.86448</v>
      </c>
      <c r="J31" s="202">
        <v>7.7647599999999999</v>
      </c>
      <c r="K31" s="202">
        <v>24188.629239999998</v>
      </c>
      <c r="L31" s="202">
        <v>509.33438000000001</v>
      </c>
      <c r="M31" s="202">
        <v>0</v>
      </c>
      <c r="N31" s="202">
        <v>509.33438000000001</v>
      </c>
      <c r="O31" s="202">
        <v>56445.046310000005</v>
      </c>
      <c r="P31" s="202">
        <v>3573.8530299999998</v>
      </c>
      <c r="Q31" s="202">
        <v>0</v>
      </c>
      <c r="R31" s="203">
        <v>3573.8530299999998</v>
      </c>
    </row>
    <row r="32" spans="1:18">
      <c r="A32" s="204"/>
      <c r="B32" s="204"/>
      <c r="C32" s="204"/>
      <c r="D32" s="199" t="s">
        <v>244</v>
      </c>
      <c r="E32" s="200">
        <v>105</v>
      </c>
      <c r="F32" s="201">
        <v>38982.849270000006</v>
      </c>
      <c r="G32" s="202">
        <v>0</v>
      </c>
      <c r="H32" s="202">
        <v>38982.849270000006</v>
      </c>
      <c r="I32" s="202">
        <v>8704.8415299999997</v>
      </c>
      <c r="J32" s="202">
        <v>0</v>
      </c>
      <c r="K32" s="202">
        <v>8704.8415299999997</v>
      </c>
      <c r="L32" s="202">
        <v>402.31084000000004</v>
      </c>
      <c r="M32" s="202">
        <v>0.37089999999999995</v>
      </c>
      <c r="N32" s="202">
        <v>402.68173999999999</v>
      </c>
      <c r="O32" s="202">
        <v>48090.372539999997</v>
      </c>
      <c r="P32" s="202">
        <v>1167.83969</v>
      </c>
      <c r="Q32" s="202">
        <v>0</v>
      </c>
      <c r="R32" s="203">
        <v>1167.83969</v>
      </c>
    </row>
    <row r="33" spans="1:18">
      <c r="A33" s="204"/>
      <c r="B33" s="204"/>
      <c r="C33" s="204"/>
      <c r="D33" s="199" t="s">
        <v>245</v>
      </c>
      <c r="E33" s="200">
        <v>586</v>
      </c>
      <c r="F33" s="201">
        <v>8755.48603</v>
      </c>
      <c r="G33" s="202">
        <v>0</v>
      </c>
      <c r="H33" s="202">
        <v>8755.48603</v>
      </c>
      <c r="I33" s="202">
        <v>3423.6508799999997</v>
      </c>
      <c r="J33" s="202">
        <v>0</v>
      </c>
      <c r="K33" s="202">
        <v>3423.6508799999997</v>
      </c>
      <c r="L33" s="202">
        <v>96.000619999999998</v>
      </c>
      <c r="M33" s="202">
        <v>0</v>
      </c>
      <c r="N33" s="202">
        <v>96.000619999999998</v>
      </c>
      <c r="O33" s="202">
        <v>12275.13753</v>
      </c>
      <c r="P33" s="202">
        <v>869.60553000000004</v>
      </c>
      <c r="Q33" s="202">
        <v>0</v>
      </c>
      <c r="R33" s="203">
        <v>869.60553000000004</v>
      </c>
    </row>
    <row r="34" spans="1:18">
      <c r="A34" s="204"/>
      <c r="B34" s="204"/>
      <c r="C34" s="204"/>
      <c r="D34" s="199" t="s">
        <v>246</v>
      </c>
      <c r="E34" s="200">
        <v>613</v>
      </c>
      <c r="F34" s="201">
        <v>1662.4264599999999</v>
      </c>
      <c r="G34" s="202">
        <v>0</v>
      </c>
      <c r="H34" s="202">
        <v>1662.4264599999999</v>
      </c>
      <c r="I34" s="202">
        <v>1892.1851899999999</v>
      </c>
      <c r="J34" s="202">
        <v>0</v>
      </c>
      <c r="K34" s="202">
        <v>1892.1851899999999</v>
      </c>
      <c r="L34" s="202">
        <v>15.1204</v>
      </c>
      <c r="M34" s="202">
        <v>0</v>
      </c>
      <c r="N34" s="202">
        <v>15.1204</v>
      </c>
      <c r="O34" s="202">
        <v>3569.7320499999996</v>
      </c>
      <c r="P34" s="202">
        <v>876.59408999999994</v>
      </c>
      <c r="Q34" s="202">
        <v>0</v>
      </c>
      <c r="R34" s="203">
        <v>876.59408999999994</v>
      </c>
    </row>
    <row r="35" spans="1:18">
      <c r="A35" s="204"/>
      <c r="B35" s="204"/>
      <c r="C35" s="199" t="s">
        <v>247</v>
      </c>
      <c r="D35" s="199" t="s">
        <v>247</v>
      </c>
      <c r="E35" s="200">
        <v>102</v>
      </c>
      <c r="F35" s="201">
        <v>10815.805619999999</v>
      </c>
      <c r="G35" s="202">
        <v>0</v>
      </c>
      <c r="H35" s="202">
        <v>10815.805619999999</v>
      </c>
      <c r="I35" s="202">
        <v>19870.670100000003</v>
      </c>
      <c r="J35" s="202">
        <v>2.7100000000000002E-3</v>
      </c>
      <c r="K35" s="202">
        <v>19870.67281</v>
      </c>
      <c r="L35" s="202">
        <v>871.11034999999993</v>
      </c>
      <c r="M35" s="202">
        <v>0.18544999999999998</v>
      </c>
      <c r="N35" s="202">
        <v>871.2958000000001</v>
      </c>
      <c r="O35" s="202">
        <v>31557.774229999999</v>
      </c>
      <c r="P35" s="202">
        <v>2864.8598199999997</v>
      </c>
      <c r="Q35" s="202">
        <v>0</v>
      </c>
      <c r="R35" s="203">
        <v>2864.8598199999997</v>
      </c>
    </row>
    <row r="36" spans="1:18">
      <c r="A36" s="204"/>
      <c r="B36" s="204"/>
      <c r="C36" s="199" t="s">
        <v>248</v>
      </c>
      <c r="D36" s="199" t="s">
        <v>248</v>
      </c>
      <c r="E36" s="200">
        <v>121</v>
      </c>
      <c r="F36" s="201">
        <v>6470.2122499999996</v>
      </c>
      <c r="G36" s="202">
        <v>0</v>
      </c>
      <c r="H36" s="202">
        <v>6470.2122499999996</v>
      </c>
      <c r="I36" s="202">
        <v>27577.073130000001</v>
      </c>
      <c r="J36" s="202">
        <v>63.40437</v>
      </c>
      <c r="K36" s="202">
        <v>27640.477500000001</v>
      </c>
      <c r="L36" s="202">
        <v>562.80380000000002</v>
      </c>
      <c r="M36" s="202">
        <v>11.127000000000001</v>
      </c>
      <c r="N36" s="202">
        <v>573.93080000000009</v>
      </c>
      <c r="O36" s="202">
        <v>34684.62055</v>
      </c>
      <c r="P36" s="202">
        <v>4378.6757800000005</v>
      </c>
      <c r="Q36" s="202">
        <v>0</v>
      </c>
      <c r="R36" s="203">
        <v>4378.6757800000005</v>
      </c>
    </row>
    <row r="37" spans="1:18">
      <c r="A37" s="204"/>
      <c r="B37" s="204"/>
      <c r="C37" s="199" t="s">
        <v>249</v>
      </c>
      <c r="D37" s="199" t="s">
        <v>249</v>
      </c>
      <c r="E37" s="200">
        <v>115</v>
      </c>
      <c r="F37" s="201">
        <v>3633.0129900000002</v>
      </c>
      <c r="G37" s="202">
        <v>0</v>
      </c>
      <c r="H37" s="202">
        <v>3633.0129900000002</v>
      </c>
      <c r="I37" s="202">
        <v>14397.425009999999</v>
      </c>
      <c r="J37" s="202">
        <v>8.3805300000000003</v>
      </c>
      <c r="K37" s="202">
        <v>14405.805539999999</v>
      </c>
      <c r="L37" s="202">
        <v>359.49541999999997</v>
      </c>
      <c r="M37" s="202">
        <v>7.6108700000000002</v>
      </c>
      <c r="N37" s="202">
        <v>367.10629</v>
      </c>
      <c r="O37" s="202">
        <v>18405.92482</v>
      </c>
      <c r="P37" s="202">
        <v>1887.35474</v>
      </c>
      <c r="Q37" s="202">
        <v>0</v>
      </c>
      <c r="R37" s="203">
        <v>1887.35474</v>
      </c>
    </row>
    <row r="38" spans="1:18">
      <c r="A38" s="204"/>
      <c r="B38" s="204"/>
      <c r="C38" s="199" t="s">
        <v>250</v>
      </c>
      <c r="D38" s="199" t="s">
        <v>250</v>
      </c>
      <c r="E38" s="200">
        <v>123</v>
      </c>
      <c r="F38" s="201">
        <v>6110.0311500000007</v>
      </c>
      <c r="G38" s="202">
        <v>0</v>
      </c>
      <c r="H38" s="202">
        <v>6110.0311500000007</v>
      </c>
      <c r="I38" s="202">
        <v>14694.42164</v>
      </c>
      <c r="J38" s="202">
        <v>14.054709999999998</v>
      </c>
      <c r="K38" s="202">
        <v>14708.476349999999</v>
      </c>
      <c r="L38" s="202">
        <v>182.18715</v>
      </c>
      <c r="M38" s="202">
        <v>0</v>
      </c>
      <c r="N38" s="202">
        <v>182.18715</v>
      </c>
      <c r="O38" s="202">
        <v>21000.694649999998</v>
      </c>
      <c r="P38" s="202">
        <v>3975.1965299999997</v>
      </c>
      <c r="Q38" s="202">
        <v>0</v>
      </c>
      <c r="R38" s="203">
        <v>3975.1965299999997</v>
      </c>
    </row>
    <row r="39" spans="1:18">
      <c r="A39" s="204"/>
      <c r="B39" s="204"/>
      <c r="C39" s="199" t="s">
        <v>251</v>
      </c>
      <c r="D39" s="199" t="s">
        <v>252</v>
      </c>
      <c r="E39" s="200">
        <v>489</v>
      </c>
      <c r="F39" s="201">
        <v>3215.6361400000001</v>
      </c>
      <c r="G39" s="202">
        <v>0</v>
      </c>
      <c r="H39" s="202">
        <v>3215.6361400000001</v>
      </c>
      <c r="I39" s="202">
        <v>10021.473529999999</v>
      </c>
      <c r="J39" s="202">
        <v>2.95492</v>
      </c>
      <c r="K39" s="202">
        <v>10024.428449999999</v>
      </c>
      <c r="L39" s="202">
        <v>472.27059000000003</v>
      </c>
      <c r="M39" s="202">
        <v>0</v>
      </c>
      <c r="N39" s="202">
        <v>472.27059000000003</v>
      </c>
      <c r="O39" s="202">
        <v>13712.33518</v>
      </c>
      <c r="P39" s="202">
        <v>2432.2577799999999</v>
      </c>
      <c r="Q39" s="202">
        <v>0</v>
      </c>
      <c r="R39" s="203">
        <v>2432.2577799999999</v>
      </c>
    </row>
    <row r="40" spans="1:18">
      <c r="A40" s="204"/>
      <c r="B40" s="204"/>
      <c r="C40" s="204"/>
      <c r="D40" s="199" t="s">
        <v>253</v>
      </c>
      <c r="E40" s="200">
        <v>491</v>
      </c>
      <c r="F40" s="201">
        <v>1265.3461100000002</v>
      </c>
      <c r="G40" s="202">
        <v>0</v>
      </c>
      <c r="H40" s="202">
        <v>1265.3461100000002</v>
      </c>
      <c r="I40" s="202">
        <v>4780.7749999999996</v>
      </c>
      <c r="J40" s="202">
        <v>2.8709999999999999E-2</v>
      </c>
      <c r="K40" s="202">
        <v>4780.8037100000001</v>
      </c>
      <c r="L40" s="202">
        <v>40.269330000000004</v>
      </c>
      <c r="M40" s="202">
        <v>0</v>
      </c>
      <c r="N40" s="202">
        <v>40.269330000000004</v>
      </c>
      <c r="O40" s="202">
        <v>6086.4191500000006</v>
      </c>
      <c r="P40" s="202">
        <v>1334.12482</v>
      </c>
      <c r="Q40" s="202">
        <v>0</v>
      </c>
      <c r="R40" s="203">
        <v>1334.12482</v>
      </c>
    </row>
    <row r="41" spans="1:18">
      <c r="A41" s="204"/>
      <c r="B41" s="204"/>
      <c r="C41" s="199" t="s">
        <v>254</v>
      </c>
      <c r="D41" s="199" t="s">
        <v>254</v>
      </c>
      <c r="E41" s="200">
        <v>114</v>
      </c>
      <c r="F41" s="201">
        <v>7773.7642100000003</v>
      </c>
      <c r="G41" s="202">
        <v>0</v>
      </c>
      <c r="H41" s="202">
        <v>7773.7642100000003</v>
      </c>
      <c r="I41" s="202">
        <v>27554.677530000001</v>
      </c>
      <c r="J41" s="202">
        <v>0.32480000000000003</v>
      </c>
      <c r="K41" s="202">
        <v>27555.002329999999</v>
      </c>
      <c r="L41" s="202">
        <v>254.37479999999999</v>
      </c>
      <c r="M41" s="202">
        <v>2.1512199999999999</v>
      </c>
      <c r="N41" s="202">
        <v>256.52602000000002</v>
      </c>
      <c r="O41" s="202">
        <v>35585.292560000002</v>
      </c>
      <c r="P41" s="202">
        <v>7614.3379800000002</v>
      </c>
      <c r="Q41" s="202">
        <v>0</v>
      </c>
      <c r="R41" s="203">
        <v>7614.3379800000002</v>
      </c>
    </row>
    <row r="42" spans="1:18">
      <c r="A42" s="204"/>
      <c r="B42" s="204"/>
      <c r="C42" s="199" t="s">
        <v>255</v>
      </c>
      <c r="D42" s="199" t="s">
        <v>255</v>
      </c>
      <c r="E42" s="200">
        <v>510</v>
      </c>
      <c r="F42" s="201">
        <v>2855.0393300000001</v>
      </c>
      <c r="G42" s="202">
        <v>0</v>
      </c>
      <c r="H42" s="202">
        <v>2855.0393300000001</v>
      </c>
      <c r="I42" s="202">
        <v>5055.7148799999995</v>
      </c>
      <c r="J42" s="202">
        <v>1.176E-2</v>
      </c>
      <c r="K42" s="202">
        <v>5055.7266399999999</v>
      </c>
      <c r="L42" s="202">
        <v>43.96284</v>
      </c>
      <c r="M42" s="202">
        <v>0</v>
      </c>
      <c r="N42" s="202">
        <v>43.96284</v>
      </c>
      <c r="O42" s="202">
        <v>7954.7288099999996</v>
      </c>
      <c r="P42" s="202">
        <v>1389.98723</v>
      </c>
      <c r="Q42" s="202">
        <v>0</v>
      </c>
      <c r="R42" s="203">
        <v>1389.98723</v>
      </c>
    </row>
    <row r="43" spans="1:18">
      <c r="A43" s="204"/>
      <c r="B43" s="204"/>
      <c r="C43" s="199" t="s">
        <v>256</v>
      </c>
      <c r="D43" s="199" t="s">
        <v>257</v>
      </c>
      <c r="E43" s="200">
        <v>492</v>
      </c>
      <c r="F43" s="201">
        <v>3543.70687</v>
      </c>
      <c r="G43" s="202">
        <v>0</v>
      </c>
      <c r="H43" s="202">
        <v>3543.70687</v>
      </c>
      <c r="I43" s="202">
        <v>11563.177689999999</v>
      </c>
      <c r="J43" s="202">
        <v>0.18252000000000002</v>
      </c>
      <c r="K43" s="202">
        <v>11563.360210000001</v>
      </c>
      <c r="L43" s="202">
        <v>96.203009999999992</v>
      </c>
      <c r="M43" s="202">
        <v>0</v>
      </c>
      <c r="N43" s="202">
        <v>96.203009999999992</v>
      </c>
      <c r="O43" s="202">
        <v>15203.27009</v>
      </c>
      <c r="P43" s="202">
        <v>1917.0379499999999</v>
      </c>
      <c r="Q43" s="202">
        <v>0</v>
      </c>
      <c r="R43" s="203">
        <v>1917.0379499999999</v>
      </c>
    </row>
    <row r="44" spans="1:18">
      <c r="A44" s="204"/>
      <c r="B44" s="204"/>
      <c r="C44" s="199" t="s">
        <v>258</v>
      </c>
      <c r="D44" s="199" t="s">
        <v>259</v>
      </c>
      <c r="E44" s="200">
        <v>126</v>
      </c>
      <c r="F44" s="201">
        <v>1184.1338999999998</v>
      </c>
      <c r="G44" s="202">
        <v>0</v>
      </c>
      <c r="H44" s="202">
        <v>1184.1338999999998</v>
      </c>
      <c r="I44" s="202">
        <v>8497.5624499999994</v>
      </c>
      <c r="J44" s="202">
        <v>2.2000000000000001E-4</v>
      </c>
      <c r="K44" s="202">
        <v>8497.5626699999993</v>
      </c>
      <c r="L44" s="202">
        <v>90.552639999999997</v>
      </c>
      <c r="M44" s="202">
        <v>0</v>
      </c>
      <c r="N44" s="202">
        <v>90.552639999999997</v>
      </c>
      <c r="O44" s="202">
        <v>9772.2492100000018</v>
      </c>
      <c r="P44" s="202">
        <v>2206.3108900000002</v>
      </c>
      <c r="Q44" s="202">
        <v>0</v>
      </c>
      <c r="R44" s="203">
        <v>2206.3108900000002</v>
      </c>
    </row>
    <row r="45" spans="1:18">
      <c r="A45" s="204"/>
      <c r="B45" s="204"/>
      <c r="C45" s="199" t="s">
        <v>260</v>
      </c>
      <c r="D45" s="199" t="s">
        <v>261</v>
      </c>
      <c r="E45" s="200">
        <v>125</v>
      </c>
      <c r="F45" s="201">
        <v>3505.3753199999996</v>
      </c>
      <c r="G45" s="202">
        <v>0</v>
      </c>
      <c r="H45" s="202">
        <v>3505.3753199999996</v>
      </c>
      <c r="I45" s="202">
        <v>12675.76859</v>
      </c>
      <c r="J45" s="202">
        <v>0</v>
      </c>
      <c r="K45" s="202">
        <v>12675.76859</v>
      </c>
      <c r="L45" s="202">
        <v>89.925570000000008</v>
      </c>
      <c r="M45" s="202">
        <v>0</v>
      </c>
      <c r="N45" s="202">
        <v>89.925570000000008</v>
      </c>
      <c r="O45" s="202">
        <v>16271.06948</v>
      </c>
      <c r="P45" s="202">
        <v>1978.4147399999999</v>
      </c>
      <c r="Q45" s="202">
        <v>0</v>
      </c>
      <c r="R45" s="203">
        <v>1978.4147399999999</v>
      </c>
    </row>
    <row r="46" spans="1:18">
      <c r="A46" s="204"/>
      <c r="B46" s="204"/>
      <c r="C46" s="199" t="s">
        <v>262</v>
      </c>
      <c r="D46" s="199" t="s">
        <v>262</v>
      </c>
      <c r="E46" s="200">
        <v>103</v>
      </c>
      <c r="F46" s="201">
        <v>2847.1026900000002</v>
      </c>
      <c r="G46" s="202">
        <v>0</v>
      </c>
      <c r="H46" s="202">
        <v>2847.1026900000002</v>
      </c>
      <c r="I46" s="202">
        <v>6132.1486999999997</v>
      </c>
      <c r="J46" s="202">
        <v>3.5999999999999999E-3</v>
      </c>
      <c r="K46" s="202">
        <v>6132.1522999999997</v>
      </c>
      <c r="L46" s="202">
        <v>109.6922</v>
      </c>
      <c r="M46" s="202">
        <v>0</v>
      </c>
      <c r="N46" s="202">
        <v>109.6922</v>
      </c>
      <c r="O46" s="202">
        <v>9088.947189999999</v>
      </c>
      <c r="P46" s="202">
        <v>773.92651000000001</v>
      </c>
      <c r="Q46" s="202">
        <v>0</v>
      </c>
      <c r="R46" s="203">
        <v>773.92651000000001</v>
      </c>
    </row>
    <row r="47" spans="1:18">
      <c r="A47" s="204"/>
      <c r="B47" s="204"/>
      <c r="C47" s="199" t="s">
        <v>263</v>
      </c>
      <c r="D47" s="199" t="s">
        <v>264</v>
      </c>
      <c r="E47" s="200">
        <v>122</v>
      </c>
      <c r="F47" s="201">
        <v>4230.8813200000004</v>
      </c>
      <c r="G47" s="202">
        <v>0</v>
      </c>
      <c r="H47" s="202">
        <v>4230.8813200000004</v>
      </c>
      <c r="I47" s="202">
        <v>6260.5192200000001</v>
      </c>
      <c r="J47" s="202">
        <v>8.9298099999999998</v>
      </c>
      <c r="K47" s="202">
        <v>6269.4490300000007</v>
      </c>
      <c r="L47" s="202">
        <v>75.097499999999997</v>
      </c>
      <c r="M47" s="202">
        <v>0</v>
      </c>
      <c r="N47" s="202">
        <v>75.097499999999997</v>
      </c>
      <c r="O47" s="202">
        <v>10575.42785</v>
      </c>
      <c r="P47" s="202">
        <v>3444.2793700000002</v>
      </c>
      <c r="Q47" s="202">
        <v>0</v>
      </c>
      <c r="R47" s="203">
        <v>3444.2793700000002</v>
      </c>
    </row>
    <row r="48" spans="1:18">
      <c r="A48" s="204"/>
      <c r="B48" s="204"/>
      <c r="C48" s="199" t="s">
        <v>265</v>
      </c>
      <c r="D48" s="199" t="s">
        <v>265</v>
      </c>
      <c r="E48" s="200">
        <v>493</v>
      </c>
      <c r="F48" s="201">
        <v>1693.2211000000002</v>
      </c>
      <c r="G48" s="202">
        <v>0</v>
      </c>
      <c r="H48" s="202">
        <v>1693.2211000000002</v>
      </c>
      <c r="I48" s="202">
        <v>1606.50514</v>
      </c>
      <c r="J48" s="202">
        <v>1.3720000000000001E-2</v>
      </c>
      <c r="K48" s="202">
        <v>1606.5188600000001</v>
      </c>
      <c r="L48" s="202">
        <v>77.630960000000002</v>
      </c>
      <c r="M48" s="202">
        <v>0</v>
      </c>
      <c r="N48" s="202">
        <v>77.630960000000002</v>
      </c>
      <c r="O48" s="202">
        <v>3377.3709199999998</v>
      </c>
      <c r="P48" s="202">
        <v>1360.7336599999999</v>
      </c>
      <c r="Q48" s="202">
        <v>0</v>
      </c>
      <c r="R48" s="203">
        <v>1360.7336599999999</v>
      </c>
    </row>
    <row r="49" spans="1:18">
      <c r="A49" s="204"/>
      <c r="B49" s="204"/>
      <c r="C49" s="199" t="s">
        <v>266</v>
      </c>
      <c r="D49" s="199" t="s">
        <v>267</v>
      </c>
      <c r="E49" s="200">
        <v>110</v>
      </c>
      <c r="F49" s="201">
        <v>1647.0344399999999</v>
      </c>
      <c r="G49" s="202">
        <v>0</v>
      </c>
      <c r="H49" s="202">
        <v>1647.0344399999999</v>
      </c>
      <c r="I49" s="202">
        <v>14858.47176</v>
      </c>
      <c r="J49" s="202">
        <v>1.4973699999999999</v>
      </c>
      <c r="K49" s="202">
        <v>14859.969130000001</v>
      </c>
      <c r="L49" s="202">
        <v>154.46985999999998</v>
      </c>
      <c r="M49" s="202">
        <v>0</v>
      </c>
      <c r="N49" s="202">
        <v>154.46985999999998</v>
      </c>
      <c r="O49" s="202">
        <v>16661.473429999998</v>
      </c>
      <c r="P49" s="202">
        <v>2483.9137700000001</v>
      </c>
      <c r="Q49" s="202">
        <v>0</v>
      </c>
      <c r="R49" s="203">
        <v>2483.9137700000001</v>
      </c>
    </row>
    <row r="50" spans="1:18">
      <c r="A50" s="204"/>
      <c r="B50" s="204"/>
      <c r="C50" s="204"/>
      <c r="D50" s="199" t="s">
        <v>268</v>
      </c>
      <c r="E50" s="200">
        <v>614</v>
      </c>
      <c r="F50" s="201">
        <v>315.39398999999997</v>
      </c>
      <c r="G50" s="202">
        <v>0</v>
      </c>
      <c r="H50" s="202">
        <v>315.39398999999997</v>
      </c>
      <c r="I50" s="202">
        <v>1816.3822500000001</v>
      </c>
      <c r="J50" s="202">
        <v>0</v>
      </c>
      <c r="K50" s="202">
        <v>1816.3822500000001</v>
      </c>
      <c r="L50" s="202">
        <v>13.596</v>
      </c>
      <c r="M50" s="202">
        <v>0</v>
      </c>
      <c r="N50" s="202">
        <v>13.596</v>
      </c>
      <c r="O50" s="202">
        <v>2145.3722400000001</v>
      </c>
      <c r="P50" s="202">
        <v>1341.9587900000001</v>
      </c>
      <c r="Q50" s="202">
        <v>0</v>
      </c>
      <c r="R50" s="203">
        <v>1341.9587900000001</v>
      </c>
    </row>
    <row r="51" spans="1:18">
      <c r="A51" s="204"/>
      <c r="B51" s="204"/>
      <c r="C51" s="204"/>
      <c r="D51" s="199" t="s">
        <v>269</v>
      </c>
      <c r="E51" s="200">
        <v>111</v>
      </c>
      <c r="F51" s="201">
        <v>475.99496999999997</v>
      </c>
      <c r="G51" s="202">
        <v>0</v>
      </c>
      <c r="H51" s="202">
        <v>475.99496999999997</v>
      </c>
      <c r="I51" s="202">
        <v>3715.6128900000003</v>
      </c>
      <c r="J51" s="202">
        <v>2.01187</v>
      </c>
      <c r="K51" s="202">
        <v>3717.6247599999997</v>
      </c>
      <c r="L51" s="202">
        <v>60.398040000000002</v>
      </c>
      <c r="M51" s="202">
        <v>0</v>
      </c>
      <c r="N51" s="202">
        <v>60.398040000000002</v>
      </c>
      <c r="O51" s="202">
        <v>4254.0177699999995</v>
      </c>
      <c r="P51" s="202">
        <v>1705.84132</v>
      </c>
      <c r="Q51" s="202">
        <v>0</v>
      </c>
      <c r="R51" s="203">
        <v>1705.84132</v>
      </c>
    </row>
    <row r="52" spans="1:18">
      <c r="A52" s="204"/>
      <c r="B52" s="204"/>
      <c r="C52" s="204"/>
      <c r="D52" s="199" t="s">
        <v>266</v>
      </c>
      <c r="E52" s="200">
        <v>668</v>
      </c>
      <c r="F52" s="201">
        <v>65.573440000000005</v>
      </c>
      <c r="G52" s="202">
        <v>0</v>
      </c>
      <c r="H52" s="202">
        <v>65.573440000000005</v>
      </c>
      <c r="I52" s="202">
        <v>2497.7926299999999</v>
      </c>
      <c r="J52" s="202">
        <v>0</v>
      </c>
      <c r="K52" s="202">
        <v>2497.7926299999999</v>
      </c>
      <c r="L52" s="202">
        <v>10.055999999999999</v>
      </c>
      <c r="M52" s="202">
        <v>0</v>
      </c>
      <c r="N52" s="202">
        <v>10.055999999999999</v>
      </c>
      <c r="O52" s="202">
        <v>2573.4220699999996</v>
      </c>
      <c r="P52" s="202">
        <v>448.44789000000003</v>
      </c>
      <c r="Q52" s="202">
        <v>0</v>
      </c>
      <c r="R52" s="203">
        <v>448.44789000000003</v>
      </c>
    </row>
    <row r="53" spans="1:18">
      <c r="A53" s="204"/>
      <c r="B53" s="199" t="s">
        <v>270</v>
      </c>
      <c r="C53" s="199" t="s">
        <v>271</v>
      </c>
      <c r="D53" s="199" t="s">
        <v>271</v>
      </c>
      <c r="E53" s="200">
        <v>279</v>
      </c>
      <c r="F53" s="201">
        <v>68696.741290000005</v>
      </c>
      <c r="G53" s="202">
        <v>0</v>
      </c>
      <c r="H53" s="202">
        <v>68696.741290000005</v>
      </c>
      <c r="I53" s="202">
        <v>123425.67543999999</v>
      </c>
      <c r="J53" s="202">
        <v>626.98407999999995</v>
      </c>
      <c r="K53" s="202">
        <v>124052.65952</v>
      </c>
      <c r="L53" s="202">
        <v>6192.6742300000005</v>
      </c>
      <c r="M53" s="202">
        <v>699.61338999999998</v>
      </c>
      <c r="N53" s="202">
        <v>6892.2876200000001</v>
      </c>
      <c r="O53" s="202">
        <v>199641.68843000001</v>
      </c>
      <c r="P53" s="202">
        <v>53490.124830000001</v>
      </c>
      <c r="Q53" s="202">
        <v>0</v>
      </c>
      <c r="R53" s="203">
        <v>53490.124830000001</v>
      </c>
    </row>
    <row r="54" spans="1:18">
      <c r="A54" s="204"/>
      <c r="B54" s="204"/>
      <c r="C54" s="204"/>
      <c r="D54" s="199" t="s">
        <v>272</v>
      </c>
      <c r="E54" s="200">
        <v>280</v>
      </c>
      <c r="F54" s="201">
        <v>2658.7741599999999</v>
      </c>
      <c r="G54" s="202">
        <v>0</v>
      </c>
      <c r="H54" s="202">
        <v>2658.7741599999999</v>
      </c>
      <c r="I54" s="202">
        <v>5823.3685700000005</v>
      </c>
      <c r="J54" s="202">
        <v>1.0712699999999999</v>
      </c>
      <c r="K54" s="202">
        <v>5824.43984</v>
      </c>
      <c r="L54" s="202">
        <v>713.09866</v>
      </c>
      <c r="M54" s="202">
        <v>0</v>
      </c>
      <c r="N54" s="202">
        <v>713.09866</v>
      </c>
      <c r="O54" s="202">
        <v>9196.3126599999996</v>
      </c>
      <c r="P54" s="202">
        <v>2514.9217699999999</v>
      </c>
      <c r="Q54" s="202">
        <v>0</v>
      </c>
      <c r="R54" s="203">
        <v>2514.9217699999999</v>
      </c>
    </row>
    <row r="55" spans="1:18">
      <c r="A55" s="204"/>
      <c r="B55" s="204"/>
      <c r="C55" s="199" t="s">
        <v>273</v>
      </c>
      <c r="D55" s="199" t="s">
        <v>273</v>
      </c>
      <c r="E55" s="200">
        <v>282</v>
      </c>
      <c r="F55" s="201">
        <v>44331.398299999993</v>
      </c>
      <c r="G55" s="202">
        <v>0</v>
      </c>
      <c r="H55" s="202">
        <v>44331.398299999993</v>
      </c>
      <c r="I55" s="202">
        <v>110900.20268</v>
      </c>
      <c r="J55" s="202">
        <v>533.91483999999991</v>
      </c>
      <c r="K55" s="202">
        <v>111434.11752</v>
      </c>
      <c r="L55" s="202">
        <v>6487.7508200000002</v>
      </c>
      <c r="M55" s="202">
        <v>47.47672</v>
      </c>
      <c r="N55" s="202">
        <v>6535.2275399999999</v>
      </c>
      <c r="O55" s="202">
        <v>162300.74336000002</v>
      </c>
      <c r="P55" s="202">
        <v>48665.223749999997</v>
      </c>
      <c r="Q55" s="202">
        <v>0</v>
      </c>
      <c r="R55" s="203">
        <v>48665.223749999997</v>
      </c>
    </row>
    <row r="56" spans="1:18">
      <c r="A56" s="204"/>
      <c r="B56" s="204"/>
      <c r="C56" s="204"/>
      <c r="D56" s="199" t="s">
        <v>274</v>
      </c>
      <c r="E56" s="200">
        <v>283</v>
      </c>
      <c r="F56" s="201">
        <v>329.29859000000005</v>
      </c>
      <c r="G56" s="202">
        <v>0</v>
      </c>
      <c r="H56" s="202">
        <v>329.29859000000005</v>
      </c>
      <c r="I56" s="202">
        <v>6108.4821300000003</v>
      </c>
      <c r="J56" s="202">
        <v>37.908830000000002</v>
      </c>
      <c r="K56" s="202">
        <v>6146.3909599999997</v>
      </c>
      <c r="L56" s="202">
        <v>646.01350000000002</v>
      </c>
      <c r="M56" s="202">
        <v>0</v>
      </c>
      <c r="N56" s="202">
        <v>646.01350000000002</v>
      </c>
      <c r="O56" s="202">
        <v>7121.7030500000001</v>
      </c>
      <c r="P56" s="202">
        <v>2233.51368</v>
      </c>
      <c r="Q56" s="202">
        <v>0</v>
      </c>
      <c r="R56" s="203">
        <v>2233.51368</v>
      </c>
    </row>
    <row r="57" spans="1:18">
      <c r="A57" s="204"/>
      <c r="B57" s="204"/>
      <c r="C57" s="204"/>
      <c r="D57" s="199" t="s">
        <v>275</v>
      </c>
      <c r="E57" s="200">
        <v>633</v>
      </c>
      <c r="F57" s="201">
        <v>2049.4727499999999</v>
      </c>
      <c r="G57" s="202">
        <v>0</v>
      </c>
      <c r="H57" s="202">
        <v>2049.4727499999999</v>
      </c>
      <c r="I57" s="202">
        <v>20479.44701</v>
      </c>
      <c r="J57" s="202">
        <v>0</v>
      </c>
      <c r="K57" s="202">
        <v>20479.44701</v>
      </c>
      <c r="L57" s="202">
        <v>578.19653000000005</v>
      </c>
      <c r="M57" s="202">
        <v>0</v>
      </c>
      <c r="N57" s="202">
        <v>578.19653000000005</v>
      </c>
      <c r="O57" s="202">
        <v>23107.116289999998</v>
      </c>
      <c r="P57" s="202">
        <v>4138.5089100000005</v>
      </c>
      <c r="Q57" s="202">
        <v>0</v>
      </c>
      <c r="R57" s="203">
        <v>4138.5089100000005</v>
      </c>
    </row>
    <row r="58" spans="1:18">
      <c r="A58" s="204"/>
      <c r="B58" s="204"/>
      <c r="C58" s="199" t="s">
        <v>276</v>
      </c>
      <c r="D58" s="199" t="s">
        <v>277</v>
      </c>
      <c r="E58" s="200">
        <v>285</v>
      </c>
      <c r="F58" s="201">
        <v>14486.918810000001</v>
      </c>
      <c r="G58" s="202">
        <v>0</v>
      </c>
      <c r="H58" s="202">
        <v>14486.918810000001</v>
      </c>
      <c r="I58" s="202">
        <v>8785.3440300000002</v>
      </c>
      <c r="J58" s="202">
        <v>0.39330000000000004</v>
      </c>
      <c r="K58" s="202">
        <v>8785.7373299999999</v>
      </c>
      <c r="L58" s="202">
        <v>333.43895000000003</v>
      </c>
      <c r="M58" s="202">
        <v>0</v>
      </c>
      <c r="N58" s="202">
        <v>333.43895000000003</v>
      </c>
      <c r="O58" s="202">
        <v>23606.095089999999</v>
      </c>
      <c r="P58" s="202">
        <v>3214.4809</v>
      </c>
      <c r="Q58" s="202">
        <v>0</v>
      </c>
      <c r="R58" s="203">
        <v>3214.4809</v>
      </c>
    </row>
    <row r="59" spans="1:18">
      <c r="A59" s="204"/>
      <c r="B59" s="204"/>
      <c r="C59" s="199" t="s">
        <v>278</v>
      </c>
      <c r="D59" s="199" t="s">
        <v>278</v>
      </c>
      <c r="E59" s="200">
        <v>288</v>
      </c>
      <c r="F59" s="201">
        <v>6309.26253</v>
      </c>
      <c r="G59" s="202">
        <v>5.9229999999999998E-2</v>
      </c>
      <c r="H59" s="202">
        <v>6309.3217599999998</v>
      </c>
      <c r="I59" s="202">
        <v>23237.590530000001</v>
      </c>
      <c r="J59" s="202">
        <v>122.17421</v>
      </c>
      <c r="K59" s="202">
        <v>23359.764739999999</v>
      </c>
      <c r="L59" s="202">
        <v>588.48354000000006</v>
      </c>
      <c r="M59" s="202">
        <v>0.48217000000000004</v>
      </c>
      <c r="N59" s="202">
        <v>588.96570999999994</v>
      </c>
      <c r="O59" s="202">
        <v>30258.052210000002</v>
      </c>
      <c r="P59" s="202">
        <v>4342.5133699999997</v>
      </c>
      <c r="Q59" s="202">
        <v>0</v>
      </c>
      <c r="R59" s="203">
        <v>4342.5133699999997</v>
      </c>
    </row>
    <row r="60" spans="1:18">
      <c r="A60" s="204"/>
      <c r="B60" s="204"/>
      <c r="C60" s="204"/>
      <c r="D60" s="199" t="s">
        <v>279</v>
      </c>
      <c r="E60" s="200">
        <v>771</v>
      </c>
      <c r="F60" s="201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0</v>
      </c>
      <c r="L60" s="202">
        <v>30.097860000000001</v>
      </c>
      <c r="M60" s="202">
        <v>0</v>
      </c>
      <c r="N60" s="202">
        <v>30.097860000000001</v>
      </c>
      <c r="O60" s="202">
        <v>30.097860000000001</v>
      </c>
      <c r="P60" s="202">
        <v>0</v>
      </c>
      <c r="Q60" s="202">
        <v>0</v>
      </c>
      <c r="R60" s="203">
        <v>0</v>
      </c>
    </row>
    <row r="61" spans="1:18">
      <c r="A61" s="204"/>
      <c r="B61" s="204"/>
      <c r="C61" s="199" t="s">
        <v>280</v>
      </c>
      <c r="D61" s="199" t="s">
        <v>281</v>
      </c>
      <c r="E61" s="200">
        <v>286</v>
      </c>
      <c r="F61" s="201">
        <v>4267.2108499999995</v>
      </c>
      <c r="G61" s="202">
        <v>0</v>
      </c>
      <c r="H61" s="202">
        <v>4267.2108499999995</v>
      </c>
      <c r="I61" s="202">
        <v>9315.0790399999987</v>
      </c>
      <c r="J61" s="202">
        <v>5.14506</v>
      </c>
      <c r="K61" s="202">
        <v>9320.2240999999995</v>
      </c>
      <c r="L61" s="202">
        <v>274.52181999999999</v>
      </c>
      <c r="M61" s="202">
        <v>0</v>
      </c>
      <c r="N61" s="202">
        <v>274.52181999999999</v>
      </c>
      <c r="O61" s="202">
        <v>13861.956769999999</v>
      </c>
      <c r="P61" s="202">
        <v>3269.6677400000003</v>
      </c>
      <c r="Q61" s="202">
        <v>0</v>
      </c>
      <c r="R61" s="203">
        <v>3269.6677400000003</v>
      </c>
    </row>
    <row r="62" spans="1:18">
      <c r="A62" s="204"/>
      <c r="B62" s="204"/>
      <c r="C62" s="199" t="s">
        <v>282</v>
      </c>
      <c r="D62" s="199" t="s">
        <v>283</v>
      </c>
      <c r="E62" s="200">
        <v>460</v>
      </c>
      <c r="F62" s="201">
        <v>6134.1103800000001</v>
      </c>
      <c r="G62" s="202">
        <v>0</v>
      </c>
      <c r="H62" s="202">
        <v>6134.1103800000001</v>
      </c>
      <c r="I62" s="202">
        <v>30754.928469999999</v>
      </c>
      <c r="J62" s="202">
        <v>0.25413999999999998</v>
      </c>
      <c r="K62" s="202">
        <v>30755.18261</v>
      </c>
      <c r="L62" s="202">
        <v>594.27481999999998</v>
      </c>
      <c r="M62" s="202">
        <v>0</v>
      </c>
      <c r="N62" s="202">
        <v>594.27481999999998</v>
      </c>
      <c r="O62" s="202">
        <v>37483.56781</v>
      </c>
      <c r="P62" s="202">
        <v>3670.9859200000001</v>
      </c>
      <c r="Q62" s="202">
        <v>0</v>
      </c>
      <c r="R62" s="203">
        <v>3670.9859200000001</v>
      </c>
    </row>
    <row r="63" spans="1:18">
      <c r="A63" s="204"/>
      <c r="B63" s="204"/>
      <c r="C63" s="204"/>
      <c r="D63" s="199" t="s">
        <v>284</v>
      </c>
      <c r="E63" s="200">
        <v>671</v>
      </c>
      <c r="F63" s="201">
        <v>8663.2985500000013</v>
      </c>
      <c r="G63" s="202">
        <v>0</v>
      </c>
      <c r="H63" s="202">
        <v>8663.2985500000013</v>
      </c>
      <c r="I63" s="202">
        <v>5622.6722499999996</v>
      </c>
      <c r="J63" s="202">
        <v>0</v>
      </c>
      <c r="K63" s="202">
        <v>5622.6722499999996</v>
      </c>
      <c r="L63" s="202">
        <v>51.426250000000003</v>
      </c>
      <c r="M63" s="202">
        <v>0</v>
      </c>
      <c r="N63" s="202">
        <v>51.426250000000003</v>
      </c>
      <c r="O63" s="202">
        <v>14337.397050000001</v>
      </c>
      <c r="P63" s="202">
        <v>2801.8857200000002</v>
      </c>
      <c r="Q63" s="202">
        <v>0</v>
      </c>
      <c r="R63" s="203">
        <v>2801.8857200000002</v>
      </c>
    </row>
    <row r="64" spans="1:18">
      <c r="A64" s="204"/>
      <c r="B64" s="204"/>
      <c r="C64" s="204"/>
      <c r="D64" s="199" t="s">
        <v>285</v>
      </c>
      <c r="E64" s="200">
        <v>782</v>
      </c>
      <c r="F64" s="201">
        <v>1581.9170900000001</v>
      </c>
      <c r="G64" s="202">
        <v>0</v>
      </c>
      <c r="H64" s="202">
        <v>1581.9170900000001</v>
      </c>
      <c r="I64" s="202">
        <v>18.803619999999999</v>
      </c>
      <c r="J64" s="202">
        <v>0</v>
      </c>
      <c r="K64" s="202">
        <v>18.803619999999999</v>
      </c>
      <c r="L64" s="202">
        <v>146.49405999999999</v>
      </c>
      <c r="M64" s="202">
        <v>0</v>
      </c>
      <c r="N64" s="202">
        <v>146.49405999999999</v>
      </c>
      <c r="O64" s="202">
        <v>1747.21477</v>
      </c>
      <c r="P64" s="202">
        <v>2397.0887900000002</v>
      </c>
      <c r="Q64" s="202">
        <v>0</v>
      </c>
      <c r="R64" s="203">
        <v>2397.0887900000002</v>
      </c>
    </row>
    <row r="65" spans="1:18">
      <c r="A65" s="204"/>
      <c r="B65" s="204"/>
      <c r="C65" s="199" t="s">
        <v>286</v>
      </c>
      <c r="D65" s="199" t="s">
        <v>286</v>
      </c>
      <c r="E65" s="200">
        <v>284</v>
      </c>
      <c r="F65" s="201">
        <v>3886.08412</v>
      </c>
      <c r="G65" s="202">
        <v>0</v>
      </c>
      <c r="H65" s="202">
        <v>3886.08412</v>
      </c>
      <c r="I65" s="202">
        <v>5427.5309299999999</v>
      </c>
      <c r="J65" s="202">
        <v>0.12181</v>
      </c>
      <c r="K65" s="202">
        <v>5427.6527400000004</v>
      </c>
      <c r="L65" s="202">
        <v>173.41695000000001</v>
      </c>
      <c r="M65" s="202">
        <v>0</v>
      </c>
      <c r="N65" s="202">
        <v>173.41695000000001</v>
      </c>
      <c r="O65" s="202">
        <v>9487.1538099999998</v>
      </c>
      <c r="P65" s="202">
        <v>1581.9593400000001</v>
      </c>
      <c r="Q65" s="202">
        <v>0</v>
      </c>
      <c r="R65" s="203">
        <v>1581.9593400000001</v>
      </c>
    </row>
    <row r="66" spans="1:18">
      <c r="A66" s="204"/>
      <c r="B66" s="199" t="s">
        <v>287</v>
      </c>
      <c r="C66" s="199" t="s">
        <v>287</v>
      </c>
      <c r="D66" s="199" t="s">
        <v>287</v>
      </c>
      <c r="E66" s="200">
        <v>567</v>
      </c>
      <c r="F66" s="201">
        <v>3078.1863699999999</v>
      </c>
      <c r="G66" s="202">
        <v>0</v>
      </c>
      <c r="H66" s="202">
        <v>3078.1863699999999</v>
      </c>
      <c r="I66" s="202">
        <v>348.11836999999997</v>
      </c>
      <c r="J66" s="202">
        <v>66.362549999999999</v>
      </c>
      <c r="K66" s="202">
        <v>414.48091999999997</v>
      </c>
      <c r="L66" s="202">
        <v>11559.42643</v>
      </c>
      <c r="M66" s="202">
        <v>2873.1564100000001</v>
      </c>
      <c r="N66" s="202">
        <v>14432.582839999999</v>
      </c>
      <c r="O66" s="202">
        <v>17925.25013</v>
      </c>
      <c r="P66" s="202">
        <v>24340.317769999998</v>
      </c>
      <c r="Q66" s="202">
        <v>0</v>
      </c>
      <c r="R66" s="203">
        <v>24340.317769999998</v>
      </c>
    </row>
    <row r="67" spans="1:18">
      <c r="A67" s="204"/>
      <c r="B67" s="204"/>
      <c r="C67" s="204"/>
      <c r="D67" s="204"/>
      <c r="E67" s="206">
        <v>314</v>
      </c>
      <c r="F67" s="207">
        <v>444107.66250999999</v>
      </c>
      <c r="G67" s="208">
        <v>319.20625999999999</v>
      </c>
      <c r="H67" s="208">
        <v>444426.86877</v>
      </c>
      <c r="I67" s="208">
        <v>276998.14891000005</v>
      </c>
      <c r="J67" s="208">
        <v>4851.7353600000006</v>
      </c>
      <c r="K67" s="208">
        <v>281849.88426999998</v>
      </c>
      <c r="L67" s="208">
        <v>77945.929919999995</v>
      </c>
      <c r="M67" s="208">
        <v>23301.683420000001</v>
      </c>
      <c r="N67" s="208">
        <v>101247.61334000001</v>
      </c>
      <c r="O67" s="208">
        <v>827524.36638000002</v>
      </c>
      <c r="P67" s="208">
        <v>214454.11215</v>
      </c>
      <c r="Q67" s="208">
        <v>0</v>
      </c>
      <c r="R67" s="209">
        <v>214454.11215</v>
      </c>
    </row>
    <row r="68" spans="1:18">
      <c r="A68" s="204"/>
      <c r="B68" s="204"/>
      <c r="C68" s="204"/>
      <c r="D68" s="199" t="s">
        <v>288</v>
      </c>
      <c r="E68" s="200">
        <v>478</v>
      </c>
      <c r="F68" s="201">
        <v>21161.361370000002</v>
      </c>
      <c r="G68" s="202">
        <v>0</v>
      </c>
      <c r="H68" s="202">
        <v>21161.361370000002</v>
      </c>
      <c r="I68" s="202">
        <v>15591.451949999999</v>
      </c>
      <c r="J68" s="202">
        <v>790.15641000000005</v>
      </c>
      <c r="K68" s="202">
        <v>16381.60836</v>
      </c>
      <c r="L68" s="202">
        <v>8927.4593800000002</v>
      </c>
      <c r="M68" s="202">
        <v>2347.4265499999997</v>
      </c>
      <c r="N68" s="202">
        <v>11274.88593</v>
      </c>
      <c r="O68" s="202">
        <v>48817.855659999994</v>
      </c>
      <c r="P68" s="202">
        <v>31977.909820000001</v>
      </c>
      <c r="Q68" s="202">
        <v>0</v>
      </c>
      <c r="R68" s="203">
        <v>31977.909820000001</v>
      </c>
    </row>
    <row r="69" spans="1:18">
      <c r="A69" s="204"/>
      <c r="B69" s="204"/>
      <c r="C69" s="204"/>
      <c r="D69" s="204"/>
      <c r="E69" s="206">
        <v>787</v>
      </c>
      <c r="F69" s="207">
        <v>0</v>
      </c>
      <c r="G69" s="208">
        <v>0</v>
      </c>
      <c r="H69" s="208">
        <v>0</v>
      </c>
      <c r="I69" s="208">
        <v>0</v>
      </c>
      <c r="J69" s="208">
        <v>0</v>
      </c>
      <c r="K69" s="208">
        <v>0</v>
      </c>
      <c r="L69" s="208">
        <v>0</v>
      </c>
      <c r="M69" s="208">
        <v>0</v>
      </c>
      <c r="N69" s="208">
        <v>0</v>
      </c>
      <c r="O69" s="208">
        <v>0</v>
      </c>
      <c r="P69" s="208">
        <v>0</v>
      </c>
      <c r="Q69" s="208">
        <v>0</v>
      </c>
      <c r="R69" s="209">
        <v>0</v>
      </c>
    </row>
    <row r="70" spans="1:18">
      <c r="A70" s="204"/>
      <c r="B70" s="204"/>
      <c r="C70" s="204"/>
      <c r="D70" s="199" t="s">
        <v>289</v>
      </c>
      <c r="E70" s="200">
        <v>571</v>
      </c>
      <c r="F70" s="201">
        <v>11484.703619999998</v>
      </c>
      <c r="G70" s="202">
        <v>0</v>
      </c>
      <c r="H70" s="202">
        <v>11484.703619999998</v>
      </c>
      <c r="I70" s="202">
        <v>696.65681000000006</v>
      </c>
      <c r="J70" s="202">
        <v>1621.39157</v>
      </c>
      <c r="K70" s="202">
        <v>2318.0483799999997</v>
      </c>
      <c r="L70" s="202">
        <v>7451.1873599999999</v>
      </c>
      <c r="M70" s="202">
        <v>1468.2707</v>
      </c>
      <c r="N70" s="202">
        <v>8919.4580600000008</v>
      </c>
      <c r="O70" s="202">
        <v>22722.210059999998</v>
      </c>
      <c r="P70" s="202">
        <v>50343.461729999995</v>
      </c>
      <c r="Q70" s="202">
        <v>0</v>
      </c>
      <c r="R70" s="203">
        <v>50343.461729999995</v>
      </c>
    </row>
    <row r="71" spans="1:18">
      <c r="A71" s="204"/>
      <c r="B71" s="204"/>
      <c r="C71" s="204"/>
      <c r="D71" s="199" t="s">
        <v>290</v>
      </c>
      <c r="E71" s="200">
        <v>315</v>
      </c>
      <c r="F71" s="201">
        <v>5048.0815400000001</v>
      </c>
      <c r="G71" s="202">
        <v>0</v>
      </c>
      <c r="H71" s="202">
        <v>5048.0815400000001</v>
      </c>
      <c r="I71" s="202">
        <v>10610.841060000001</v>
      </c>
      <c r="J71" s="202">
        <v>3.4380000000000001E-2</v>
      </c>
      <c r="K71" s="202">
        <v>10610.87544</v>
      </c>
      <c r="L71" s="202">
        <v>391.75228999999996</v>
      </c>
      <c r="M71" s="202">
        <v>0</v>
      </c>
      <c r="N71" s="202">
        <v>391.75228999999996</v>
      </c>
      <c r="O71" s="202">
        <v>16050.709269999999</v>
      </c>
      <c r="P71" s="202">
        <v>3572.71594</v>
      </c>
      <c r="Q71" s="202">
        <v>0</v>
      </c>
      <c r="R71" s="203">
        <v>3572.71594</v>
      </c>
    </row>
    <row r="72" spans="1:18">
      <c r="A72" s="204"/>
      <c r="B72" s="204"/>
      <c r="C72" s="204"/>
      <c r="D72" s="199" t="s">
        <v>291</v>
      </c>
      <c r="E72" s="200">
        <v>530</v>
      </c>
      <c r="F72" s="201">
        <v>7208.6916799999999</v>
      </c>
      <c r="G72" s="202">
        <v>0</v>
      </c>
      <c r="H72" s="202">
        <v>7208.6916799999999</v>
      </c>
      <c r="I72" s="202">
        <v>96078.783519999997</v>
      </c>
      <c r="J72" s="202">
        <v>704.02763000000004</v>
      </c>
      <c r="K72" s="202">
        <v>96782.811150000009</v>
      </c>
      <c r="L72" s="202">
        <v>6535.5836500000005</v>
      </c>
      <c r="M72" s="202">
        <v>288.89301</v>
      </c>
      <c r="N72" s="202">
        <v>6824.4766600000003</v>
      </c>
      <c r="O72" s="202">
        <v>110815.97949</v>
      </c>
      <c r="P72" s="202">
        <v>39250.071830000001</v>
      </c>
      <c r="Q72" s="202">
        <v>0</v>
      </c>
      <c r="R72" s="203">
        <v>39250.071830000001</v>
      </c>
    </row>
    <row r="73" spans="1:18">
      <c r="A73" s="204"/>
      <c r="B73" s="204"/>
      <c r="C73" s="204"/>
      <c r="D73" s="199" t="s">
        <v>292</v>
      </c>
      <c r="E73" s="200">
        <v>832</v>
      </c>
      <c r="F73" s="201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0</v>
      </c>
      <c r="L73" s="202">
        <v>0</v>
      </c>
      <c r="M73" s="202">
        <v>0</v>
      </c>
      <c r="N73" s="202">
        <v>0</v>
      </c>
      <c r="O73" s="202">
        <v>0</v>
      </c>
      <c r="P73" s="202">
        <v>0</v>
      </c>
      <c r="Q73" s="202">
        <v>0</v>
      </c>
      <c r="R73" s="203">
        <v>0</v>
      </c>
    </row>
    <row r="74" spans="1:18">
      <c r="A74" s="204"/>
      <c r="B74" s="204"/>
      <c r="C74" s="204"/>
      <c r="D74" s="199" t="s">
        <v>293</v>
      </c>
      <c r="E74" s="200">
        <v>746</v>
      </c>
      <c r="F74" s="201">
        <v>72.091999999999999</v>
      </c>
      <c r="G74" s="202">
        <v>0</v>
      </c>
      <c r="H74" s="202">
        <v>72.091999999999999</v>
      </c>
      <c r="I74" s="202">
        <v>4.2164700000000002</v>
      </c>
      <c r="J74" s="202">
        <v>0</v>
      </c>
      <c r="K74" s="202">
        <v>4.2164700000000002</v>
      </c>
      <c r="L74" s="202">
        <v>620.37878999999998</v>
      </c>
      <c r="M74" s="202">
        <v>102.43516000000001</v>
      </c>
      <c r="N74" s="202">
        <v>722.81394999999998</v>
      </c>
      <c r="O74" s="202">
        <v>799.12242000000003</v>
      </c>
      <c r="P74" s="202">
        <v>0</v>
      </c>
      <c r="Q74" s="202">
        <v>0</v>
      </c>
      <c r="R74" s="203">
        <v>0</v>
      </c>
    </row>
    <row r="75" spans="1:18">
      <c r="A75" s="204"/>
      <c r="B75" s="204"/>
      <c r="C75" s="199" t="s">
        <v>294</v>
      </c>
      <c r="D75" s="199" t="s">
        <v>294</v>
      </c>
      <c r="E75" s="200">
        <v>318</v>
      </c>
      <c r="F75" s="201">
        <v>17661.82444</v>
      </c>
      <c r="G75" s="202">
        <v>0</v>
      </c>
      <c r="H75" s="202">
        <v>17661.82444</v>
      </c>
      <c r="I75" s="202">
        <v>17157.31985</v>
      </c>
      <c r="J75" s="202">
        <v>373.31328999999999</v>
      </c>
      <c r="K75" s="202">
        <v>17530.633140000002</v>
      </c>
      <c r="L75" s="202">
        <v>3818.6263900000004</v>
      </c>
      <c r="M75" s="202">
        <v>380.44908000000004</v>
      </c>
      <c r="N75" s="202">
        <v>4199.0754699999998</v>
      </c>
      <c r="O75" s="202">
        <v>39391.533049999998</v>
      </c>
      <c r="P75" s="202">
        <v>22278.38178</v>
      </c>
      <c r="Q75" s="202">
        <v>0</v>
      </c>
      <c r="R75" s="203">
        <v>22278.38178</v>
      </c>
    </row>
    <row r="76" spans="1:18">
      <c r="A76" s="204"/>
      <c r="B76" s="204"/>
      <c r="C76" s="204"/>
      <c r="D76" s="199" t="s">
        <v>295</v>
      </c>
      <c r="E76" s="200">
        <v>319</v>
      </c>
      <c r="F76" s="201">
        <v>1724.36112</v>
      </c>
      <c r="G76" s="202">
        <v>0</v>
      </c>
      <c r="H76" s="202">
        <v>1724.36112</v>
      </c>
      <c r="I76" s="202">
        <v>6238.0152400000006</v>
      </c>
      <c r="J76" s="202">
        <v>5.8074500000000002</v>
      </c>
      <c r="K76" s="202">
        <v>6243.82269</v>
      </c>
      <c r="L76" s="202">
        <v>177.22787</v>
      </c>
      <c r="M76" s="202">
        <v>0</v>
      </c>
      <c r="N76" s="202">
        <v>177.22787</v>
      </c>
      <c r="O76" s="202">
        <v>8145.4116799999993</v>
      </c>
      <c r="P76" s="202">
        <v>539.79531000000009</v>
      </c>
      <c r="Q76" s="202">
        <v>0</v>
      </c>
      <c r="R76" s="203">
        <v>539.79531000000009</v>
      </c>
    </row>
    <row r="77" spans="1:18">
      <c r="A77" s="204"/>
      <c r="B77" s="204"/>
      <c r="C77" s="199" t="s">
        <v>296</v>
      </c>
      <c r="D77" s="199" t="s">
        <v>296</v>
      </c>
      <c r="E77" s="200">
        <v>320</v>
      </c>
      <c r="F77" s="201">
        <v>8077.1208399999996</v>
      </c>
      <c r="G77" s="202">
        <v>0</v>
      </c>
      <c r="H77" s="202">
        <v>8077.1208399999996</v>
      </c>
      <c r="I77" s="202">
        <v>6273.3438299999998</v>
      </c>
      <c r="J77" s="202">
        <v>61.504379999999998</v>
      </c>
      <c r="K77" s="202">
        <v>6334.8482100000001</v>
      </c>
      <c r="L77" s="202">
        <v>508.49733000000003</v>
      </c>
      <c r="M77" s="202">
        <v>0.37089999999999995</v>
      </c>
      <c r="N77" s="202">
        <v>508.86822999999998</v>
      </c>
      <c r="O77" s="202">
        <v>14920.83728</v>
      </c>
      <c r="P77" s="202">
        <v>932.85447999999997</v>
      </c>
      <c r="Q77" s="202">
        <v>0</v>
      </c>
      <c r="R77" s="203">
        <v>932.85447999999997</v>
      </c>
    </row>
    <row r="78" spans="1:18">
      <c r="A78" s="204"/>
      <c r="B78" s="204"/>
      <c r="C78" s="204"/>
      <c r="D78" s="199" t="s">
        <v>297</v>
      </c>
      <c r="E78" s="200">
        <v>323</v>
      </c>
      <c r="F78" s="201">
        <v>16346.26648</v>
      </c>
      <c r="G78" s="202">
        <v>0</v>
      </c>
      <c r="H78" s="202">
        <v>16346.26648</v>
      </c>
      <c r="I78" s="202">
        <v>8839.7610199999999</v>
      </c>
      <c r="J78" s="202">
        <v>5.919E-2</v>
      </c>
      <c r="K78" s="202">
        <v>8839.8202100000017</v>
      </c>
      <c r="L78" s="202">
        <v>652.42593000000011</v>
      </c>
      <c r="M78" s="202">
        <v>0</v>
      </c>
      <c r="N78" s="202">
        <v>652.42593000000011</v>
      </c>
      <c r="O78" s="202">
        <v>25838.512620000001</v>
      </c>
      <c r="P78" s="202">
        <v>1994.2684899999999</v>
      </c>
      <c r="Q78" s="202">
        <v>0</v>
      </c>
      <c r="R78" s="203">
        <v>1994.2684899999999</v>
      </c>
    </row>
    <row r="79" spans="1:18">
      <c r="A79" s="204"/>
      <c r="B79" s="204"/>
      <c r="C79" s="204"/>
      <c r="D79" s="199" t="s">
        <v>298</v>
      </c>
      <c r="E79" s="200">
        <v>316</v>
      </c>
      <c r="F79" s="201">
        <v>3372.8951200000001</v>
      </c>
      <c r="G79" s="202">
        <v>0</v>
      </c>
      <c r="H79" s="202">
        <v>3372.8951200000001</v>
      </c>
      <c r="I79" s="202">
        <v>8826.6207300000005</v>
      </c>
      <c r="J79" s="202">
        <v>13.55363</v>
      </c>
      <c r="K79" s="202">
        <v>8840.1743599999991</v>
      </c>
      <c r="L79" s="202">
        <v>436.80725999999999</v>
      </c>
      <c r="M79" s="202">
        <v>0</v>
      </c>
      <c r="N79" s="202">
        <v>436.80725999999999</v>
      </c>
      <c r="O79" s="202">
        <v>12649.87674</v>
      </c>
      <c r="P79" s="202">
        <v>1950.12014</v>
      </c>
      <c r="Q79" s="202">
        <v>0</v>
      </c>
      <c r="R79" s="203">
        <v>1950.12014</v>
      </c>
    </row>
    <row r="80" spans="1:18">
      <c r="A80" s="204"/>
      <c r="B80" s="204"/>
      <c r="C80" s="204"/>
      <c r="D80" s="199" t="s">
        <v>299</v>
      </c>
      <c r="E80" s="200">
        <v>317</v>
      </c>
      <c r="F80" s="201">
        <v>1731.54126</v>
      </c>
      <c r="G80" s="202">
        <v>0</v>
      </c>
      <c r="H80" s="202">
        <v>1731.54126</v>
      </c>
      <c r="I80" s="202">
        <v>6204.6950900000002</v>
      </c>
      <c r="J80" s="202">
        <v>5.2139600000000002</v>
      </c>
      <c r="K80" s="202">
        <v>6209.9090500000002</v>
      </c>
      <c r="L80" s="202">
        <v>193.58121</v>
      </c>
      <c r="M80" s="202">
        <v>0.7417999999999999</v>
      </c>
      <c r="N80" s="202">
        <v>194.32301000000001</v>
      </c>
      <c r="O80" s="202">
        <v>8135.7733200000002</v>
      </c>
      <c r="P80" s="202">
        <v>1268.1596399999999</v>
      </c>
      <c r="Q80" s="202">
        <v>0</v>
      </c>
      <c r="R80" s="203">
        <v>1268.1596399999999</v>
      </c>
    </row>
    <row r="81" spans="1:18">
      <c r="A81" s="204"/>
      <c r="B81" s="204"/>
      <c r="C81" s="204"/>
      <c r="D81" s="199" t="s">
        <v>300</v>
      </c>
      <c r="E81" s="200">
        <v>324</v>
      </c>
      <c r="F81" s="201">
        <v>2136.1464000000001</v>
      </c>
      <c r="G81" s="202">
        <v>0</v>
      </c>
      <c r="H81" s="202">
        <v>2136.1464000000001</v>
      </c>
      <c r="I81" s="202">
        <v>4252.1564900000003</v>
      </c>
      <c r="J81" s="202">
        <v>4.0999999999999999E-4</v>
      </c>
      <c r="K81" s="202">
        <v>4252.1569</v>
      </c>
      <c r="L81" s="202">
        <v>35.311419999999998</v>
      </c>
      <c r="M81" s="202">
        <v>0</v>
      </c>
      <c r="N81" s="202">
        <v>35.311419999999998</v>
      </c>
      <c r="O81" s="202">
        <v>6423.6147199999996</v>
      </c>
      <c r="P81" s="202">
        <v>1162.95876</v>
      </c>
      <c r="Q81" s="202">
        <v>0</v>
      </c>
      <c r="R81" s="203">
        <v>1162.95876</v>
      </c>
    </row>
    <row r="82" spans="1:18">
      <c r="A82" s="204"/>
      <c r="B82" s="204"/>
      <c r="C82" s="199" t="s">
        <v>301</v>
      </c>
      <c r="D82" s="199" t="s">
        <v>302</v>
      </c>
      <c r="E82" s="200">
        <v>325</v>
      </c>
      <c r="F82" s="201">
        <v>12120.499220000002</v>
      </c>
      <c r="G82" s="202">
        <v>0</v>
      </c>
      <c r="H82" s="202">
        <v>12120.499220000002</v>
      </c>
      <c r="I82" s="202">
        <v>23581.8557</v>
      </c>
      <c r="J82" s="202">
        <v>737.66515000000004</v>
      </c>
      <c r="K82" s="202">
        <v>24319.520850000001</v>
      </c>
      <c r="L82" s="202">
        <v>738.15737999999999</v>
      </c>
      <c r="M82" s="202">
        <v>0</v>
      </c>
      <c r="N82" s="202">
        <v>738.15737999999999</v>
      </c>
      <c r="O82" s="202">
        <v>37178.177450000003</v>
      </c>
      <c r="P82" s="202">
        <v>5164.20748</v>
      </c>
      <c r="Q82" s="202">
        <v>0</v>
      </c>
      <c r="R82" s="203">
        <v>5164.20748</v>
      </c>
    </row>
    <row r="83" spans="1:18">
      <c r="A83" s="204"/>
      <c r="B83" s="204"/>
      <c r="C83" s="204"/>
      <c r="D83" s="199" t="s">
        <v>303</v>
      </c>
      <c r="E83" s="200">
        <v>328</v>
      </c>
      <c r="F83" s="201">
        <v>305.83859000000001</v>
      </c>
      <c r="G83" s="202">
        <v>0</v>
      </c>
      <c r="H83" s="202">
        <v>305.83859000000001</v>
      </c>
      <c r="I83" s="202">
        <v>2954.8168100000003</v>
      </c>
      <c r="J83" s="202">
        <v>91.251229999999993</v>
      </c>
      <c r="K83" s="202">
        <v>3046.0680400000001</v>
      </c>
      <c r="L83" s="202">
        <v>73.148350000000008</v>
      </c>
      <c r="M83" s="202">
        <v>0</v>
      </c>
      <c r="N83" s="202">
        <v>73.148350000000008</v>
      </c>
      <c r="O83" s="202">
        <v>3425.0549799999999</v>
      </c>
      <c r="P83" s="202">
        <v>1487.56872</v>
      </c>
      <c r="Q83" s="202">
        <v>0</v>
      </c>
      <c r="R83" s="203">
        <v>1487.56872</v>
      </c>
    </row>
    <row r="84" spans="1:18">
      <c r="A84" s="204"/>
      <c r="B84" s="204"/>
      <c r="C84" s="204"/>
      <c r="D84" s="199" t="s">
        <v>304</v>
      </c>
      <c r="E84" s="200">
        <v>439</v>
      </c>
      <c r="F84" s="201">
        <v>3220.4971399999999</v>
      </c>
      <c r="G84" s="202">
        <v>0</v>
      </c>
      <c r="H84" s="202">
        <v>3220.4971399999999</v>
      </c>
      <c r="I84" s="202">
        <v>5452.9480800000001</v>
      </c>
      <c r="J84" s="202">
        <v>0.37097000000000002</v>
      </c>
      <c r="K84" s="202">
        <v>5453.3190500000001</v>
      </c>
      <c r="L84" s="202">
        <v>125.22257</v>
      </c>
      <c r="M84" s="202">
        <v>0</v>
      </c>
      <c r="N84" s="202">
        <v>125.22257</v>
      </c>
      <c r="O84" s="202">
        <v>8799.0387599999995</v>
      </c>
      <c r="P84" s="202">
        <v>561.54630000000009</v>
      </c>
      <c r="Q84" s="202">
        <v>0</v>
      </c>
      <c r="R84" s="203">
        <v>561.54630000000009</v>
      </c>
    </row>
    <row r="85" spans="1:18">
      <c r="A85" s="204"/>
      <c r="B85" s="204"/>
      <c r="C85" s="204"/>
      <c r="D85" s="199" t="s">
        <v>305</v>
      </c>
      <c r="E85" s="200">
        <v>729</v>
      </c>
      <c r="F85" s="201">
        <v>215.97466</v>
      </c>
      <c r="G85" s="202">
        <v>0</v>
      </c>
      <c r="H85" s="202">
        <v>215.97466</v>
      </c>
      <c r="I85" s="202">
        <v>1317.8290300000001</v>
      </c>
      <c r="J85" s="202">
        <v>0</v>
      </c>
      <c r="K85" s="202">
        <v>1317.8290300000001</v>
      </c>
      <c r="L85" s="202">
        <v>1.7384999999999999</v>
      </c>
      <c r="M85" s="202">
        <v>0</v>
      </c>
      <c r="N85" s="202">
        <v>1.7384999999999999</v>
      </c>
      <c r="O85" s="202">
        <v>1535.5421899999999</v>
      </c>
      <c r="P85" s="202">
        <v>622.63499999999999</v>
      </c>
      <c r="Q85" s="202">
        <v>0</v>
      </c>
      <c r="R85" s="203">
        <v>622.63499999999999</v>
      </c>
    </row>
    <row r="86" spans="1:18">
      <c r="A86" s="204"/>
      <c r="B86" s="204"/>
      <c r="C86" s="199" t="s">
        <v>306</v>
      </c>
      <c r="D86" s="199" t="s">
        <v>307</v>
      </c>
      <c r="E86" s="200">
        <v>330</v>
      </c>
      <c r="F86" s="201">
        <v>7294.6052499999996</v>
      </c>
      <c r="G86" s="202">
        <v>0</v>
      </c>
      <c r="H86" s="202">
        <v>7294.6052499999996</v>
      </c>
      <c r="I86" s="202">
        <v>11744.50627</v>
      </c>
      <c r="J86" s="202">
        <v>0</v>
      </c>
      <c r="K86" s="202">
        <v>11744.50627</v>
      </c>
      <c r="L86" s="202">
        <v>623.95981000000006</v>
      </c>
      <c r="M86" s="202">
        <v>0</v>
      </c>
      <c r="N86" s="202">
        <v>623.95981000000006</v>
      </c>
      <c r="O86" s="202">
        <v>19663.071329999999</v>
      </c>
      <c r="P86" s="202">
        <v>2545.62437</v>
      </c>
      <c r="Q86" s="202">
        <v>0</v>
      </c>
      <c r="R86" s="203">
        <v>2545.62437</v>
      </c>
    </row>
    <row r="87" spans="1:18">
      <c r="A87" s="204"/>
      <c r="B87" s="204"/>
      <c r="C87" s="204"/>
      <c r="D87" s="199" t="s">
        <v>308</v>
      </c>
      <c r="E87" s="200">
        <v>537</v>
      </c>
      <c r="F87" s="201">
        <v>15501.014369999999</v>
      </c>
      <c r="G87" s="202">
        <v>0</v>
      </c>
      <c r="H87" s="202">
        <v>15501.014369999999</v>
      </c>
      <c r="I87" s="202">
        <v>10246.14482</v>
      </c>
      <c r="J87" s="202">
        <v>1.8721199999999998</v>
      </c>
      <c r="K87" s="202">
        <v>10248.01694</v>
      </c>
      <c r="L87" s="202">
        <v>2429.5880999999999</v>
      </c>
      <c r="M87" s="202">
        <v>48.895449999999997</v>
      </c>
      <c r="N87" s="202">
        <v>2478.4835499999999</v>
      </c>
      <c r="O87" s="202">
        <v>28227.514859999999</v>
      </c>
      <c r="P87" s="202">
        <v>4271.02441</v>
      </c>
      <c r="Q87" s="202">
        <v>0</v>
      </c>
      <c r="R87" s="203">
        <v>4271.02441</v>
      </c>
    </row>
    <row r="88" spans="1:18">
      <c r="A88" s="204"/>
      <c r="B88" s="204"/>
      <c r="C88" s="199" t="s">
        <v>309</v>
      </c>
      <c r="D88" s="199" t="s">
        <v>310</v>
      </c>
      <c r="E88" s="200">
        <v>334</v>
      </c>
      <c r="F88" s="201">
        <v>9376.9163100000005</v>
      </c>
      <c r="G88" s="202">
        <v>1242.31772</v>
      </c>
      <c r="H88" s="202">
        <v>10619.23403</v>
      </c>
      <c r="I88" s="202">
        <v>4354.9224400000003</v>
      </c>
      <c r="J88" s="202">
        <v>7.418000000000001E-2</v>
      </c>
      <c r="K88" s="202">
        <v>4354.9966199999999</v>
      </c>
      <c r="L88" s="202">
        <v>139.19658999999999</v>
      </c>
      <c r="M88" s="202">
        <v>0</v>
      </c>
      <c r="N88" s="202">
        <v>139.19658999999999</v>
      </c>
      <c r="O88" s="202">
        <v>15113.427240000001</v>
      </c>
      <c r="P88" s="202">
        <v>2215.6577200000002</v>
      </c>
      <c r="Q88" s="202">
        <v>0</v>
      </c>
      <c r="R88" s="203">
        <v>2215.6577200000002</v>
      </c>
    </row>
    <row r="89" spans="1:18">
      <c r="A89" s="204"/>
      <c r="B89" s="204"/>
      <c r="C89" s="204"/>
      <c r="D89" s="199" t="s">
        <v>311</v>
      </c>
      <c r="E89" s="200">
        <v>333</v>
      </c>
      <c r="F89" s="201">
        <v>11851.596079999999</v>
      </c>
      <c r="G89" s="202">
        <v>927.93234999999993</v>
      </c>
      <c r="H89" s="202">
        <v>12779.52843</v>
      </c>
      <c r="I89" s="202">
        <v>7967.1104000000005</v>
      </c>
      <c r="J89" s="202">
        <v>789.96912999999995</v>
      </c>
      <c r="K89" s="202">
        <v>8757.0795299999991</v>
      </c>
      <c r="L89" s="202">
        <v>2366.1462000000001</v>
      </c>
      <c r="M89" s="202">
        <v>299.96996999999999</v>
      </c>
      <c r="N89" s="202">
        <v>2666.1161699999998</v>
      </c>
      <c r="O89" s="202">
        <v>24202.724129999999</v>
      </c>
      <c r="P89" s="202">
        <v>15646.578390000001</v>
      </c>
      <c r="Q89" s="202">
        <v>0</v>
      </c>
      <c r="R89" s="203">
        <v>15646.578390000001</v>
      </c>
    </row>
    <row r="90" spans="1:18">
      <c r="A90" s="204"/>
      <c r="B90" s="204"/>
      <c r="C90" s="204"/>
      <c r="D90" s="199" t="s">
        <v>312</v>
      </c>
      <c r="E90" s="200">
        <v>336</v>
      </c>
      <c r="F90" s="201">
        <v>1288.1092699999999</v>
      </c>
      <c r="G90" s="202">
        <v>227.05096</v>
      </c>
      <c r="H90" s="202">
        <v>1515.16023</v>
      </c>
      <c r="I90" s="202">
        <v>3601.7290800000001</v>
      </c>
      <c r="J90" s="202">
        <v>29.751519999999999</v>
      </c>
      <c r="K90" s="202">
        <v>3631.4805999999999</v>
      </c>
      <c r="L90" s="202">
        <v>59.557519999999997</v>
      </c>
      <c r="M90" s="202">
        <v>0</v>
      </c>
      <c r="N90" s="202">
        <v>59.557519999999997</v>
      </c>
      <c r="O90" s="202">
        <v>5206.1983499999997</v>
      </c>
      <c r="P90" s="202">
        <v>1801.9095500000001</v>
      </c>
      <c r="Q90" s="202">
        <v>0</v>
      </c>
      <c r="R90" s="203">
        <v>1801.9095500000001</v>
      </c>
    </row>
    <row r="91" spans="1:18">
      <c r="A91" s="204"/>
      <c r="B91" s="204"/>
      <c r="C91" s="204"/>
      <c r="D91" s="199" t="s">
        <v>309</v>
      </c>
      <c r="E91" s="200">
        <v>332</v>
      </c>
      <c r="F91" s="201">
        <v>2749.7143099999998</v>
      </c>
      <c r="G91" s="202">
        <v>0</v>
      </c>
      <c r="H91" s="202">
        <v>2749.7143099999998</v>
      </c>
      <c r="I91" s="202">
        <v>6426.9115000000002</v>
      </c>
      <c r="J91" s="202">
        <v>0.74709999999999999</v>
      </c>
      <c r="K91" s="202">
        <v>6427.6585999999998</v>
      </c>
      <c r="L91" s="202">
        <v>112.19774000000001</v>
      </c>
      <c r="M91" s="202">
        <v>0</v>
      </c>
      <c r="N91" s="202">
        <v>112.19774000000001</v>
      </c>
      <c r="O91" s="202">
        <v>9289.5706499999997</v>
      </c>
      <c r="P91" s="202">
        <v>1804.8438600000002</v>
      </c>
      <c r="Q91" s="202">
        <v>0</v>
      </c>
      <c r="R91" s="203">
        <v>1804.8438600000002</v>
      </c>
    </row>
    <row r="92" spans="1:18">
      <c r="A92" s="204"/>
      <c r="B92" s="204"/>
      <c r="C92" s="199" t="s">
        <v>313</v>
      </c>
      <c r="D92" s="199" t="s">
        <v>314</v>
      </c>
      <c r="E92" s="200">
        <v>337</v>
      </c>
      <c r="F92" s="201">
        <v>3809.9426600000002</v>
      </c>
      <c r="G92" s="202">
        <v>0</v>
      </c>
      <c r="H92" s="202">
        <v>3809.9426600000002</v>
      </c>
      <c r="I92" s="202">
        <v>10323.671269999999</v>
      </c>
      <c r="J92" s="202">
        <v>4.64682</v>
      </c>
      <c r="K92" s="202">
        <v>10328.318090000001</v>
      </c>
      <c r="L92" s="202">
        <v>269.61827</v>
      </c>
      <c r="M92" s="202">
        <v>0</v>
      </c>
      <c r="N92" s="202">
        <v>269.61827</v>
      </c>
      <c r="O92" s="202">
        <v>14407.87902</v>
      </c>
      <c r="P92" s="202">
        <v>3788.1630499999997</v>
      </c>
      <c r="Q92" s="202">
        <v>0</v>
      </c>
      <c r="R92" s="203">
        <v>3788.1630499999997</v>
      </c>
    </row>
    <row r="93" spans="1:18">
      <c r="A93" s="204"/>
      <c r="B93" s="204"/>
      <c r="C93" s="199" t="s">
        <v>315</v>
      </c>
      <c r="D93" s="199" t="s">
        <v>316</v>
      </c>
      <c r="E93" s="200">
        <v>488</v>
      </c>
      <c r="F93" s="201">
        <v>2700.9357799999998</v>
      </c>
      <c r="G93" s="202">
        <v>0</v>
      </c>
      <c r="H93" s="202">
        <v>2700.9357799999998</v>
      </c>
      <c r="I93" s="202">
        <v>8367.7764299999999</v>
      </c>
      <c r="J93" s="202">
        <v>80.030210000000011</v>
      </c>
      <c r="K93" s="202">
        <v>8447.8066400000007</v>
      </c>
      <c r="L93" s="202">
        <v>160.18789000000001</v>
      </c>
      <c r="M93" s="202">
        <v>0</v>
      </c>
      <c r="N93" s="202">
        <v>160.18789000000001</v>
      </c>
      <c r="O93" s="202">
        <v>11308.93031</v>
      </c>
      <c r="P93" s="202">
        <v>2464.3966299999997</v>
      </c>
      <c r="Q93" s="202">
        <v>0</v>
      </c>
      <c r="R93" s="203">
        <v>2464.3966299999997</v>
      </c>
    </row>
    <row r="94" spans="1:18">
      <c r="A94" s="204"/>
      <c r="B94" s="199" t="s">
        <v>317</v>
      </c>
      <c r="C94" s="199" t="s">
        <v>318</v>
      </c>
      <c r="D94" s="199" t="s">
        <v>317</v>
      </c>
      <c r="E94" s="200">
        <v>187</v>
      </c>
      <c r="F94" s="201">
        <v>172805.83577000001</v>
      </c>
      <c r="G94" s="202">
        <v>0</v>
      </c>
      <c r="H94" s="202">
        <v>172805.83577000001</v>
      </c>
      <c r="I94" s="202">
        <v>128522.27693000001</v>
      </c>
      <c r="J94" s="202">
        <v>667.13442000000009</v>
      </c>
      <c r="K94" s="202">
        <v>129189.41134999999</v>
      </c>
      <c r="L94" s="202">
        <v>17692.74107</v>
      </c>
      <c r="M94" s="202">
        <v>3533.3378700000003</v>
      </c>
      <c r="N94" s="202">
        <v>21226.078940000003</v>
      </c>
      <c r="O94" s="202">
        <v>323221.32605999999</v>
      </c>
      <c r="P94" s="202">
        <v>117476.41673</v>
      </c>
      <c r="Q94" s="202">
        <v>0</v>
      </c>
      <c r="R94" s="203">
        <v>117476.41673</v>
      </c>
    </row>
    <row r="95" spans="1:18">
      <c r="A95" s="204"/>
      <c r="B95" s="204"/>
      <c r="C95" s="199" t="s">
        <v>319</v>
      </c>
      <c r="D95" s="199" t="s">
        <v>319</v>
      </c>
      <c r="E95" s="200">
        <v>190</v>
      </c>
      <c r="F95" s="201">
        <v>19917.610149999997</v>
      </c>
      <c r="G95" s="202">
        <v>0</v>
      </c>
      <c r="H95" s="202">
        <v>19917.610149999997</v>
      </c>
      <c r="I95" s="202">
        <v>57666.274509999996</v>
      </c>
      <c r="J95" s="202">
        <v>613.68045999999993</v>
      </c>
      <c r="K95" s="202">
        <v>58279.954969999999</v>
      </c>
      <c r="L95" s="202">
        <v>2996.04396</v>
      </c>
      <c r="M95" s="202">
        <v>16.987220000000001</v>
      </c>
      <c r="N95" s="202">
        <v>3013.0311799999999</v>
      </c>
      <c r="O95" s="202">
        <v>81210.59629999999</v>
      </c>
      <c r="P95" s="202">
        <v>35338.881099999999</v>
      </c>
      <c r="Q95" s="202">
        <v>0</v>
      </c>
      <c r="R95" s="203">
        <v>35338.881099999999</v>
      </c>
    </row>
    <row r="96" spans="1:18">
      <c r="A96" s="204"/>
      <c r="B96" s="204"/>
      <c r="C96" s="204"/>
      <c r="D96" s="199" t="s">
        <v>320</v>
      </c>
      <c r="E96" s="200">
        <v>603</v>
      </c>
      <c r="F96" s="201">
        <v>5633.6221799999994</v>
      </c>
      <c r="G96" s="202">
        <v>0</v>
      </c>
      <c r="H96" s="202">
        <v>5633.6221799999994</v>
      </c>
      <c r="I96" s="202">
        <v>4861.2419</v>
      </c>
      <c r="J96" s="202">
        <v>0</v>
      </c>
      <c r="K96" s="202">
        <v>4861.2419</v>
      </c>
      <c r="L96" s="202">
        <v>99.224500000000006</v>
      </c>
      <c r="M96" s="202">
        <v>0</v>
      </c>
      <c r="N96" s="202">
        <v>99.224500000000006</v>
      </c>
      <c r="O96" s="202">
        <v>10594.08858</v>
      </c>
      <c r="P96" s="202">
        <v>3080.8491400000003</v>
      </c>
      <c r="Q96" s="202">
        <v>0</v>
      </c>
      <c r="R96" s="203">
        <v>3080.8491400000003</v>
      </c>
    </row>
    <row r="97" spans="1:18">
      <c r="A97" s="204"/>
      <c r="B97" s="204"/>
      <c r="C97" s="204"/>
      <c r="D97" s="199" t="s">
        <v>321</v>
      </c>
      <c r="E97" s="200">
        <v>837</v>
      </c>
      <c r="F97" s="201">
        <v>288.23818999999997</v>
      </c>
      <c r="G97" s="202">
        <v>0</v>
      </c>
      <c r="H97" s="202">
        <v>288.23818999999997</v>
      </c>
      <c r="I97" s="202">
        <v>1064.0749099999998</v>
      </c>
      <c r="J97" s="202">
        <v>0</v>
      </c>
      <c r="K97" s="202">
        <v>1064.0749099999998</v>
      </c>
      <c r="L97" s="202">
        <v>85.252409999999998</v>
      </c>
      <c r="M97" s="202">
        <v>0</v>
      </c>
      <c r="N97" s="202">
        <v>85.252409999999998</v>
      </c>
      <c r="O97" s="202">
        <v>1437.5655099999999</v>
      </c>
      <c r="P97" s="202">
        <v>879.05840999999998</v>
      </c>
      <c r="Q97" s="202">
        <v>0</v>
      </c>
      <c r="R97" s="203">
        <v>879.05840999999998</v>
      </c>
    </row>
    <row r="98" spans="1:18">
      <c r="A98" s="204"/>
      <c r="B98" s="204"/>
      <c r="C98" s="204"/>
      <c r="D98" s="199" t="s">
        <v>322</v>
      </c>
      <c r="E98" s="200">
        <v>814</v>
      </c>
      <c r="F98" s="201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0</v>
      </c>
      <c r="L98" s="202">
        <v>17.492000000000001</v>
      </c>
      <c r="M98" s="202">
        <v>0</v>
      </c>
      <c r="N98" s="202">
        <v>17.492000000000001</v>
      </c>
      <c r="O98" s="202">
        <v>17.492000000000001</v>
      </c>
      <c r="P98" s="202">
        <v>0</v>
      </c>
      <c r="Q98" s="202">
        <v>0</v>
      </c>
      <c r="R98" s="203">
        <v>0</v>
      </c>
    </row>
    <row r="99" spans="1:18">
      <c r="A99" s="204"/>
      <c r="B99" s="204"/>
      <c r="C99" s="199" t="s">
        <v>323</v>
      </c>
      <c r="D99" s="199" t="s">
        <v>324</v>
      </c>
      <c r="E99" s="200">
        <v>459</v>
      </c>
      <c r="F99" s="201">
        <v>13647.318539999998</v>
      </c>
      <c r="G99" s="202">
        <v>0</v>
      </c>
      <c r="H99" s="202">
        <v>13647.318539999998</v>
      </c>
      <c r="I99" s="202">
        <v>16993.771089999998</v>
      </c>
      <c r="J99" s="202">
        <v>33.677120000000002</v>
      </c>
      <c r="K99" s="202">
        <v>17027.448210000002</v>
      </c>
      <c r="L99" s="202">
        <v>1584.1016100000002</v>
      </c>
      <c r="M99" s="202">
        <v>1.4835999999999998</v>
      </c>
      <c r="N99" s="202">
        <v>1585.58521</v>
      </c>
      <c r="O99" s="202">
        <v>32260.35196</v>
      </c>
      <c r="P99" s="202">
        <v>8993.3629999999994</v>
      </c>
      <c r="Q99" s="202">
        <v>0</v>
      </c>
      <c r="R99" s="203">
        <v>8993.3629999999994</v>
      </c>
    </row>
    <row r="100" spans="1:18">
      <c r="A100" s="204"/>
      <c r="B100" s="204"/>
      <c r="C100" s="204"/>
      <c r="D100" s="199" t="s">
        <v>325</v>
      </c>
      <c r="E100" s="200">
        <v>191</v>
      </c>
      <c r="F100" s="201">
        <v>3042.73866</v>
      </c>
      <c r="G100" s="202">
        <v>0</v>
      </c>
      <c r="H100" s="202">
        <v>3042.73866</v>
      </c>
      <c r="I100" s="202">
        <v>21828.106620000002</v>
      </c>
      <c r="J100" s="202">
        <v>0.24268000000000001</v>
      </c>
      <c r="K100" s="202">
        <v>21828.349300000002</v>
      </c>
      <c r="L100" s="202">
        <v>656.93873999999994</v>
      </c>
      <c r="M100" s="202">
        <v>0</v>
      </c>
      <c r="N100" s="202">
        <v>656.93873999999994</v>
      </c>
      <c r="O100" s="202">
        <v>25528.026699999999</v>
      </c>
      <c r="P100" s="202">
        <v>3845.7659199999998</v>
      </c>
      <c r="Q100" s="202">
        <v>0</v>
      </c>
      <c r="R100" s="203">
        <v>3845.7659199999998</v>
      </c>
    </row>
    <row r="101" spans="1:18">
      <c r="A101" s="204"/>
      <c r="B101" s="204"/>
      <c r="C101" s="204"/>
      <c r="D101" s="199" t="s">
        <v>326</v>
      </c>
      <c r="E101" s="200">
        <v>193</v>
      </c>
      <c r="F101" s="201">
        <v>1147.5013300000001</v>
      </c>
      <c r="G101" s="202">
        <v>0</v>
      </c>
      <c r="H101" s="202">
        <v>1147.5013300000001</v>
      </c>
      <c r="I101" s="202">
        <v>9745.7295599999998</v>
      </c>
      <c r="J101" s="202">
        <v>58.234739999999995</v>
      </c>
      <c r="K101" s="202">
        <v>9803.9643000000015</v>
      </c>
      <c r="L101" s="202">
        <v>108.47547</v>
      </c>
      <c r="M101" s="202">
        <v>0</v>
      </c>
      <c r="N101" s="202">
        <v>108.47547</v>
      </c>
      <c r="O101" s="202">
        <v>11059.9411</v>
      </c>
      <c r="P101" s="202">
        <v>2998.7074600000001</v>
      </c>
      <c r="Q101" s="202">
        <v>0</v>
      </c>
      <c r="R101" s="203">
        <v>2998.7074600000001</v>
      </c>
    </row>
    <row r="102" spans="1:18">
      <c r="A102" s="204"/>
      <c r="B102" s="204"/>
      <c r="C102" s="204"/>
      <c r="D102" s="199" t="s">
        <v>327</v>
      </c>
      <c r="E102" s="200">
        <v>825</v>
      </c>
      <c r="F102" s="201">
        <v>41.583410000000001</v>
      </c>
      <c r="G102" s="202">
        <v>0</v>
      </c>
      <c r="H102" s="202">
        <v>41.583410000000001</v>
      </c>
      <c r="I102" s="202">
        <v>416.94898000000001</v>
      </c>
      <c r="J102" s="202">
        <v>0</v>
      </c>
      <c r="K102" s="202">
        <v>416.94898000000001</v>
      </c>
      <c r="L102" s="202">
        <v>5.95</v>
      </c>
      <c r="M102" s="202">
        <v>0</v>
      </c>
      <c r="N102" s="202">
        <v>5.95</v>
      </c>
      <c r="O102" s="202">
        <v>464.48239000000001</v>
      </c>
      <c r="P102" s="202">
        <v>1158.4256200000002</v>
      </c>
      <c r="Q102" s="202">
        <v>0</v>
      </c>
      <c r="R102" s="203">
        <v>1158.4256200000002</v>
      </c>
    </row>
    <row r="103" spans="1:18">
      <c r="A103" s="204"/>
      <c r="B103" s="204"/>
      <c r="C103" s="199" t="s">
        <v>328</v>
      </c>
      <c r="D103" s="199" t="s">
        <v>267</v>
      </c>
      <c r="E103" s="200">
        <v>569</v>
      </c>
      <c r="F103" s="201">
        <v>1515.9941299999998</v>
      </c>
      <c r="G103" s="202">
        <v>0</v>
      </c>
      <c r="H103" s="202">
        <v>1515.9941299999998</v>
      </c>
      <c r="I103" s="202">
        <v>3102.3209500000003</v>
      </c>
      <c r="J103" s="202">
        <v>0</v>
      </c>
      <c r="K103" s="202">
        <v>3102.3209500000003</v>
      </c>
      <c r="L103" s="202">
        <v>9.3287999999999993</v>
      </c>
      <c r="M103" s="202">
        <v>0</v>
      </c>
      <c r="N103" s="202">
        <v>9.3287999999999993</v>
      </c>
      <c r="O103" s="202">
        <v>4627.6438799999996</v>
      </c>
      <c r="P103" s="202">
        <v>1510.18533</v>
      </c>
      <c r="Q103" s="202">
        <v>0</v>
      </c>
      <c r="R103" s="203">
        <v>1510.18533</v>
      </c>
    </row>
    <row r="104" spans="1:18">
      <c r="A104" s="204"/>
      <c r="B104" s="204"/>
      <c r="C104" s="204"/>
      <c r="D104" s="199" t="s">
        <v>329</v>
      </c>
      <c r="E104" s="200">
        <v>194</v>
      </c>
      <c r="F104" s="201">
        <v>14383.978660000001</v>
      </c>
      <c r="G104" s="202">
        <v>0</v>
      </c>
      <c r="H104" s="202">
        <v>14383.978660000001</v>
      </c>
      <c r="I104" s="202">
        <v>35147.617389999999</v>
      </c>
      <c r="J104" s="202">
        <v>29.202840000000002</v>
      </c>
      <c r="K104" s="202">
        <v>35176.820229999998</v>
      </c>
      <c r="L104" s="202">
        <v>683.66773999999998</v>
      </c>
      <c r="M104" s="202">
        <v>0.46362999999999999</v>
      </c>
      <c r="N104" s="202">
        <v>684.13136999999995</v>
      </c>
      <c r="O104" s="202">
        <v>50244.930260000001</v>
      </c>
      <c r="P104" s="202">
        <v>3672.9854300000002</v>
      </c>
      <c r="Q104" s="202">
        <v>0</v>
      </c>
      <c r="R104" s="203">
        <v>3672.9854300000002</v>
      </c>
    </row>
    <row r="105" spans="1:18">
      <c r="A105" s="204"/>
      <c r="B105" s="204"/>
      <c r="C105" s="204"/>
      <c r="D105" s="199" t="s">
        <v>330</v>
      </c>
      <c r="E105" s="200">
        <v>539</v>
      </c>
      <c r="F105" s="201">
        <v>38.951000000000001</v>
      </c>
      <c r="G105" s="202">
        <v>0</v>
      </c>
      <c r="H105" s="202">
        <v>38.951000000000001</v>
      </c>
      <c r="I105" s="202">
        <v>835.44514000000004</v>
      </c>
      <c r="J105" s="202">
        <v>9.2733500000000006</v>
      </c>
      <c r="K105" s="202">
        <v>844.71848999999997</v>
      </c>
      <c r="L105" s="202">
        <v>1.95</v>
      </c>
      <c r="M105" s="202">
        <v>0</v>
      </c>
      <c r="N105" s="202">
        <v>1.95</v>
      </c>
      <c r="O105" s="202">
        <v>885.61949000000004</v>
      </c>
      <c r="P105" s="202">
        <v>887.50545</v>
      </c>
      <c r="Q105" s="202">
        <v>0</v>
      </c>
      <c r="R105" s="203">
        <v>887.50545</v>
      </c>
    </row>
    <row r="106" spans="1:18">
      <c r="A106" s="204"/>
      <c r="B106" s="204"/>
      <c r="C106" s="199" t="s">
        <v>331</v>
      </c>
      <c r="D106" s="199" t="s">
        <v>332</v>
      </c>
      <c r="E106" s="200">
        <v>197</v>
      </c>
      <c r="F106" s="201">
        <v>12427.110189999999</v>
      </c>
      <c r="G106" s="202">
        <v>0</v>
      </c>
      <c r="H106" s="202">
        <v>12427.110189999999</v>
      </c>
      <c r="I106" s="202">
        <v>20175.67842</v>
      </c>
      <c r="J106" s="202">
        <v>8.0682799999999997</v>
      </c>
      <c r="K106" s="202">
        <v>20183.7467</v>
      </c>
      <c r="L106" s="202">
        <v>473.60568999999998</v>
      </c>
      <c r="M106" s="202">
        <v>0</v>
      </c>
      <c r="N106" s="202">
        <v>473.60568999999998</v>
      </c>
      <c r="O106" s="202">
        <v>33084.462579999999</v>
      </c>
      <c r="P106" s="202">
        <v>7661.6761500000002</v>
      </c>
      <c r="Q106" s="202">
        <v>0</v>
      </c>
      <c r="R106" s="203">
        <v>7661.6761500000002</v>
      </c>
    </row>
    <row r="107" spans="1:18">
      <c r="A107" s="204"/>
      <c r="B107" s="204"/>
      <c r="C107" s="204"/>
      <c r="D107" s="199" t="s">
        <v>333</v>
      </c>
      <c r="E107" s="200">
        <v>718</v>
      </c>
      <c r="F107" s="201">
        <v>541.19220999999993</v>
      </c>
      <c r="G107" s="202">
        <v>0</v>
      </c>
      <c r="H107" s="202">
        <v>541.19220999999993</v>
      </c>
      <c r="I107" s="202">
        <v>998.52412000000004</v>
      </c>
      <c r="J107" s="202">
        <v>0</v>
      </c>
      <c r="K107" s="202">
        <v>998.52412000000004</v>
      </c>
      <c r="L107" s="202">
        <v>28.996700000000001</v>
      </c>
      <c r="M107" s="202">
        <v>0</v>
      </c>
      <c r="N107" s="202">
        <v>28.996700000000001</v>
      </c>
      <c r="O107" s="202">
        <v>1568.7130300000001</v>
      </c>
      <c r="P107" s="202">
        <v>1067.43463</v>
      </c>
      <c r="Q107" s="202">
        <v>0</v>
      </c>
      <c r="R107" s="203">
        <v>1067.43463</v>
      </c>
    </row>
    <row r="108" spans="1:18">
      <c r="A108" s="204"/>
      <c r="B108" s="204"/>
      <c r="C108" s="199" t="s">
        <v>334</v>
      </c>
      <c r="D108" s="199" t="s">
        <v>334</v>
      </c>
      <c r="E108" s="200">
        <v>188</v>
      </c>
      <c r="F108" s="201">
        <v>2914.06212</v>
      </c>
      <c r="G108" s="202">
        <v>0</v>
      </c>
      <c r="H108" s="202">
        <v>2914.06212</v>
      </c>
      <c r="I108" s="202">
        <v>17536.726920000001</v>
      </c>
      <c r="J108" s="202">
        <v>2.8374999999999999</v>
      </c>
      <c r="K108" s="202">
        <v>17539.564420000002</v>
      </c>
      <c r="L108" s="202">
        <v>154.85420000000002</v>
      </c>
      <c r="M108" s="202">
        <v>0</v>
      </c>
      <c r="N108" s="202">
        <v>154.85420000000002</v>
      </c>
      <c r="O108" s="202">
        <v>20608.480739999999</v>
      </c>
      <c r="P108" s="202">
        <v>7515.4932500000004</v>
      </c>
      <c r="Q108" s="202">
        <v>0</v>
      </c>
      <c r="R108" s="203">
        <v>7515.4932500000004</v>
      </c>
    </row>
    <row r="109" spans="1:18">
      <c r="A109" s="204"/>
      <c r="B109" s="204"/>
      <c r="C109" s="199" t="s">
        <v>335</v>
      </c>
      <c r="D109" s="199" t="s">
        <v>336</v>
      </c>
      <c r="E109" s="200">
        <v>501</v>
      </c>
      <c r="F109" s="201">
        <v>855.69515999999999</v>
      </c>
      <c r="G109" s="202">
        <v>0</v>
      </c>
      <c r="H109" s="202">
        <v>855.69515999999999</v>
      </c>
      <c r="I109" s="202">
        <v>9306.7941999999985</v>
      </c>
      <c r="J109" s="202">
        <v>3.8999999999999998E-3</v>
      </c>
      <c r="K109" s="202">
        <v>9306.7981</v>
      </c>
      <c r="L109" s="202">
        <v>115.18347</v>
      </c>
      <c r="M109" s="202">
        <v>0</v>
      </c>
      <c r="N109" s="202">
        <v>115.18347</v>
      </c>
      <c r="O109" s="202">
        <v>10277.676730000001</v>
      </c>
      <c r="P109" s="202">
        <v>3163.1567700000001</v>
      </c>
      <c r="Q109" s="202">
        <v>0</v>
      </c>
      <c r="R109" s="203">
        <v>3163.1567700000001</v>
      </c>
    </row>
    <row r="110" spans="1:18">
      <c r="A110" s="204"/>
      <c r="B110" s="204"/>
      <c r="C110" s="199" t="s">
        <v>337</v>
      </c>
      <c r="D110" s="199" t="s">
        <v>338</v>
      </c>
      <c r="E110" s="200">
        <v>498</v>
      </c>
      <c r="F110" s="201">
        <v>1856.18534</v>
      </c>
      <c r="G110" s="202">
        <v>0</v>
      </c>
      <c r="H110" s="202">
        <v>1856.18534</v>
      </c>
      <c r="I110" s="202">
        <v>7130.3795999999993</v>
      </c>
      <c r="J110" s="202">
        <v>14.55949</v>
      </c>
      <c r="K110" s="202">
        <v>7144.9390899999999</v>
      </c>
      <c r="L110" s="202">
        <v>80.6858</v>
      </c>
      <c r="M110" s="202">
        <v>0</v>
      </c>
      <c r="N110" s="202">
        <v>80.6858</v>
      </c>
      <c r="O110" s="202">
        <v>9081.810230000001</v>
      </c>
      <c r="P110" s="202">
        <v>3460.7923100000003</v>
      </c>
      <c r="Q110" s="202">
        <v>0</v>
      </c>
      <c r="R110" s="203">
        <v>3460.7923100000003</v>
      </c>
    </row>
    <row r="111" spans="1:18">
      <c r="A111" s="204"/>
      <c r="B111" s="204"/>
      <c r="C111" s="199" t="s">
        <v>339</v>
      </c>
      <c r="D111" s="199" t="s">
        <v>340</v>
      </c>
      <c r="E111" s="200">
        <v>500</v>
      </c>
      <c r="F111" s="201">
        <v>4179.7591499999999</v>
      </c>
      <c r="G111" s="202">
        <v>0</v>
      </c>
      <c r="H111" s="202">
        <v>4179.7591499999999</v>
      </c>
      <c r="I111" s="202">
        <v>10703.590480000001</v>
      </c>
      <c r="J111" s="202">
        <v>0</v>
      </c>
      <c r="K111" s="202">
        <v>10703.590480000001</v>
      </c>
      <c r="L111" s="202">
        <v>254.63650000000001</v>
      </c>
      <c r="M111" s="202">
        <v>0</v>
      </c>
      <c r="N111" s="202">
        <v>254.63650000000001</v>
      </c>
      <c r="O111" s="202">
        <v>15137.986130000001</v>
      </c>
      <c r="P111" s="202">
        <v>4638.0335400000004</v>
      </c>
      <c r="Q111" s="202">
        <v>0</v>
      </c>
      <c r="R111" s="203">
        <v>4638.0335400000004</v>
      </c>
    </row>
    <row r="112" spans="1:18">
      <c r="A112" s="204"/>
      <c r="B112" s="204"/>
      <c r="C112" s="199" t="s">
        <v>341</v>
      </c>
      <c r="D112" s="199" t="s">
        <v>342</v>
      </c>
      <c r="E112" s="200">
        <v>198</v>
      </c>
      <c r="F112" s="201">
        <v>4318.5324600000004</v>
      </c>
      <c r="G112" s="202">
        <v>0</v>
      </c>
      <c r="H112" s="202">
        <v>4318.5324600000004</v>
      </c>
      <c r="I112" s="202">
        <v>8422.9084700000003</v>
      </c>
      <c r="J112" s="202">
        <v>21.356310000000001</v>
      </c>
      <c r="K112" s="202">
        <v>8444.2647799999995</v>
      </c>
      <c r="L112" s="202">
        <v>129.49605</v>
      </c>
      <c r="M112" s="202">
        <v>0</v>
      </c>
      <c r="N112" s="202">
        <v>129.49605</v>
      </c>
      <c r="O112" s="202">
        <v>12892.29329</v>
      </c>
      <c r="P112" s="202">
        <v>3053.7153699999999</v>
      </c>
      <c r="Q112" s="202">
        <v>0</v>
      </c>
      <c r="R112" s="203">
        <v>3053.7153699999999</v>
      </c>
    </row>
    <row r="113" spans="1:18">
      <c r="A113" s="204"/>
      <c r="B113" s="204"/>
      <c r="C113" s="199" t="s">
        <v>343</v>
      </c>
      <c r="D113" s="199" t="s">
        <v>343</v>
      </c>
      <c r="E113" s="200">
        <v>509</v>
      </c>
      <c r="F113" s="201">
        <v>3107.4311299999999</v>
      </c>
      <c r="G113" s="202">
        <v>0</v>
      </c>
      <c r="H113" s="202">
        <v>3107.4311299999999</v>
      </c>
      <c r="I113" s="202">
        <v>8755.5537700000004</v>
      </c>
      <c r="J113" s="202">
        <v>0</v>
      </c>
      <c r="K113" s="202">
        <v>8755.5537700000004</v>
      </c>
      <c r="L113" s="202">
        <v>154.05198999999999</v>
      </c>
      <c r="M113" s="202">
        <v>0</v>
      </c>
      <c r="N113" s="202">
        <v>154.05198999999999</v>
      </c>
      <c r="O113" s="202">
        <v>12017.036890000001</v>
      </c>
      <c r="P113" s="202">
        <v>2844.5100899999998</v>
      </c>
      <c r="Q113" s="202">
        <v>0</v>
      </c>
      <c r="R113" s="203">
        <v>2844.5100899999998</v>
      </c>
    </row>
    <row r="114" spans="1:18">
      <c r="A114" s="204"/>
      <c r="B114" s="199" t="s">
        <v>344</v>
      </c>
      <c r="C114" s="199" t="s">
        <v>345</v>
      </c>
      <c r="D114" s="199" t="s">
        <v>345</v>
      </c>
      <c r="E114" s="200">
        <v>12</v>
      </c>
      <c r="F114" s="201">
        <v>12110.131160000001</v>
      </c>
      <c r="G114" s="202">
        <v>0</v>
      </c>
      <c r="H114" s="202">
        <v>12110.131160000001</v>
      </c>
      <c r="I114" s="202">
        <v>23836.881420000002</v>
      </c>
      <c r="J114" s="202">
        <v>26.924340000000001</v>
      </c>
      <c r="K114" s="202">
        <v>23863.805760000003</v>
      </c>
      <c r="L114" s="202">
        <v>2050.1330699999999</v>
      </c>
      <c r="M114" s="202">
        <v>0.92725000000000002</v>
      </c>
      <c r="N114" s="202">
        <v>2051.06032</v>
      </c>
      <c r="O114" s="202">
        <v>38024.997240000004</v>
      </c>
      <c r="P114" s="202">
        <v>6712.8790300000001</v>
      </c>
      <c r="Q114" s="202">
        <v>0</v>
      </c>
      <c r="R114" s="203">
        <v>6712.8790300000001</v>
      </c>
    </row>
    <row r="115" spans="1:18">
      <c r="A115" s="204"/>
      <c r="B115" s="204"/>
      <c r="C115" s="199" t="s">
        <v>344</v>
      </c>
      <c r="D115" s="199" t="s">
        <v>344</v>
      </c>
      <c r="E115" s="200">
        <v>10</v>
      </c>
      <c r="F115" s="201">
        <v>113130.63962999999</v>
      </c>
      <c r="G115" s="202">
        <v>0</v>
      </c>
      <c r="H115" s="202">
        <v>113130.63962999999</v>
      </c>
      <c r="I115" s="202">
        <v>168004.96816999998</v>
      </c>
      <c r="J115" s="202">
        <v>1231.06115</v>
      </c>
      <c r="K115" s="202">
        <v>169236.02932</v>
      </c>
      <c r="L115" s="202">
        <v>91200.584560000003</v>
      </c>
      <c r="M115" s="202">
        <v>10009.907800000001</v>
      </c>
      <c r="N115" s="202">
        <v>101210.49236</v>
      </c>
      <c r="O115" s="202">
        <v>383577.16131</v>
      </c>
      <c r="P115" s="202">
        <v>105571.45793999999</v>
      </c>
      <c r="Q115" s="202">
        <v>0</v>
      </c>
      <c r="R115" s="203">
        <v>105571.45793999999</v>
      </c>
    </row>
    <row r="116" spans="1:18">
      <c r="A116" s="204"/>
      <c r="B116" s="204"/>
      <c r="C116" s="204"/>
      <c r="D116" s="204"/>
      <c r="E116" s="206">
        <v>808</v>
      </c>
      <c r="F116" s="207">
        <v>0</v>
      </c>
      <c r="G116" s="208">
        <v>0</v>
      </c>
      <c r="H116" s="208">
        <v>0</v>
      </c>
      <c r="I116" s="208">
        <v>0</v>
      </c>
      <c r="J116" s="208">
        <v>0</v>
      </c>
      <c r="K116" s="208">
        <v>0</v>
      </c>
      <c r="L116" s="208">
        <v>0</v>
      </c>
      <c r="M116" s="208">
        <v>0</v>
      </c>
      <c r="N116" s="208">
        <v>0</v>
      </c>
      <c r="O116" s="208">
        <v>0</v>
      </c>
      <c r="P116" s="208">
        <v>4.1922199999999998</v>
      </c>
      <c r="Q116" s="208">
        <v>0</v>
      </c>
      <c r="R116" s="209">
        <v>4.1922199999999998</v>
      </c>
    </row>
    <row r="117" spans="1:18">
      <c r="A117" s="204"/>
      <c r="B117" s="204"/>
      <c r="C117" s="204"/>
      <c r="D117" s="199" t="s">
        <v>346</v>
      </c>
      <c r="E117" s="200">
        <v>621</v>
      </c>
      <c r="F117" s="201">
        <v>7781.5347699999993</v>
      </c>
      <c r="G117" s="202">
        <v>0</v>
      </c>
      <c r="H117" s="202">
        <v>7781.5347699999993</v>
      </c>
      <c r="I117" s="202">
        <v>27537.46588</v>
      </c>
      <c r="J117" s="202">
        <v>54.131029999999996</v>
      </c>
      <c r="K117" s="202">
        <v>27591.59691</v>
      </c>
      <c r="L117" s="202">
        <v>1963.5623000000001</v>
      </c>
      <c r="M117" s="202">
        <v>158.75632999999999</v>
      </c>
      <c r="N117" s="202">
        <v>2122.3186299999998</v>
      </c>
      <c r="O117" s="202">
        <v>37495.45031</v>
      </c>
      <c r="P117" s="202">
        <v>6690.92803</v>
      </c>
      <c r="Q117" s="202">
        <v>0</v>
      </c>
      <c r="R117" s="203">
        <v>6690.92803</v>
      </c>
    </row>
    <row r="118" spans="1:18">
      <c r="A118" s="204"/>
      <c r="B118" s="204"/>
      <c r="C118" s="199" t="s">
        <v>347</v>
      </c>
      <c r="D118" s="199" t="s">
        <v>347</v>
      </c>
      <c r="E118" s="200">
        <v>13</v>
      </c>
      <c r="F118" s="201">
        <v>11661.75195</v>
      </c>
      <c r="G118" s="202">
        <v>0</v>
      </c>
      <c r="H118" s="202">
        <v>11661.75195</v>
      </c>
      <c r="I118" s="202">
        <v>30857.84749</v>
      </c>
      <c r="J118" s="202">
        <v>157.46382999999997</v>
      </c>
      <c r="K118" s="202">
        <v>31015.311320000001</v>
      </c>
      <c r="L118" s="202">
        <v>1673.93703</v>
      </c>
      <c r="M118" s="202">
        <v>0</v>
      </c>
      <c r="N118" s="202">
        <v>1673.93703</v>
      </c>
      <c r="O118" s="202">
        <v>44351.0003</v>
      </c>
      <c r="P118" s="202">
        <v>16252.32734</v>
      </c>
      <c r="Q118" s="202">
        <v>0</v>
      </c>
      <c r="R118" s="203">
        <v>16252.32734</v>
      </c>
    </row>
    <row r="119" spans="1:18">
      <c r="A119" s="204"/>
      <c r="B119" s="204"/>
      <c r="C119" s="204"/>
      <c r="D119" s="199" t="s">
        <v>348</v>
      </c>
      <c r="E119" s="200">
        <v>637</v>
      </c>
      <c r="F119" s="201">
        <v>147.68270000000001</v>
      </c>
      <c r="G119" s="202">
        <v>0</v>
      </c>
      <c r="H119" s="202">
        <v>147.68270000000001</v>
      </c>
      <c r="I119" s="202">
        <v>1260.09725</v>
      </c>
      <c r="J119" s="202">
        <v>0</v>
      </c>
      <c r="K119" s="202">
        <v>1260.09725</v>
      </c>
      <c r="L119" s="202">
        <v>24.63</v>
      </c>
      <c r="M119" s="202">
        <v>0</v>
      </c>
      <c r="N119" s="202">
        <v>24.63</v>
      </c>
      <c r="O119" s="202">
        <v>1432.40995</v>
      </c>
      <c r="P119" s="202">
        <v>500.49556000000001</v>
      </c>
      <c r="Q119" s="202">
        <v>0</v>
      </c>
      <c r="R119" s="203">
        <v>500.49556000000001</v>
      </c>
    </row>
    <row r="120" spans="1:18">
      <c r="A120" s="204"/>
      <c r="B120" s="204"/>
      <c r="C120" s="199" t="s">
        <v>349</v>
      </c>
      <c r="D120" s="199" t="s">
        <v>349</v>
      </c>
      <c r="E120" s="200">
        <v>24</v>
      </c>
      <c r="F120" s="201">
        <v>38866.70508</v>
      </c>
      <c r="G120" s="202">
        <v>0</v>
      </c>
      <c r="H120" s="202">
        <v>38866.70508</v>
      </c>
      <c r="I120" s="202">
        <v>68493.947180000003</v>
      </c>
      <c r="J120" s="202">
        <v>120.23075999999999</v>
      </c>
      <c r="K120" s="202">
        <v>68614.177939999994</v>
      </c>
      <c r="L120" s="202">
        <v>3391.0849600000001</v>
      </c>
      <c r="M120" s="202">
        <v>47.404730000000001</v>
      </c>
      <c r="N120" s="202">
        <v>3438.4896899999999</v>
      </c>
      <c r="O120" s="202">
        <v>110919.37271</v>
      </c>
      <c r="P120" s="202">
        <v>38861.95246</v>
      </c>
      <c r="Q120" s="202">
        <v>0</v>
      </c>
      <c r="R120" s="203">
        <v>38861.95246</v>
      </c>
    </row>
    <row r="121" spans="1:18">
      <c r="A121" s="204"/>
      <c r="B121" s="204"/>
      <c r="C121" s="204"/>
      <c r="D121" s="199" t="s">
        <v>350</v>
      </c>
      <c r="E121" s="200">
        <v>607</v>
      </c>
      <c r="F121" s="201">
        <v>78.632109999999997</v>
      </c>
      <c r="G121" s="202">
        <v>0</v>
      </c>
      <c r="H121" s="202">
        <v>78.632109999999997</v>
      </c>
      <c r="I121" s="202">
        <v>203.14079999999998</v>
      </c>
      <c r="J121" s="202">
        <v>0</v>
      </c>
      <c r="K121" s="202">
        <v>203.14079999999998</v>
      </c>
      <c r="L121" s="202">
        <v>29.5337</v>
      </c>
      <c r="M121" s="202">
        <v>0</v>
      </c>
      <c r="N121" s="202">
        <v>29.5337</v>
      </c>
      <c r="O121" s="202">
        <v>311.30660999999998</v>
      </c>
      <c r="P121" s="202">
        <v>80.791160000000005</v>
      </c>
      <c r="Q121" s="202">
        <v>0</v>
      </c>
      <c r="R121" s="203">
        <v>80.791160000000005</v>
      </c>
    </row>
    <row r="122" spans="1:18">
      <c r="A122" s="204"/>
      <c r="B122" s="204"/>
      <c r="C122" s="204"/>
      <c r="D122" s="199" t="s">
        <v>351</v>
      </c>
      <c r="E122" s="200">
        <v>30</v>
      </c>
      <c r="F122" s="201">
        <v>7557.9960899999996</v>
      </c>
      <c r="G122" s="202">
        <v>0</v>
      </c>
      <c r="H122" s="202">
        <v>7557.9960899999996</v>
      </c>
      <c r="I122" s="202">
        <v>4147.62194</v>
      </c>
      <c r="J122" s="202">
        <v>0</v>
      </c>
      <c r="K122" s="202">
        <v>4147.62194</v>
      </c>
      <c r="L122" s="202">
        <v>115.78917999999999</v>
      </c>
      <c r="M122" s="202">
        <v>0</v>
      </c>
      <c r="N122" s="202">
        <v>115.78917999999999</v>
      </c>
      <c r="O122" s="202">
        <v>11821.407210000001</v>
      </c>
      <c r="P122" s="202">
        <v>1376.29991</v>
      </c>
      <c r="Q122" s="202">
        <v>0</v>
      </c>
      <c r="R122" s="203">
        <v>1376.29991</v>
      </c>
    </row>
    <row r="123" spans="1:18">
      <c r="A123" s="204"/>
      <c r="B123" s="204"/>
      <c r="C123" s="204"/>
      <c r="D123" s="199" t="s">
        <v>352</v>
      </c>
      <c r="E123" s="200">
        <v>26</v>
      </c>
      <c r="F123" s="201">
        <v>1508.07791</v>
      </c>
      <c r="G123" s="202">
        <v>0</v>
      </c>
      <c r="H123" s="202">
        <v>1508.07791</v>
      </c>
      <c r="I123" s="202">
        <v>3051.9054500000002</v>
      </c>
      <c r="J123" s="202">
        <v>0.37683</v>
      </c>
      <c r="K123" s="202">
        <v>3052.2822799999999</v>
      </c>
      <c r="L123" s="202">
        <v>80.724809999999991</v>
      </c>
      <c r="M123" s="202">
        <v>0</v>
      </c>
      <c r="N123" s="202">
        <v>80.724809999999991</v>
      </c>
      <c r="O123" s="202">
        <v>4641.085</v>
      </c>
      <c r="P123" s="202">
        <v>1116.0944999999999</v>
      </c>
      <c r="Q123" s="202">
        <v>0</v>
      </c>
      <c r="R123" s="203">
        <v>1116.0944999999999</v>
      </c>
    </row>
    <row r="124" spans="1:18">
      <c r="A124" s="204"/>
      <c r="B124" s="204"/>
      <c r="C124" s="199" t="s">
        <v>353</v>
      </c>
      <c r="D124" s="199" t="s">
        <v>354</v>
      </c>
      <c r="E124" s="200">
        <v>17</v>
      </c>
      <c r="F124" s="201">
        <v>312.17786999999998</v>
      </c>
      <c r="G124" s="202">
        <v>0</v>
      </c>
      <c r="H124" s="202">
        <v>312.17786999999998</v>
      </c>
      <c r="I124" s="202">
        <v>3892.3833100000002</v>
      </c>
      <c r="J124" s="202">
        <v>1.027E-2</v>
      </c>
      <c r="K124" s="202">
        <v>3892.3935799999999</v>
      </c>
      <c r="L124" s="202">
        <v>183.29679999999999</v>
      </c>
      <c r="M124" s="202">
        <v>0</v>
      </c>
      <c r="N124" s="202">
        <v>183.29679999999999</v>
      </c>
      <c r="O124" s="202">
        <v>4387.8682500000004</v>
      </c>
      <c r="P124" s="202">
        <v>2005.3384599999999</v>
      </c>
      <c r="Q124" s="202">
        <v>0</v>
      </c>
      <c r="R124" s="203">
        <v>2005.3384599999999</v>
      </c>
    </row>
    <row r="125" spans="1:18">
      <c r="A125" s="204"/>
      <c r="B125" s="204"/>
      <c r="C125" s="204"/>
      <c r="D125" s="199" t="s">
        <v>353</v>
      </c>
      <c r="E125" s="200">
        <v>15</v>
      </c>
      <c r="F125" s="201">
        <v>805.78532999999993</v>
      </c>
      <c r="G125" s="202">
        <v>0</v>
      </c>
      <c r="H125" s="202">
        <v>805.78532999999993</v>
      </c>
      <c r="I125" s="202">
        <v>12786.960949999999</v>
      </c>
      <c r="J125" s="202">
        <v>2.1700000000000001E-2</v>
      </c>
      <c r="K125" s="202">
        <v>12786.98265</v>
      </c>
      <c r="L125" s="202">
        <v>157.94585999999998</v>
      </c>
      <c r="M125" s="202">
        <v>0</v>
      </c>
      <c r="N125" s="202">
        <v>157.94585999999998</v>
      </c>
      <c r="O125" s="202">
        <v>13750.71384</v>
      </c>
      <c r="P125" s="202">
        <v>3446.08527</v>
      </c>
      <c r="Q125" s="202">
        <v>0</v>
      </c>
      <c r="R125" s="203">
        <v>3446.08527</v>
      </c>
    </row>
    <row r="126" spans="1:18">
      <c r="A126" s="204"/>
      <c r="B126" s="204"/>
      <c r="C126" s="204"/>
      <c r="D126" s="199" t="s">
        <v>355</v>
      </c>
      <c r="E126" s="200">
        <v>18</v>
      </c>
      <c r="F126" s="201">
        <v>471.20784999999995</v>
      </c>
      <c r="G126" s="202">
        <v>0</v>
      </c>
      <c r="H126" s="202">
        <v>471.20784999999995</v>
      </c>
      <c r="I126" s="202">
        <v>3411.55222</v>
      </c>
      <c r="J126" s="202">
        <v>2.9300000000000003E-3</v>
      </c>
      <c r="K126" s="202">
        <v>3411.5551499999997</v>
      </c>
      <c r="L126" s="202">
        <v>108.7835</v>
      </c>
      <c r="M126" s="202">
        <v>0</v>
      </c>
      <c r="N126" s="202">
        <v>108.7835</v>
      </c>
      <c r="O126" s="202">
        <v>3991.5464999999999</v>
      </c>
      <c r="P126" s="202">
        <v>3286.8017200000004</v>
      </c>
      <c r="Q126" s="202">
        <v>0</v>
      </c>
      <c r="R126" s="203">
        <v>3286.8017200000004</v>
      </c>
    </row>
    <row r="127" spans="1:18">
      <c r="A127" s="204"/>
      <c r="B127" s="204"/>
      <c r="C127" s="199" t="s">
        <v>356</v>
      </c>
      <c r="D127" s="199" t="s">
        <v>356</v>
      </c>
      <c r="E127" s="200">
        <v>19</v>
      </c>
      <c r="F127" s="201">
        <v>27189.387300000002</v>
      </c>
      <c r="G127" s="202">
        <v>0</v>
      </c>
      <c r="H127" s="202">
        <v>27189.387300000002</v>
      </c>
      <c r="I127" s="202">
        <v>49869.056499999999</v>
      </c>
      <c r="J127" s="202">
        <v>46.858830000000005</v>
      </c>
      <c r="K127" s="202">
        <v>49915.915329999996</v>
      </c>
      <c r="L127" s="202">
        <v>2380.3933399999996</v>
      </c>
      <c r="M127" s="202">
        <v>74.550899999999999</v>
      </c>
      <c r="N127" s="202">
        <v>2454.9442400000003</v>
      </c>
      <c r="O127" s="202">
        <v>79560.246870000003</v>
      </c>
      <c r="P127" s="202">
        <v>21908.020649999999</v>
      </c>
      <c r="Q127" s="202">
        <v>0</v>
      </c>
      <c r="R127" s="203">
        <v>21908.020649999999</v>
      </c>
    </row>
    <row r="128" spans="1:18">
      <c r="A128" s="204"/>
      <c r="B128" s="204"/>
      <c r="C128" s="204"/>
      <c r="D128" s="199" t="s">
        <v>357</v>
      </c>
      <c r="E128" s="200">
        <v>592</v>
      </c>
      <c r="F128" s="201">
        <v>509.0711</v>
      </c>
      <c r="G128" s="202">
        <v>0</v>
      </c>
      <c r="H128" s="202">
        <v>509.0711</v>
      </c>
      <c r="I128" s="202">
        <v>1984.5981899999999</v>
      </c>
      <c r="J128" s="202">
        <v>0</v>
      </c>
      <c r="K128" s="202">
        <v>1984.5981899999999</v>
      </c>
      <c r="L128" s="202">
        <v>53.818919999999999</v>
      </c>
      <c r="M128" s="202">
        <v>0</v>
      </c>
      <c r="N128" s="202">
        <v>53.818919999999999</v>
      </c>
      <c r="O128" s="202">
        <v>2547.48821</v>
      </c>
      <c r="P128" s="202">
        <v>2515.7243199999998</v>
      </c>
      <c r="Q128" s="202">
        <v>0</v>
      </c>
      <c r="R128" s="203">
        <v>2515.7243199999998</v>
      </c>
    </row>
    <row r="129" spans="1:18">
      <c r="A129" s="204"/>
      <c r="B129" s="204"/>
      <c r="C129" s="204"/>
      <c r="D129" s="199" t="s">
        <v>358</v>
      </c>
      <c r="E129" s="200">
        <v>22</v>
      </c>
      <c r="F129" s="201">
        <v>62.92624</v>
      </c>
      <c r="G129" s="202">
        <v>0</v>
      </c>
      <c r="H129" s="202">
        <v>62.92624</v>
      </c>
      <c r="I129" s="202">
        <v>4609.7210400000004</v>
      </c>
      <c r="J129" s="202">
        <v>0</v>
      </c>
      <c r="K129" s="202">
        <v>4609.7210400000004</v>
      </c>
      <c r="L129" s="202">
        <v>49.592100000000002</v>
      </c>
      <c r="M129" s="202">
        <v>0</v>
      </c>
      <c r="N129" s="202">
        <v>49.592100000000002</v>
      </c>
      <c r="O129" s="202">
        <v>4722.23938</v>
      </c>
      <c r="P129" s="202">
        <v>1524.6474099999998</v>
      </c>
      <c r="Q129" s="202">
        <v>0</v>
      </c>
      <c r="R129" s="203">
        <v>1524.6474099999998</v>
      </c>
    </row>
    <row r="130" spans="1:18">
      <c r="A130" s="204"/>
      <c r="B130" s="204"/>
      <c r="C130" s="204"/>
      <c r="D130" s="199" t="s">
        <v>359</v>
      </c>
      <c r="E130" s="200">
        <v>23</v>
      </c>
      <c r="F130" s="201">
        <v>1000.30471</v>
      </c>
      <c r="G130" s="202">
        <v>0</v>
      </c>
      <c r="H130" s="202">
        <v>1000.30471</v>
      </c>
      <c r="I130" s="202">
        <v>4121.4690899999996</v>
      </c>
      <c r="J130" s="202">
        <v>0</v>
      </c>
      <c r="K130" s="202">
        <v>4121.4690899999996</v>
      </c>
      <c r="L130" s="202">
        <v>74.14425</v>
      </c>
      <c r="M130" s="202">
        <v>0</v>
      </c>
      <c r="N130" s="202">
        <v>74.14425</v>
      </c>
      <c r="O130" s="202">
        <v>5195.9180500000002</v>
      </c>
      <c r="P130" s="202">
        <v>1847.02619</v>
      </c>
      <c r="Q130" s="202">
        <v>0</v>
      </c>
      <c r="R130" s="203">
        <v>1847.02619</v>
      </c>
    </row>
    <row r="131" spans="1:18">
      <c r="A131" s="204"/>
      <c r="B131" s="204"/>
      <c r="C131" s="199" t="s">
        <v>360</v>
      </c>
      <c r="D131" s="199" t="s">
        <v>361</v>
      </c>
      <c r="E131" s="200">
        <v>32</v>
      </c>
      <c r="F131" s="201">
        <v>11219.38616</v>
      </c>
      <c r="G131" s="202">
        <v>0</v>
      </c>
      <c r="H131" s="202">
        <v>11219.38616</v>
      </c>
      <c r="I131" s="202">
        <v>13798.181399999999</v>
      </c>
      <c r="J131" s="202">
        <v>31.764700000000001</v>
      </c>
      <c r="K131" s="202">
        <v>13829.946099999999</v>
      </c>
      <c r="L131" s="202">
        <v>1527.0376799999999</v>
      </c>
      <c r="M131" s="202">
        <v>37.090000000000003</v>
      </c>
      <c r="N131" s="202">
        <v>1564.1276799999998</v>
      </c>
      <c r="O131" s="202">
        <v>26613.459940000001</v>
      </c>
      <c r="P131" s="202">
        <v>5056.1299300000001</v>
      </c>
      <c r="Q131" s="202">
        <v>0</v>
      </c>
      <c r="R131" s="203">
        <v>5056.1299300000001</v>
      </c>
    </row>
    <row r="132" spans="1:18">
      <c r="A132" s="204"/>
      <c r="B132" s="204"/>
      <c r="C132" s="204"/>
      <c r="D132" s="199" t="s">
        <v>360</v>
      </c>
      <c r="E132" s="200">
        <v>33</v>
      </c>
      <c r="F132" s="201">
        <v>2101.6378300000001</v>
      </c>
      <c r="G132" s="202">
        <v>0</v>
      </c>
      <c r="H132" s="202">
        <v>2101.6378300000001</v>
      </c>
      <c r="I132" s="202">
        <v>10365.897999999999</v>
      </c>
      <c r="J132" s="202">
        <v>12.71645</v>
      </c>
      <c r="K132" s="202">
        <v>10378.614449999999</v>
      </c>
      <c r="L132" s="202">
        <v>174.21796000000001</v>
      </c>
      <c r="M132" s="202">
        <v>0</v>
      </c>
      <c r="N132" s="202">
        <v>174.21796000000001</v>
      </c>
      <c r="O132" s="202">
        <v>12654.470240000001</v>
      </c>
      <c r="P132" s="202">
        <v>1460.4067399999999</v>
      </c>
      <c r="Q132" s="202">
        <v>0</v>
      </c>
      <c r="R132" s="203">
        <v>1460.4067399999999</v>
      </c>
    </row>
    <row r="133" spans="1:18">
      <c r="A133" s="204"/>
      <c r="B133" s="204"/>
      <c r="C133" s="199" t="s">
        <v>362</v>
      </c>
      <c r="D133" s="199" t="s">
        <v>362</v>
      </c>
      <c r="E133" s="200">
        <v>34</v>
      </c>
      <c r="F133" s="201">
        <v>61334.970170000001</v>
      </c>
      <c r="G133" s="202">
        <v>0</v>
      </c>
      <c r="H133" s="202">
        <v>61334.970170000001</v>
      </c>
      <c r="I133" s="202">
        <v>67934.239130000002</v>
      </c>
      <c r="J133" s="202">
        <v>58.404739999999997</v>
      </c>
      <c r="K133" s="202">
        <v>67992.64387</v>
      </c>
      <c r="L133" s="202">
        <v>8822.3780600000009</v>
      </c>
      <c r="M133" s="202">
        <v>629.63293999999996</v>
      </c>
      <c r="N133" s="202">
        <v>9452.0110000000004</v>
      </c>
      <c r="O133" s="202">
        <v>138779.62503999998</v>
      </c>
      <c r="P133" s="202">
        <v>72662.051129999993</v>
      </c>
      <c r="Q133" s="202">
        <v>0</v>
      </c>
      <c r="R133" s="203">
        <v>72662.051129999993</v>
      </c>
    </row>
    <row r="134" spans="1:18">
      <c r="A134" s="204"/>
      <c r="B134" s="204"/>
      <c r="C134" s="204"/>
      <c r="D134" s="199" t="s">
        <v>363</v>
      </c>
      <c r="E134" s="200">
        <v>503</v>
      </c>
      <c r="F134" s="201">
        <v>907.31222000000002</v>
      </c>
      <c r="G134" s="202">
        <v>0</v>
      </c>
      <c r="H134" s="202">
        <v>907.31222000000002</v>
      </c>
      <c r="I134" s="202">
        <v>12904.50467</v>
      </c>
      <c r="J134" s="202">
        <v>0.44630000000000003</v>
      </c>
      <c r="K134" s="202">
        <v>12904.95097</v>
      </c>
      <c r="L134" s="202">
        <v>206.87423999999999</v>
      </c>
      <c r="M134" s="202">
        <v>0</v>
      </c>
      <c r="N134" s="202">
        <v>206.87423999999999</v>
      </c>
      <c r="O134" s="202">
        <v>14019.137429999999</v>
      </c>
      <c r="P134" s="202">
        <v>4012.1604300000004</v>
      </c>
      <c r="Q134" s="202">
        <v>0</v>
      </c>
      <c r="R134" s="203">
        <v>4012.1604300000004</v>
      </c>
    </row>
    <row r="135" spans="1:18">
      <c r="A135" s="204"/>
      <c r="B135" s="204"/>
      <c r="C135" s="204"/>
      <c r="D135" s="199" t="s">
        <v>364</v>
      </c>
      <c r="E135" s="200">
        <v>751</v>
      </c>
      <c r="F135" s="201">
        <v>59.116550000000004</v>
      </c>
      <c r="G135" s="202">
        <v>0</v>
      </c>
      <c r="H135" s="202">
        <v>59.116550000000004</v>
      </c>
      <c r="I135" s="202">
        <v>2378.4043799999999</v>
      </c>
      <c r="J135" s="202">
        <v>0</v>
      </c>
      <c r="K135" s="202">
        <v>2378.4043799999999</v>
      </c>
      <c r="L135" s="202">
        <v>63.179470000000002</v>
      </c>
      <c r="M135" s="202">
        <v>0</v>
      </c>
      <c r="N135" s="202">
        <v>63.179470000000002</v>
      </c>
      <c r="O135" s="202">
        <v>2500.7003999999997</v>
      </c>
      <c r="P135" s="202">
        <v>2187.96488</v>
      </c>
      <c r="Q135" s="202">
        <v>0</v>
      </c>
      <c r="R135" s="203">
        <v>2187.96488</v>
      </c>
    </row>
    <row r="136" spans="1:18">
      <c r="A136" s="204"/>
      <c r="B136" s="204"/>
      <c r="C136" s="199" t="s">
        <v>365</v>
      </c>
      <c r="D136" s="199" t="s">
        <v>365</v>
      </c>
      <c r="E136" s="200">
        <v>40</v>
      </c>
      <c r="F136" s="201">
        <v>8020.8869299999997</v>
      </c>
      <c r="G136" s="202">
        <v>0</v>
      </c>
      <c r="H136" s="202">
        <v>8020.8869299999997</v>
      </c>
      <c r="I136" s="202">
        <v>26832.28284</v>
      </c>
      <c r="J136" s="202">
        <v>0.39327000000000001</v>
      </c>
      <c r="K136" s="202">
        <v>26832.67611</v>
      </c>
      <c r="L136" s="202">
        <v>1875.01956</v>
      </c>
      <c r="M136" s="202">
        <v>0</v>
      </c>
      <c r="N136" s="202">
        <v>1875.01956</v>
      </c>
      <c r="O136" s="202">
        <v>36728.582600000002</v>
      </c>
      <c r="P136" s="202">
        <v>12749.81659</v>
      </c>
      <c r="Q136" s="202">
        <v>0</v>
      </c>
      <c r="R136" s="203">
        <v>12749.81659</v>
      </c>
    </row>
    <row r="137" spans="1:18">
      <c r="A137" s="204"/>
      <c r="B137" s="204"/>
      <c r="C137" s="204"/>
      <c r="D137" s="199" t="s">
        <v>366</v>
      </c>
      <c r="E137" s="200">
        <v>696</v>
      </c>
      <c r="F137" s="201">
        <v>191.04703000000001</v>
      </c>
      <c r="G137" s="202">
        <v>0</v>
      </c>
      <c r="H137" s="202">
        <v>191.04703000000001</v>
      </c>
      <c r="I137" s="202">
        <v>1379.0844500000001</v>
      </c>
      <c r="J137" s="202">
        <v>0</v>
      </c>
      <c r="K137" s="202">
        <v>1379.0844500000001</v>
      </c>
      <c r="L137" s="202">
        <v>81.487649999999988</v>
      </c>
      <c r="M137" s="202">
        <v>0</v>
      </c>
      <c r="N137" s="202">
        <v>81.487649999999988</v>
      </c>
      <c r="O137" s="202">
        <v>1651.6191299999998</v>
      </c>
      <c r="P137" s="202">
        <v>3281.1371800000002</v>
      </c>
      <c r="Q137" s="202">
        <v>0</v>
      </c>
      <c r="R137" s="203">
        <v>3281.1371800000002</v>
      </c>
    </row>
    <row r="138" spans="1:18">
      <c r="A138" s="204"/>
      <c r="B138" s="204"/>
      <c r="C138" s="199" t="s">
        <v>244</v>
      </c>
      <c r="D138" s="199" t="s">
        <v>367</v>
      </c>
      <c r="E138" s="200">
        <v>43</v>
      </c>
      <c r="F138" s="201">
        <v>5224.4294099999997</v>
      </c>
      <c r="G138" s="202">
        <v>0</v>
      </c>
      <c r="H138" s="202">
        <v>5224.4294099999997</v>
      </c>
      <c r="I138" s="202">
        <v>18445.742760000001</v>
      </c>
      <c r="J138" s="202">
        <v>76.764939999999996</v>
      </c>
      <c r="K138" s="202">
        <v>18522.507699999998</v>
      </c>
      <c r="L138" s="202">
        <v>465.56365</v>
      </c>
      <c r="M138" s="202">
        <v>0.51183999999999996</v>
      </c>
      <c r="N138" s="202">
        <v>466.07549</v>
      </c>
      <c r="O138" s="202">
        <v>24213.012600000002</v>
      </c>
      <c r="P138" s="202">
        <v>4920.0602600000002</v>
      </c>
      <c r="Q138" s="202">
        <v>0</v>
      </c>
      <c r="R138" s="203">
        <v>4920.0602600000002</v>
      </c>
    </row>
    <row r="139" spans="1:18">
      <c r="A139" s="204"/>
      <c r="B139" s="204"/>
      <c r="C139" s="199" t="s">
        <v>368</v>
      </c>
      <c r="D139" s="199" t="s">
        <v>368</v>
      </c>
      <c r="E139" s="200">
        <v>41</v>
      </c>
      <c r="F139" s="201">
        <v>1409.6566399999999</v>
      </c>
      <c r="G139" s="202">
        <v>0</v>
      </c>
      <c r="H139" s="202">
        <v>1409.6566399999999</v>
      </c>
      <c r="I139" s="202">
        <v>10811.798859999999</v>
      </c>
      <c r="J139" s="202">
        <v>19.441990000000001</v>
      </c>
      <c r="K139" s="202">
        <v>10831.24085</v>
      </c>
      <c r="L139" s="202">
        <v>269.71321999999998</v>
      </c>
      <c r="M139" s="202">
        <v>0</v>
      </c>
      <c r="N139" s="202">
        <v>269.71321999999998</v>
      </c>
      <c r="O139" s="202">
        <v>12510.610710000001</v>
      </c>
      <c r="P139" s="202">
        <v>3738.50677</v>
      </c>
      <c r="Q139" s="202">
        <v>0</v>
      </c>
      <c r="R139" s="203">
        <v>3738.50677</v>
      </c>
    </row>
    <row r="140" spans="1:18">
      <c r="A140" s="204"/>
      <c r="B140" s="204"/>
      <c r="C140" s="199" t="s">
        <v>325</v>
      </c>
      <c r="D140" s="199" t="s">
        <v>325</v>
      </c>
      <c r="E140" s="200">
        <v>38</v>
      </c>
      <c r="F140" s="201">
        <v>3598.6389800000002</v>
      </c>
      <c r="G140" s="202">
        <v>0</v>
      </c>
      <c r="H140" s="202">
        <v>3598.6389800000002</v>
      </c>
      <c r="I140" s="202">
        <v>12667.9624</v>
      </c>
      <c r="J140" s="202">
        <v>0</v>
      </c>
      <c r="K140" s="202">
        <v>12667.9624</v>
      </c>
      <c r="L140" s="202">
        <v>368.26603</v>
      </c>
      <c r="M140" s="202">
        <v>0</v>
      </c>
      <c r="N140" s="202">
        <v>368.26603</v>
      </c>
      <c r="O140" s="202">
        <v>16634.867409999999</v>
      </c>
      <c r="P140" s="202">
        <v>4304.3447400000005</v>
      </c>
      <c r="Q140" s="202">
        <v>0</v>
      </c>
      <c r="R140" s="203">
        <v>4304.3447400000005</v>
      </c>
    </row>
    <row r="141" spans="1:18">
      <c r="A141" s="204"/>
      <c r="B141" s="204"/>
      <c r="C141" s="204"/>
      <c r="D141" s="199" t="s">
        <v>369</v>
      </c>
      <c r="E141" s="200">
        <v>588</v>
      </c>
      <c r="F141" s="201">
        <v>95.285039999999995</v>
      </c>
      <c r="G141" s="202">
        <v>0</v>
      </c>
      <c r="H141" s="202">
        <v>95.285039999999995</v>
      </c>
      <c r="I141" s="202">
        <v>1982.30042</v>
      </c>
      <c r="J141" s="202">
        <v>0</v>
      </c>
      <c r="K141" s="202">
        <v>1982.30042</v>
      </c>
      <c r="L141" s="202">
        <v>145.53432000000001</v>
      </c>
      <c r="M141" s="202">
        <v>0</v>
      </c>
      <c r="N141" s="202">
        <v>145.53432000000001</v>
      </c>
      <c r="O141" s="202">
        <v>2223.11978</v>
      </c>
      <c r="P141" s="202">
        <v>625.32429999999999</v>
      </c>
      <c r="Q141" s="202">
        <v>0</v>
      </c>
      <c r="R141" s="203">
        <v>625.32429999999999</v>
      </c>
    </row>
    <row r="142" spans="1:18">
      <c r="A142" s="204"/>
      <c r="B142" s="204"/>
      <c r="C142" s="204"/>
      <c r="D142" s="199" t="s">
        <v>370</v>
      </c>
      <c r="E142" s="200">
        <v>39</v>
      </c>
      <c r="F142" s="201">
        <v>158.87290999999999</v>
      </c>
      <c r="G142" s="202">
        <v>0</v>
      </c>
      <c r="H142" s="202">
        <v>158.87290999999999</v>
      </c>
      <c r="I142" s="202">
        <v>1589.5304599999999</v>
      </c>
      <c r="J142" s="202">
        <v>0</v>
      </c>
      <c r="K142" s="202">
        <v>1589.5304599999999</v>
      </c>
      <c r="L142" s="202">
        <v>113.8282</v>
      </c>
      <c r="M142" s="202">
        <v>0</v>
      </c>
      <c r="N142" s="202">
        <v>113.8282</v>
      </c>
      <c r="O142" s="202">
        <v>1862.2315700000001</v>
      </c>
      <c r="P142" s="202">
        <v>1301.7469799999999</v>
      </c>
      <c r="Q142" s="202">
        <v>0</v>
      </c>
      <c r="R142" s="203">
        <v>1301.7469799999999</v>
      </c>
    </row>
    <row r="143" spans="1:18">
      <c r="A143" s="204"/>
      <c r="B143" s="204"/>
      <c r="C143" s="199" t="s">
        <v>371</v>
      </c>
      <c r="D143" s="199" t="s">
        <v>371</v>
      </c>
      <c r="E143" s="200">
        <v>36</v>
      </c>
      <c r="F143" s="201">
        <v>6899.1445100000001</v>
      </c>
      <c r="G143" s="202">
        <v>0</v>
      </c>
      <c r="H143" s="202">
        <v>6899.1445100000001</v>
      </c>
      <c r="I143" s="202">
        <v>17512.914530000002</v>
      </c>
      <c r="J143" s="202">
        <v>6.45E-3</v>
      </c>
      <c r="K143" s="202">
        <v>17512.920979999999</v>
      </c>
      <c r="L143" s="202">
        <v>635.88967000000002</v>
      </c>
      <c r="M143" s="202">
        <v>0</v>
      </c>
      <c r="N143" s="202">
        <v>635.88967000000002</v>
      </c>
      <c r="O143" s="202">
        <v>25047.955160000001</v>
      </c>
      <c r="P143" s="202">
        <v>5143.7961100000002</v>
      </c>
      <c r="Q143" s="202">
        <v>0</v>
      </c>
      <c r="R143" s="203">
        <v>5143.7961100000002</v>
      </c>
    </row>
    <row r="144" spans="1:18">
      <c r="A144" s="204"/>
      <c r="B144" s="204"/>
      <c r="C144" s="204"/>
      <c r="D144" s="199" t="s">
        <v>372</v>
      </c>
      <c r="E144" s="200">
        <v>466</v>
      </c>
      <c r="F144" s="201">
        <v>444.45697999999999</v>
      </c>
      <c r="G144" s="202">
        <v>0</v>
      </c>
      <c r="H144" s="202">
        <v>444.45697999999999</v>
      </c>
      <c r="I144" s="202">
        <v>1922.4541000000002</v>
      </c>
      <c r="J144" s="202">
        <v>48.607190000000003</v>
      </c>
      <c r="K144" s="202">
        <v>1971.0612900000001</v>
      </c>
      <c r="L144" s="202">
        <v>5.1186999999999996</v>
      </c>
      <c r="M144" s="202">
        <v>0</v>
      </c>
      <c r="N144" s="202">
        <v>5.1186999999999996</v>
      </c>
      <c r="O144" s="202">
        <v>2420.63697</v>
      </c>
      <c r="P144" s="202">
        <v>1109.3232399999999</v>
      </c>
      <c r="Q144" s="202">
        <v>0</v>
      </c>
      <c r="R144" s="203">
        <v>1109.3232399999999</v>
      </c>
    </row>
    <row r="145" spans="1:18">
      <c r="A145" s="204"/>
      <c r="B145" s="204"/>
      <c r="C145" s="204"/>
      <c r="D145" s="199" t="s">
        <v>373</v>
      </c>
      <c r="E145" s="200">
        <v>589</v>
      </c>
      <c r="F145" s="201">
        <v>18.822500000000002</v>
      </c>
      <c r="G145" s="202">
        <v>0</v>
      </c>
      <c r="H145" s="202">
        <v>18.822500000000002</v>
      </c>
      <c r="I145" s="202">
        <v>1000.91463</v>
      </c>
      <c r="J145" s="202">
        <v>0</v>
      </c>
      <c r="K145" s="202">
        <v>1000.91463</v>
      </c>
      <c r="L145" s="202">
        <v>34.086599999999997</v>
      </c>
      <c r="M145" s="202">
        <v>0</v>
      </c>
      <c r="N145" s="202">
        <v>34.086599999999997</v>
      </c>
      <c r="O145" s="202">
        <v>1053.8237300000001</v>
      </c>
      <c r="P145" s="202">
        <v>849.88903000000005</v>
      </c>
      <c r="Q145" s="202">
        <v>0</v>
      </c>
      <c r="R145" s="203">
        <v>849.88903000000005</v>
      </c>
    </row>
    <row r="146" spans="1:18">
      <c r="A146" s="204"/>
      <c r="B146" s="204"/>
      <c r="C146" s="204"/>
      <c r="D146" s="199" t="s">
        <v>374</v>
      </c>
      <c r="E146" s="200">
        <v>709</v>
      </c>
      <c r="F146" s="201">
        <v>0</v>
      </c>
      <c r="G146" s="202">
        <v>0</v>
      </c>
      <c r="H146" s="202">
        <v>0</v>
      </c>
      <c r="I146" s="202">
        <v>0</v>
      </c>
      <c r="J146" s="202">
        <v>0</v>
      </c>
      <c r="K146" s="202">
        <v>0</v>
      </c>
      <c r="L146" s="202">
        <v>7.7578500000000004</v>
      </c>
      <c r="M146" s="202">
        <v>0</v>
      </c>
      <c r="N146" s="202">
        <v>7.7578500000000004</v>
      </c>
      <c r="O146" s="202">
        <v>7.7578500000000004</v>
      </c>
      <c r="P146" s="202">
        <v>0</v>
      </c>
      <c r="Q146" s="202">
        <v>0</v>
      </c>
      <c r="R146" s="203">
        <v>0</v>
      </c>
    </row>
    <row r="147" spans="1:18">
      <c r="A147" s="204"/>
      <c r="B147" s="199" t="s">
        <v>375</v>
      </c>
      <c r="C147" s="199" t="s">
        <v>376</v>
      </c>
      <c r="D147" s="199" t="s">
        <v>377</v>
      </c>
      <c r="E147" s="200">
        <v>698</v>
      </c>
      <c r="F147" s="201">
        <v>122.09658999999999</v>
      </c>
      <c r="G147" s="202">
        <v>0</v>
      </c>
      <c r="H147" s="202">
        <v>122.09658999999999</v>
      </c>
      <c r="I147" s="202">
        <v>101377.06101999999</v>
      </c>
      <c r="J147" s="202">
        <v>0</v>
      </c>
      <c r="K147" s="202">
        <v>101377.06101999999</v>
      </c>
      <c r="L147" s="202">
        <v>104.14133</v>
      </c>
      <c r="M147" s="202">
        <v>23.294370000000001</v>
      </c>
      <c r="N147" s="202">
        <v>127.4357</v>
      </c>
      <c r="O147" s="202">
        <v>101626.59331</v>
      </c>
      <c r="P147" s="202">
        <v>0</v>
      </c>
      <c r="Q147" s="202">
        <v>0</v>
      </c>
      <c r="R147" s="203">
        <v>0</v>
      </c>
    </row>
    <row r="148" spans="1:18">
      <c r="A148" s="204"/>
      <c r="B148" s="204"/>
      <c r="C148" s="204"/>
      <c r="D148" s="199" t="s">
        <v>375</v>
      </c>
      <c r="E148" s="200">
        <v>372</v>
      </c>
      <c r="F148" s="201">
        <v>41117.204909999993</v>
      </c>
      <c r="G148" s="202">
        <v>0</v>
      </c>
      <c r="H148" s="202">
        <v>41117.204909999993</v>
      </c>
      <c r="I148" s="202">
        <v>920.57838000000004</v>
      </c>
      <c r="J148" s="202">
        <v>2431.7352700000001</v>
      </c>
      <c r="K148" s="202">
        <v>3352.3136500000001</v>
      </c>
      <c r="L148" s="202">
        <v>24606.83654</v>
      </c>
      <c r="M148" s="202">
        <v>4616.54223</v>
      </c>
      <c r="N148" s="202">
        <v>29223.378769999999</v>
      </c>
      <c r="O148" s="202">
        <v>73692.897329999993</v>
      </c>
      <c r="P148" s="202">
        <v>37737.275280000002</v>
      </c>
      <c r="Q148" s="202">
        <v>0</v>
      </c>
      <c r="R148" s="203">
        <v>37737.275280000002</v>
      </c>
    </row>
    <row r="149" spans="1:18">
      <c r="A149" s="204"/>
      <c r="B149" s="204"/>
      <c r="C149" s="204"/>
      <c r="D149" s="204"/>
      <c r="E149" s="206">
        <v>556</v>
      </c>
      <c r="F149" s="207">
        <v>350.49463000000003</v>
      </c>
      <c r="G149" s="208">
        <v>0</v>
      </c>
      <c r="H149" s="208">
        <v>350.49463000000003</v>
      </c>
      <c r="I149" s="208">
        <v>59179.00834</v>
      </c>
      <c r="J149" s="208">
        <v>647.57632999999998</v>
      </c>
      <c r="K149" s="208">
        <v>59826.584670000004</v>
      </c>
      <c r="L149" s="208">
        <v>765.06167000000005</v>
      </c>
      <c r="M149" s="208">
        <v>0</v>
      </c>
      <c r="N149" s="208">
        <v>765.06167000000005</v>
      </c>
      <c r="O149" s="208">
        <v>60942.14097</v>
      </c>
      <c r="P149" s="208">
        <v>10380.878710000001</v>
      </c>
      <c r="Q149" s="208">
        <v>0</v>
      </c>
      <c r="R149" s="209">
        <v>10380.878710000001</v>
      </c>
    </row>
    <row r="150" spans="1:18">
      <c r="A150" s="204"/>
      <c r="B150" s="204"/>
      <c r="C150" s="204"/>
      <c r="D150" s="204"/>
      <c r="E150" s="206">
        <v>557</v>
      </c>
      <c r="F150" s="207">
        <v>111.21672</v>
      </c>
      <c r="G150" s="208">
        <v>0</v>
      </c>
      <c r="H150" s="208">
        <v>111.21672</v>
      </c>
      <c r="I150" s="208">
        <v>109969.17125</v>
      </c>
      <c r="J150" s="208">
        <v>1024.24001</v>
      </c>
      <c r="K150" s="208">
        <v>110993.41126000001</v>
      </c>
      <c r="L150" s="208">
        <v>3557.5959700000003</v>
      </c>
      <c r="M150" s="208">
        <v>225.29827</v>
      </c>
      <c r="N150" s="208">
        <v>3782.8942400000001</v>
      </c>
      <c r="O150" s="208">
        <v>114887.52222</v>
      </c>
      <c r="P150" s="208">
        <v>8157.8667699999996</v>
      </c>
      <c r="Q150" s="208">
        <v>0</v>
      </c>
      <c r="R150" s="209">
        <v>8157.8667699999996</v>
      </c>
    </row>
    <row r="151" spans="1:18">
      <c r="A151" s="204"/>
      <c r="B151" s="204"/>
      <c r="C151" s="204"/>
      <c r="D151" s="204"/>
      <c r="E151" s="206">
        <v>566</v>
      </c>
      <c r="F151" s="207">
        <v>26119.662049999999</v>
      </c>
      <c r="G151" s="208">
        <v>0</v>
      </c>
      <c r="H151" s="208">
        <v>26119.662049999999</v>
      </c>
      <c r="I151" s="208">
        <v>100673.85094</v>
      </c>
      <c r="J151" s="208">
        <v>646.89324999999997</v>
      </c>
      <c r="K151" s="208">
        <v>101320.74419</v>
      </c>
      <c r="L151" s="208">
        <v>6161.8532300000006</v>
      </c>
      <c r="M151" s="208">
        <v>1192.4420500000001</v>
      </c>
      <c r="N151" s="208">
        <v>7354.2952800000003</v>
      </c>
      <c r="O151" s="208">
        <v>134794.70152</v>
      </c>
      <c r="P151" s="208">
        <v>30523.562389999999</v>
      </c>
      <c r="Q151" s="208">
        <v>0</v>
      </c>
      <c r="R151" s="209">
        <v>30523.562389999999</v>
      </c>
    </row>
    <row r="152" spans="1:18">
      <c r="A152" s="204"/>
      <c r="B152" s="204"/>
      <c r="C152" s="204"/>
      <c r="D152" s="204"/>
      <c r="E152" s="206">
        <v>373</v>
      </c>
      <c r="F152" s="207">
        <v>23225.021290000001</v>
      </c>
      <c r="G152" s="208">
        <v>0</v>
      </c>
      <c r="H152" s="208">
        <v>23225.021290000001</v>
      </c>
      <c r="I152" s="208">
        <v>110964.56306999999</v>
      </c>
      <c r="J152" s="208">
        <v>1541.3625900000002</v>
      </c>
      <c r="K152" s="208">
        <v>112505.92565999999</v>
      </c>
      <c r="L152" s="208">
        <v>9050.6377499999999</v>
      </c>
      <c r="M152" s="208">
        <v>3715.2916099999998</v>
      </c>
      <c r="N152" s="208">
        <v>12765.92936</v>
      </c>
      <c r="O152" s="208">
        <v>148496.87630999999</v>
      </c>
      <c r="P152" s="208">
        <v>66239.827229999995</v>
      </c>
      <c r="Q152" s="208">
        <v>0</v>
      </c>
      <c r="R152" s="209">
        <v>66239.827229999995</v>
      </c>
    </row>
    <row r="153" spans="1:18">
      <c r="A153" s="204"/>
      <c r="B153" s="204"/>
      <c r="C153" s="204"/>
      <c r="D153" s="204"/>
      <c r="E153" s="206">
        <v>683</v>
      </c>
      <c r="F153" s="207">
        <v>0</v>
      </c>
      <c r="G153" s="208">
        <v>0</v>
      </c>
      <c r="H153" s="208">
        <v>0</v>
      </c>
      <c r="I153" s="208">
        <v>100505.70012000001</v>
      </c>
      <c r="J153" s="208">
        <v>53.180519999999994</v>
      </c>
      <c r="K153" s="208">
        <v>100558.88064</v>
      </c>
      <c r="L153" s="208">
        <v>799.68052999999998</v>
      </c>
      <c r="M153" s="208">
        <v>298.92021999999997</v>
      </c>
      <c r="N153" s="208">
        <v>1098.6007500000001</v>
      </c>
      <c r="O153" s="208">
        <v>101657.48139</v>
      </c>
      <c r="P153" s="208">
        <v>0</v>
      </c>
      <c r="Q153" s="208">
        <v>0</v>
      </c>
      <c r="R153" s="209">
        <v>0</v>
      </c>
    </row>
    <row r="154" spans="1:18">
      <c r="A154" s="204"/>
      <c r="B154" s="204"/>
      <c r="C154" s="204"/>
      <c r="D154" s="199" t="s">
        <v>378</v>
      </c>
      <c r="E154" s="200">
        <v>519</v>
      </c>
      <c r="F154" s="201">
        <v>14723.85166</v>
      </c>
      <c r="G154" s="202">
        <v>0</v>
      </c>
      <c r="H154" s="202">
        <v>14723.85166</v>
      </c>
      <c r="I154" s="202">
        <v>61612.349579999995</v>
      </c>
      <c r="J154" s="202">
        <v>803.23969</v>
      </c>
      <c r="K154" s="202">
        <v>62415.589270000004</v>
      </c>
      <c r="L154" s="202">
        <v>4588.10185</v>
      </c>
      <c r="M154" s="202">
        <v>181.30864000000003</v>
      </c>
      <c r="N154" s="202">
        <v>4769.4104900000002</v>
      </c>
      <c r="O154" s="202">
        <v>81908.851420000006</v>
      </c>
      <c r="P154" s="202">
        <v>43880.401420000002</v>
      </c>
      <c r="Q154" s="202">
        <v>0</v>
      </c>
      <c r="R154" s="203">
        <v>43880.401420000002</v>
      </c>
    </row>
    <row r="155" spans="1:18">
      <c r="A155" s="204"/>
      <c r="B155" s="204"/>
      <c r="C155" s="204"/>
      <c r="D155" s="204"/>
      <c r="E155" s="206">
        <v>747</v>
      </c>
      <c r="F155" s="207">
        <v>0</v>
      </c>
      <c r="G155" s="208">
        <v>0</v>
      </c>
      <c r="H155" s="208">
        <v>0</v>
      </c>
      <c r="I155" s="208">
        <v>133984.9025</v>
      </c>
      <c r="J155" s="208">
        <v>0</v>
      </c>
      <c r="K155" s="208">
        <v>133984.9025</v>
      </c>
      <c r="L155" s="208">
        <v>2.2201399999999998</v>
      </c>
      <c r="M155" s="208">
        <v>0</v>
      </c>
      <c r="N155" s="208">
        <v>2.2201399999999998</v>
      </c>
      <c r="O155" s="208">
        <v>133987.12263999999</v>
      </c>
      <c r="P155" s="208">
        <v>0</v>
      </c>
      <c r="Q155" s="208">
        <v>0</v>
      </c>
      <c r="R155" s="209">
        <v>0</v>
      </c>
    </row>
    <row r="156" spans="1:18">
      <c r="A156" s="204"/>
      <c r="B156" s="204"/>
      <c r="C156" s="204"/>
      <c r="D156" s="199" t="s">
        <v>379</v>
      </c>
      <c r="E156" s="200">
        <v>546</v>
      </c>
      <c r="F156" s="201">
        <v>21669.648410000002</v>
      </c>
      <c r="G156" s="202">
        <v>0</v>
      </c>
      <c r="H156" s="202">
        <v>21669.648410000002</v>
      </c>
      <c r="I156" s="202">
        <v>50097.928</v>
      </c>
      <c r="J156" s="202">
        <v>1482.4669099999999</v>
      </c>
      <c r="K156" s="202">
        <v>51580.394909999995</v>
      </c>
      <c r="L156" s="202">
        <v>6965.0527000000002</v>
      </c>
      <c r="M156" s="202">
        <v>178.23795999999999</v>
      </c>
      <c r="N156" s="202">
        <v>7143.2906600000006</v>
      </c>
      <c r="O156" s="202">
        <v>80393.33398000001</v>
      </c>
      <c r="P156" s="202">
        <v>19987.39545</v>
      </c>
      <c r="Q156" s="202">
        <v>0</v>
      </c>
      <c r="R156" s="203">
        <v>19987.39545</v>
      </c>
    </row>
    <row r="157" spans="1:18">
      <c r="A157" s="204"/>
      <c r="B157" s="204"/>
      <c r="C157" s="204"/>
      <c r="D157" s="199" t="s">
        <v>380</v>
      </c>
      <c r="E157" s="200">
        <v>829</v>
      </c>
      <c r="F157" s="201">
        <v>986.27869999999996</v>
      </c>
      <c r="G157" s="202">
        <v>0</v>
      </c>
      <c r="H157" s="202">
        <v>986.27869999999996</v>
      </c>
      <c r="I157" s="202">
        <v>2617.04988</v>
      </c>
      <c r="J157" s="202">
        <v>0</v>
      </c>
      <c r="K157" s="202">
        <v>2617.04988</v>
      </c>
      <c r="L157" s="202">
        <v>758.18875000000003</v>
      </c>
      <c r="M157" s="202">
        <v>0</v>
      </c>
      <c r="N157" s="202">
        <v>758.18875000000003</v>
      </c>
      <c r="O157" s="202">
        <v>4361.5173299999997</v>
      </c>
      <c r="P157" s="202">
        <v>4578.0389299999997</v>
      </c>
      <c r="Q157" s="202">
        <v>0</v>
      </c>
      <c r="R157" s="203">
        <v>4578.0389299999997</v>
      </c>
    </row>
    <row r="158" spans="1:18">
      <c r="A158" s="204"/>
      <c r="B158" s="199" t="s">
        <v>381</v>
      </c>
      <c r="C158" s="199" t="s">
        <v>382</v>
      </c>
      <c r="D158" s="199" t="s">
        <v>382</v>
      </c>
      <c r="E158" s="200">
        <v>291</v>
      </c>
      <c r="F158" s="201">
        <v>8377.4030999999995</v>
      </c>
      <c r="G158" s="202">
        <v>0</v>
      </c>
      <c r="H158" s="202">
        <v>8377.4030999999995</v>
      </c>
      <c r="I158" s="202">
        <v>21297.96371</v>
      </c>
      <c r="J158" s="202">
        <v>3.2477900000000002</v>
      </c>
      <c r="K158" s="202">
        <v>21301.211500000001</v>
      </c>
      <c r="L158" s="202">
        <v>1153.09222</v>
      </c>
      <c r="M158" s="202">
        <v>11.127000000000001</v>
      </c>
      <c r="N158" s="202">
        <v>1164.21922</v>
      </c>
      <c r="O158" s="202">
        <v>30842.83382</v>
      </c>
      <c r="P158" s="202">
        <v>3485.3120600000002</v>
      </c>
      <c r="Q158" s="202">
        <v>0</v>
      </c>
      <c r="R158" s="203">
        <v>3485.3120600000002</v>
      </c>
    </row>
    <row r="159" spans="1:18">
      <c r="A159" s="204"/>
      <c r="B159" s="204"/>
      <c r="C159" s="199" t="s">
        <v>383</v>
      </c>
      <c r="D159" s="199" t="s">
        <v>383</v>
      </c>
      <c r="E159" s="200">
        <v>293</v>
      </c>
      <c r="F159" s="201">
        <v>4048.3035</v>
      </c>
      <c r="G159" s="202">
        <v>0</v>
      </c>
      <c r="H159" s="202">
        <v>4048.3035</v>
      </c>
      <c r="I159" s="202">
        <v>19349.512269999999</v>
      </c>
      <c r="J159" s="202">
        <v>10.262799999999999</v>
      </c>
      <c r="K159" s="202">
        <v>19359.77507</v>
      </c>
      <c r="L159" s="202">
        <v>991.04657999999995</v>
      </c>
      <c r="M159" s="202">
        <v>37.090000000000003</v>
      </c>
      <c r="N159" s="202">
        <v>1028.1365799999999</v>
      </c>
      <c r="O159" s="202">
        <v>24436.21515</v>
      </c>
      <c r="P159" s="202">
        <v>4163.6802299999999</v>
      </c>
      <c r="Q159" s="202">
        <v>0</v>
      </c>
      <c r="R159" s="203">
        <v>4163.6802299999999</v>
      </c>
    </row>
    <row r="160" spans="1:18">
      <c r="A160" s="204"/>
      <c r="B160" s="204"/>
      <c r="C160" s="204"/>
      <c r="D160" s="199" t="s">
        <v>384</v>
      </c>
      <c r="E160" s="200">
        <v>295</v>
      </c>
      <c r="F160" s="201">
        <v>5577.5431600000002</v>
      </c>
      <c r="G160" s="202">
        <v>0</v>
      </c>
      <c r="H160" s="202">
        <v>5577.5431600000002</v>
      </c>
      <c r="I160" s="202">
        <v>3640.6215400000001</v>
      </c>
      <c r="J160" s="202">
        <v>28.607659999999999</v>
      </c>
      <c r="K160" s="202">
        <v>3669.2292000000002</v>
      </c>
      <c r="L160" s="202">
        <v>79.999119999999991</v>
      </c>
      <c r="M160" s="202">
        <v>0</v>
      </c>
      <c r="N160" s="202">
        <v>79.999119999999991</v>
      </c>
      <c r="O160" s="202">
        <v>9326.7714800000012</v>
      </c>
      <c r="P160" s="202">
        <v>1888.26782</v>
      </c>
      <c r="Q160" s="202">
        <v>0</v>
      </c>
      <c r="R160" s="203">
        <v>1888.26782</v>
      </c>
    </row>
    <row r="161" spans="1:18">
      <c r="A161" s="204"/>
      <c r="B161" s="204"/>
      <c r="C161" s="199" t="s">
        <v>385</v>
      </c>
      <c r="D161" s="199" t="s">
        <v>386</v>
      </c>
      <c r="E161" s="200">
        <v>297</v>
      </c>
      <c r="F161" s="201">
        <v>32656.452239999999</v>
      </c>
      <c r="G161" s="202">
        <v>0</v>
      </c>
      <c r="H161" s="202">
        <v>32656.452239999999</v>
      </c>
      <c r="I161" s="202">
        <v>76067.340760000006</v>
      </c>
      <c r="J161" s="202">
        <v>633.4688000000001</v>
      </c>
      <c r="K161" s="202">
        <v>76700.809560000009</v>
      </c>
      <c r="L161" s="202">
        <v>2802.2892700000002</v>
      </c>
      <c r="M161" s="202">
        <v>580.61116000000004</v>
      </c>
      <c r="N161" s="202">
        <v>3382.9004300000001</v>
      </c>
      <c r="O161" s="202">
        <v>112740.16223</v>
      </c>
      <c r="P161" s="202">
        <v>40616.827409999998</v>
      </c>
      <c r="Q161" s="202">
        <v>0</v>
      </c>
      <c r="R161" s="203">
        <v>40616.827409999998</v>
      </c>
    </row>
    <row r="162" spans="1:18">
      <c r="A162" s="204"/>
      <c r="B162" s="204"/>
      <c r="C162" s="204"/>
      <c r="D162" s="199" t="s">
        <v>387</v>
      </c>
      <c r="E162" s="200">
        <v>298</v>
      </c>
      <c r="F162" s="201">
        <v>789.50677000000007</v>
      </c>
      <c r="G162" s="202">
        <v>0</v>
      </c>
      <c r="H162" s="202">
        <v>789.50677000000007</v>
      </c>
      <c r="I162" s="202">
        <v>4796.3806199999999</v>
      </c>
      <c r="J162" s="202">
        <v>0</v>
      </c>
      <c r="K162" s="202">
        <v>4796.3806199999999</v>
      </c>
      <c r="L162" s="202">
        <v>74.419889999999995</v>
      </c>
      <c r="M162" s="202">
        <v>0</v>
      </c>
      <c r="N162" s="202">
        <v>74.419889999999995</v>
      </c>
      <c r="O162" s="202">
        <v>5660.30728</v>
      </c>
      <c r="P162" s="202">
        <v>2871.9982999999997</v>
      </c>
      <c r="Q162" s="202">
        <v>0</v>
      </c>
      <c r="R162" s="203">
        <v>2871.9982999999997</v>
      </c>
    </row>
    <row r="163" spans="1:18">
      <c r="A163" s="204"/>
      <c r="B163" s="204"/>
      <c r="C163" s="199" t="s">
        <v>381</v>
      </c>
      <c r="D163" s="199" t="s">
        <v>381</v>
      </c>
      <c r="E163" s="200">
        <v>289</v>
      </c>
      <c r="F163" s="201">
        <v>235650.58192</v>
      </c>
      <c r="G163" s="202">
        <v>20.540659999999999</v>
      </c>
      <c r="H163" s="202">
        <v>235671.12258000002</v>
      </c>
      <c r="I163" s="202">
        <v>195494.78381999998</v>
      </c>
      <c r="J163" s="202">
        <v>3596.8939399999999</v>
      </c>
      <c r="K163" s="202">
        <v>199091.67775999999</v>
      </c>
      <c r="L163" s="202">
        <v>53550.614500000003</v>
      </c>
      <c r="M163" s="202">
        <v>11728.110990000001</v>
      </c>
      <c r="N163" s="202">
        <v>65278.725490000004</v>
      </c>
      <c r="O163" s="202">
        <v>500041.52583</v>
      </c>
      <c r="P163" s="202">
        <v>163282.13389</v>
      </c>
      <c r="Q163" s="202">
        <v>0</v>
      </c>
      <c r="R163" s="203">
        <v>163282.13389</v>
      </c>
    </row>
    <row r="164" spans="1:18">
      <c r="A164" s="204"/>
      <c r="B164" s="204"/>
      <c r="C164" s="204"/>
      <c r="D164" s="204"/>
      <c r="E164" s="206">
        <v>851</v>
      </c>
      <c r="F164" s="207">
        <v>0</v>
      </c>
      <c r="G164" s="208">
        <v>0</v>
      </c>
      <c r="H164" s="208">
        <v>0</v>
      </c>
      <c r="I164" s="208">
        <v>0</v>
      </c>
      <c r="J164" s="208">
        <v>0</v>
      </c>
      <c r="K164" s="208">
        <v>0</v>
      </c>
      <c r="L164" s="208">
        <v>2</v>
      </c>
      <c r="M164" s="208">
        <v>0</v>
      </c>
      <c r="N164" s="208">
        <v>2</v>
      </c>
      <c r="O164" s="208">
        <v>2</v>
      </c>
      <c r="P164" s="208">
        <v>0</v>
      </c>
      <c r="Q164" s="208">
        <v>0</v>
      </c>
      <c r="R164" s="209">
        <v>0</v>
      </c>
    </row>
    <row r="165" spans="1:18">
      <c r="A165" s="204"/>
      <c r="B165" s="204"/>
      <c r="C165" s="204"/>
      <c r="D165" s="199" t="s">
        <v>388</v>
      </c>
      <c r="E165" s="200">
        <v>610</v>
      </c>
      <c r="F165" s="201">
        <v>14989.78883</v>
      </c>
      <c r="G165" s="202">
        <v>0</v>
      </c>
      <c r="H165" s="202">
        <v>14989.78883</v>
      </c>
      <c r="I165" s="202">
        <v>68348.785150000011</v>
      </c>
      <c r="J165" s="202">
        <v>388.24988000000002</v>
      </c>
      <c r="K165" s="202">
        <v>68737.035029999999</v>
      </c>
      <c r="L165" s="202">
        <v>5381.3216500000008</v>
      </c>
      <c r="M165" s="202">
        <v>1006.31627</v>
      </c>
      <c r="N165" s="202">
        <v>6387.6379200000001</v>
      </c>
      <c r="O165" s="202">
        <v>90114.461779999998</v>
      </c>
      <c r="P165" s="202">
        <v>53488.858630000002</v>
      </c>
      <c r="Q165" s="202">
        <v>0</v>
      </c>
      <c r="R165" s="203">
        <v>53488.858630000002</v>
      </c>
    </row>
    <row r="166" spans="1:18">
      <c r="A166" s="204"/>
      <c r="B166" s="204"/>
      <c r="C166" s="204"/>
      <c r="D166" s="199" t="s">
        <v>389</v>
      </c>
      <c r="E166" s="200">
        <v>673</v>
      </c>
      <c r="F166" s="201">
        <v>0</v>
      </c>
      <c r="G166" s="202">
        <v>0</v>
      </c>
      <c r="H166" s="202">
        <v>0</v>
      </c>
      <c r="I166" s="202">
        <v>25.755669999999999</v>
      </c>
      <c r="J166" s="202">
        <v>0</v>
      </c>
      <c r="K166" s="202">
        <v>25.755669999999999</v>
      </c>
      <c r="L166" s="202">
        <v>619.20806999999991</v>
      </c>
      <c r="M166" s="202">
        <v>0</v>
      </c>
      <c r="N166" s="202">
        <v>619.20806999999991</v>
      </c>
      <c r="O166" s="202">
        <v>644.96374000000003</v>
      </c>
      <c r="P166" s="202">
        <v>1404.3853100000001</v>
      </c>
      <c r="Q166" s="202">
        <v>0</v>
      </c>
      <c r="R166" s="203">
        <v>1404.3853100000001</v>
      </c>
    </row>
    <row r="167" spans="1:18">
      <c r="A167" s="204"/>
      <c r="B167" s="204"/>
      <c r="C167" s="199" t="s">
        <v>390</v>
      </c>
      <c r="D167" s="199" t="s">
        <v>390</v>
      </c>
      <c r="E167" s="200">
        <v>301</v>
      </c>
      <c r="F167" s="201">
        <v>31943.465840000001</v>
      </c>
      <c r="G167" s="202">
        <v>0</v>
      </c>
      <c r="H167" s="202">
        <v>31943.465840000001</v>
      </c>
      <c r="I167" s="202">
        <v>27719.165590000001</v>
      </c>
      <c r="J167" s="202">
        <v>28.451439999999998</v>
      </c>
      <c r="K167" s="202">
        <v>27747.617030000001</v>
      </c>
      <c r="L167" s="202">
        <v>1327.31179</v>
      </c>
      <c r="M167" s="202">
        <v>98.659399999999991</v>
      </c>
      <c r="N167" s="202">
        <v>1425.97119</v>
      </c>
      <c r="O167" s="202">
        <v>61117.054060000002</v>
      </c>
      <c r="P167" s="202">
        <v>4327.2954800000007</v>
      </c>
      <c r="Q167" s="202">
        <v>0</v>
      </c>
      <c r="R167" s="203">
        <v>4327.2954800000007</v>
      </c>
    </row>
    <row r="168" spans="1:18">
      <c r="A168" s="204"/>
      <c r="B168" s="204"/>
      <c r="C168" s="199" t="s">
        <v>391</v>
      </c>
      <c r="D168" s="199" t="s">
        <v>392</v>
      </c>
      <c r="E168" s="200">
        <v>302</v>
      </c>
      <c r="F168" s="201">
        <v>39880.347000000002</v>
      </c>
      <c r="G168" s="202">
        <v>0</v>
      </c>
      <c r="H168" s="202">
        <v>39880.347000000002</v>
      </c>
      <c r="I168" s="202">
        <v>83269.019780000002</v>
      </c>
      <c r="J168" s="202">
        <v>32.734630000000003</v>
      </c>
      <c r="K168" s="202">
        <v>83301.754409999994</v>
      </c>
      <c r="L168" s="202">
        <v>6435.7933899999998</v>
      </c>
      <c r="M168" s="202">
        <v>83.961300000000008</v>
      </c>
      <c r="N168" s="202">
        <v>6519.7546900000007</v>
      </c>
      <c r="O168" s="202">
        <v>129701.85609999999</v>
      </c>
      <c r="P168" s="202">
        <v>40292.514320000002</v>
      </c>
      <c r="Q168" s="202">
        <v>0</v>
      </c>
      <c r="R168" s="203">
        <v>40292.514320000002</v>
      </c>
    </row>
    <row r="169" spans="1:18">
      <c r="A169" s="204"/>
      <c r="B169" s="204"/>
      <c r="C169" s="204"/>
      <c r="D169" s="199" t="s">
        <v>393</v>
      </c>
      <c r="E169" s="200">
        <v>619</v>
      </c>
      <c r="F169" s="201">
        <v>2944.64237</v>
      </c>
      <c r="G169" s="202">
        <v>0</v>
      </c>
      <c r="H169" s="202">
        <v>2944.64237</v>
      </c>
      <c r="I169" s="202">
        <v>55464.068310000002</v>
      </c>
      <c r="J169" s="202">
        <v>0</v>
      </c>
      <c r="K169" s="202">
        <v>55464.068310000002</v>
      </c>
      <c r="L169" s="202">
        <v>309.47861</v>
      </c>
      <c r="M169" s="202">
        <v>0</v>
      </c>
      <c r="N169" s="202">
        <v>309.47861</v>
      </c>
      <c r="O169" s="202">
        <v>58718.189290000002</v>
      </c>
      <c r="P169" s="202">
        <v>4435.1498700000002</v>
      </c>
      <c r="Q169" s="202">
        <v>0</v>
      </c>
      <c r="R169" s="203">
        <v>4435.1498700000002</v>
      </c>
    </row>
    <row r="170" spans="1:18">
      <c r="A170" s="204"/>
      <c r="B170" s="204"/>
      <c r="C170" s="204"/>
      <c r="D170" s="204"/>
      <c r="E170" s="206">
        <v>770</v>
      </c>
      <c r="F170" s="207">
        <v>9.9499999999999988E-3</v>
      </c>
      <c r="G170" s="208">
        <v>0</v>
      </c>
      <c r="H170" s="208">
        <v>9.9499999999999988E-3</v>
      </c>
      <c r="I170" s="208">
        <v>86.265950000000004</v>
      </c>
      <c r="J170" s="208">
        <v>0</v>
      </c>
      <c r="K170" s="208">
        <v>86.265950000000004</v>
      </c>
      <c r="L170" s="208">
        <v>21.340009999999999</v>
      </c>
      <c r="M170" s="208">
        <v>0</v>
      </c>
      <c r="N170" s="208">
        <v>21.340009999999999</v>
      </c>
      <c r="O170" s="208">
        <v>107.61591</v>
      </c>
      <c r="P170" s="208">
        <v>1374.4870900000001</v>
      </c>
      <c r="Q170" s="208">
        <v>0</v>
      </c>
      <c r="R170" s="209">
        <v>1374.4870900000001</v>
      </c>
    </row>
    <row r="171" spans="1:18">
      <c r="A171" s="204"/>
      <c r="B171" s="204"/>
      <c r="C171" s="204"/>
      <c r="D171" s="199" t="s">
        <v>394</v>
      </c>
      <c r="E171" s="200">
        <v>538</v>
      </c>
      <c r="F171" s="201">
        <v>444.62890999999996</v>
      </c>
      <c r="G171" s="202">
        <v>0</v>
      </c>
      <c r="H171" s="202">
        <v>444.62890999999996</v>
      </c>
      <c r="I171" s="202">
        <v>8885.9703100000006</v>
      </c>
      <c r="J171" s="202">
        <v>9.3129999999999991E-2</v>
      </c>
      <c r="K171" s="202">
        <v>8886.0634399999999</v>
      </c>
      <c r="L171" s="202">
        <v>51.979699999999994</v>
      </c>
      <c r="M171" s="202">
        <v>0</v>
      </c>
      <c r="N171" s="202">
        <v>51.979699999999994</v>
      </c>
      <c r="O171" s="202">
        <v>9382.672050000001</v>
      </c>
      <c r="P171" s="202">
        <v>4041.93235</v>
      </c>
      <c r="Q171" s="202">
        <v>0</v>
      </c>
      <c r="R171" s="203">
        <v>4041.93235</v>
      </c>
    </row>
    <row r="172" spans="1:18">
      <c r="A172" s="204"/>
      <c r="B172" s="204"/>
      <c r="C172" s="204"/>
      <c r="D172" s="199" t="s">
        <v>395</v>
      </c>
      <c r="E172" s="200">
        <v>604</v>
      </c>
      <c r="F172" s="201">
        <v>16376.751890000001</v>
      </c>
      <c r="G172" s="202">
        <v>0</v>
      </c>
      <c r="H172" s="202">
        <v>16376.751890000001</v>
      </c>
      <c r="I172" s="202">
        <v>14626.564990000001</v>
      </c>
      <c r="J172" s="202">
        <v>0</v>
      </c>
      <c r="K172" s="202">
        <v>14626.564990000001</v>
      </c>
      <c r="L172" s="202">
        <v>393.69994000000003</v>
      </c>
      <c r="M172" s="202">
        <v>0</v>
      </c>
      <c r="N172" s="202">
        <v>393.69994000000003</v>
      </c>
      <c r="O172" s="202">
        <v>31397.016820000001</v>
      </c>
      <c r="P172" s="202">
        <v>12305.63046</v>
      </c>
      <c r="Q172" s="202">
        <v>0</v>
      </c>
      <c r="R172" s="203">
        <v>12305.63046</v>
      </c>
    </row>
    <row r="173" spans="1:18">
      <c r="A173" s="204"/>
      <c r="B173" s="204"/>
      <c r="C173" s="204"/>
      <c r="D173" s="199" t="s">
        <v>396</v>
      </c>
      <c r="E173" s="200">
        <v>786</v>
      </c>
      <c r="F173" s="201">
        <v>0</v>
      </c>
      <c r="G173" s="202">
        <v>0</v>
      </c>
      <c r="H173" s="202">
        <v>0</v>
      </c>
      <c r="I173" s="202">
        <v>0</v>
      </c>
      <c r="J173" s="202">
        <v>0</v>
      </c>
      <c r="K173" s="202">
        <v>0</v>
      </c>
      <c r="L173" s="202">
        <v>22.3657</v>
      </c>
      <c r="M173" s="202">
        <v>0</v>
      </c>
      <c r="N173" s="202">
        <v>22.3657</v>
      </c>
      <c r="O173" s="202">
        <v>22.3657</v>
      </c>
      <c r="P173" s="202">
        <v>0</v>
      </c>
      <c r="Q173" s="202">
        <v>0</v>
      </c>
      <c r="R173" s="203">
        <v>0</v>
      </c>
    </row>
    <row r="174" spans="1:18">
      <c r="A174" s="204"/>
      <c r="B174" s="204"/>
      <c r="C174" s="204"/>
      <c r="D174" s="199" t="s">
        <v>397</v>
      </c>
      <c r="E174" s="200">
        <v>765</v>
      </c>
      <c r="F174" s="201">
        <v>13.596</v>
      </c>
      <c r="G174" s="202">
        <v>0</v>
      </c>
      <c r="H174" s="202">
        <v>13.596</v>
      </c>
      <c r="I174" s="202">
        <v>75.266829999999999</v>
      </c>
      <c r="J174" s="202">
        <v>0</v>
      </c>
      <c r="K174" s="202">
        <v>75.266829999999999</v>
      </c>
      <c r="L174" s="202">
        <v>63.439569999999996</v>
      </c>
      <c r="M174" s="202">
        <v>0</v>
      </c>
      <c r="N174" s="202">
        <v>63.439569999999996</v>
      </c>
      <c r="O174" s="202">
        <v>152.30240000000001</v>
      </c>
      <c r="P174" s="202">
        <v>955.73483999999996</v>
      </c>
      <c r="Q174" s="202">
        <v>0</v>
      </c>
      <c r="R174" s="203">
        <v>955.73483999999996</v>
      </c>
    </row>
    <row r="175" spans="1:18">
      <c r="A175" s="204"/>
      <c r="B175" s="204"/>
      <c r="C175" s="199" t="s">
        <v>398</v>
      </c>
      <c r="D175" s="199" t="s">
        <v>399</v>
      </c>
      <c r="E175" s="200">
        <v>309</v>
      </c>
      <c r="F175" s="201">
        <v>5518.9456200000004</v>
      </c>
      <c r="G175" s="202">
        <v>0</v>
      </c>
      <c r="H175" s="202">
        <v>5518.9456200000004</v>
      </c>
      <c r="I175" s="202">
        <v>24932.823920000003</v>
      </c>
      <c r="J175" s="202">
        <v>4.6447899999999995</v>
      </c>
      <c r="K175" s="202">
        <v>24937.468710000001</v>
      </c>
      <c r="L175" s="202">
        <v>1847.50251</v>
      </c>
      <c r="M175" s="202">
        <v>0.37089999999999995</v>
      </c>
      <c r="N175" s="202">
        <v>1847.8734099999999</v>
      </c>
      <c r="O175" s="202">
        <v>32304.28774</v>
      </c>
      <c r="P175" s="202">
        <v>4350.8168599999999</v>
      </c>
      <c r="Q175" s="202">
        <v>0</v>
      </c>
      <c r="R175" s="203">
        <v>4350.8168599999999</v>
      </c>
    </row>
    <row r="176" spans="1:18">
      <c r="A176" s="204"/>
      <c r="B176" s="204"/>
      <c r="C176" s="199" t="s">
        <v>400</v>
      </c>
      <c r="D176" s="199" t="s">
        <v>401</v>
      </c>
      <c r="E176" s="200">
        <v>602</v>
      </c>
      <c r="F176" s="201">
        <v>130.44579999999999</v>
      </c>
      <c r="G176" s="202">
        <v>0</v>
      </c>
      <c r="H176" s="202">
        <v>130.44579999999999</v>
      </c>
      <c r="I176" s="202">
        <v>2592.0768800000001</v>
      </c>
      <c r="J176" s="202">
        <v>0</v>
      </c>
      <c r="K176" s="202">
        <v>2592.0768800000001</v>
      </c>
      <c r="L176" s="202">
        <v>418.39039000000002</v>
      </c>
      <c r="M176" s="202">
        <v>14.550780000000001</v>
      </c>
      <c r="N176" s="202">
        <v>432.94117</v>
      </c>
      <c r="O176" s="202">
        <v>3155.4638500000001</v>
      </c>
      <c r="P176" s="202">
        <v>2191.50641</v>
      </c>
      <c r="Q176" s="202">
        <v>0</v>
      </c>
      <c r="R176" s="203">
        <v>2191.50641</v>
      </c>
    </row>
    <row r="177" spans="1:18">
      <c r="A177" s="204"/>
      <c r="B177" s="204"/>
      <c r="C177" s="204"/>
      <c r="D177" s="199" t="s">
        <v>400</v>
      </c>
      <c r="E177" s="200">
        <v>311</v>
      </c>
      <c r="F177" s="201">
        <v>8164.3913400000001</v>
      </c>
      <c r="G177" s="202">
        <v>0</v>
      </c>
      <c r="H177" s="202">
        <v>8164.3913400000001</v>
      </c>
      <c r="I177" s="202">
        <v>24126.673879999998</v>
      </c>
      <c r="J177" s="202">
        <v>115.77104</v>
      </c>
      <c r="K177" s="202">
        <v>24242.444920000002</v>
      </c>
      <c r="L177" s="202">
        <v>2408.9441900000002</v>
      </c>
      <c r="M177" s="202">
        <v>84.66349000000001</v>
      </c>
      <c r="N177" s="202">
        <v>2493.6076800000001</v>
      </c>
      <c r="O177" s="202">
        <v>34900.443939999997</v>
      </c>
      <c r="P177" s="202">
        <v>14211.492630000001</v>
      </c>
      <c r="Q177" s="202">
        <v>0</v>
      </c>
      <c r="R177" s="203">
        <v>14211.492630000001</v>
      </c>
    </row>
    <row r="178" spans="1:18">
      <c r="A178" s="204"/>
      <c r="B178" s="204"/>
      <c r="C178" s="199" t="s">
        <v>402</v>
      </c>
      <c r="D178" s="199" t="s">
        <v>357</v>
      </c>
      <c r="E178" s="200">
        <v>300</v>
      </c>
      <c r="F178" s="201">
        <v>18602.245930000001</v>
      </c>
      <c r="G178" s="202">
        <v>0</v>
      </c>
      <c r="H178" s="202">
        <v>18602.245930000001</v>
      </c>
      <c r="I178" s="202">
        <v>22555.895929999999</v>
      </c>
      <c r="J178" s="202">
        <v>0.43001999999999996</v>
      </c>
      <c r="K178" s="202">
        <v>22556.325949999999</v>
      </c>
      <c r="L178" s="202">
        <v>854.12098000000003</v>
      </c>
      <c r="M178" s="202">
        <v>0</v>
      </c>
      <c r="N178" s="202">
        <v>854.12098000000003</v>
      </c>
      <c r="O178" s="202">
        <v>42012.692860000003</v>
      </c>
      <c r="P178" s="202">
        <v>4198.8982800000003</v>
      </c>
      <c r="Q178" s="202">
        <v>0</v>
      </c>
      <c r="R178" s="203">
        <v>4198.8982800000003</v>
      </c>
    </row>
    <row r="179" spans="1:18">
      <c r="A179" s="204"/>
      <c r="B179" s="204"/>
      <c r="C179" s="199" t="s">
        <v>403</v>
      </c>
      <c r="D179" s="199" t="s">
        <v>404</v>
      </c>
      <c r="E179" s="200">
        <v>599</v>
      </c>
      <c r="F179" s="201">
        <v>2577.5117999999998</v>
      </c>
      <c r="G179" s="202">
        <v>0</v>
      </c>
      <c r="H179" s="202">
        <v>2577.5117999999998</v>
      </c>
      <c r="I179" s="202">
        <v>1143.7486000000001</v>
      </c>
      <c r="J179" s="202">
        <v>0</v>
      </c>
      <c r="K179" s="202">
        <v>1143.7486000000001</v>
      </c>
      <c r="L179" s="202">
        <v>22.202159999999999</v>
      </c>
      <c r="M179" s="202">
        <v>0</v>
      </c>
      <c r="N179" s="202">
        <v>22.202159999999999</v>
      </c>
      <c r="O179" s="202">
        <v>3743.4625599999999</v>
      </c>
      <c r="P179" s="202">
        <v>1551.08915</v>
      </c>
      <c r="Q179" s="202">
        <v>0</v>
      </c>
      <c r="R179" s="203">
        <v>1551.08915</v>
      </c>
    </row>
    <row r="180" spans="1:18">
      <c r="A180" s="204"/>
      <c r="B180" s="204"/>
      <c r="C180" s="204"/>
      <c r="D180" s="199" t="s">
        <v>403</v>
      </c>
      <c r="E180" s="200">
        <v>290</v>
      </c>
      <c r="F180" s="201">
        <v>677.44656000000009</v>
      </c>
      <c r="G180" s="202">
        <v>0</v>
      </c>
      <c r="H180" s="202">
        <v>677.44656000000009</v>
      </c>
      <c r="I180" s="202">
        <v>5932.9733200000001</v>
      </c>
      <c r="J180" s="202">
        <v>0.15028999999999998</v>
      </c>
      <c r="K180" s="202">
        <v>5933.1236100000006</v>
      </c>
      <c r="L180" s="202">
        <v>265.31896999999998</v>
      </c>
      <c r="M180" s="202">
        <v>0</v>
      </c>
      <c r="N180" s="202">
        <v>265.31896999999998</v>
      </c>
      <c r="O180" s="202">
        <v>6875.8891399999993</v>
      </c>
      <c r="P180" s="202">
        <v>1866.1420000000001</v>
      </c>
      <c r="Q180" s="202">
        <v>0</v>
      </c>
      <c r="R180" s="203">
        <v>1866.1420000000001</v>
      </c>
    </row>
    <row r="181" spans="1:18">
      <c r="A181" s="204"/>
      <c r="B181" s="204"/>
      <c r="C181" s="199" t="s">
        <v>405</v>
      </c>
      <c r="D181" s="199" t="s">
        <v>406</v>
      </c>
      <c r="E181" s="200">
        <v>296</v>
      </c>
      <c r="F181" s="201">
        <v>3147.6743500000002</v>
      </c>
      <c r="G181" s="202">
        <v>0</v>
      </c>
      <c r="H181" s="202">
        <v>3147.6743500000002</v>
      </c>
      <c r="I181" s="202">
        <v>5056.7365799999998</v>
      </c>
      <c r="J181" s="202">
        <v>4.7999999999999996E-4</v>
      </c>
      <c r="K181" s="202">
        <v>5056.7370599999995</v>
      </c>
      <c r="L181" s="202">
        <v>232.36976999999999</v>
      </c>
      <c r="M181" s="202">
        <v>0</v>
      </c>
      <c r="N181" s="202">
        <v>232.36976999999999</v>
      </c>
      <c r="O181" s="202">
        <v>8436.7811799999999</v>
      </c>
      <c r="P181" s="202">
        <v>2002.5501299999999</v>
      </c>
      <c r="Q181" s="202">
        <v>0</v>
      </c>
      <c r="R181" s="203">
        <v>2002.5501299999999</v>
      </c>
    </row>
    <row r="182" spans="1:18">
      <c r="A182" s="204"/>
      <c r="B182" s="204"/>
      <c r="C182" s="199" t="s">
        <v>407</v>
      </c>
      <c r="D182" s="199" t="s">
        <v>407</v>
      </c>
      <c r="E182" s="200">
        <v>307</v>
      </c>
      <c r="F182" s="201">
        <v>4573.9097099999999</v>
      </c>
      <c r="G182" s="202">
        <v>0</v>
      </c>
      <c r="H182" s="202">
        <v>4573.9097099999999</v>
      </c>
      <c r="I182" s="202">
        <v>12252.2372</v>
      </c>
      <c r="J182" s="202">
        <v>1.9000000000000001E-4</v>
      </c>
      <c r="K182" s="202">
        <v>12252.23739</v>
      </c>
      <c r="L182" s="202">
        <v>350.68362999999999</v>
      </c>
      <c r="M182" s="202">
        <v>0</v>
      </c>
      <c r="N182" s="202">
        <v>350.68362999999999</v>
      </c>
      <c r="O182" s="202">
        <v>17176.830730000001</v>
      </c>
      <c r="P182" s="202">
        <v>2238.1562000000004</v>
      </c>
      <c r="Q182" s="202">
        <v>0</v>
      </c>
      <c r="R182" s="203">
        <v>2238.1562000000004</v>
      </c>
    </row>
    <row r="183" spans="1:18">
      <c r="A183" s="204"/>
      <c r="B183" s="204"/>
      <c r="C183" s="199" t="s">
        <v>408</v>
      </c>
      <c r="D183" s="199" t="s">
        <v>408</v>
      </c>
      <c r="E183" s="200">
        <v>306</v>
      </c>
      <c r="F183" s="201">
        <v>2388.1081400000003</v>
      </c>
      <c r="G183" s="202">
        <v>0</v>
      </c>
      <c r="H183" s="202">
        <v>2388.1081400000003</v>
      </c>
      <c r="I183" s="202">
        <v>7562.7876900000001</v>
      </c>
      <c r="J183" s="202">
        <v>0.35264999999999996</v>
      </c>
      <c r="K183" s="202">
        <v>7563.1403399999999</v>
      </c>
      <c r="L183" s="202">
        <v>187.33438000000001</v>
      </c>
      <c r="M183" s="202">
        <v>0</v>
      </c>
      <c r="N183" s="202">
        <v>187.33438000000001</v>
      </c>
      <c r="O183" s="202">
        <v>10138.582859999999</v>
      </c>
      <c r="P183" s="202">
        <v>1710.9983400000001</v>
      </c>
      <c r="Q183" s="202">
        <v>0</v>
      </c>
      <c r="R183" s="203">
        <v>1710.9983400000001</v>
      </c>
    </row>
    <row r="184" spans="1:18">
      <c r="A184" s="204"/>
      <c r="B184" s="199" t="s">
        <v>409</v>
      </c>
      <c r="C184" s="199" t="s">
        <v>410</v>
      </c>
      <c r="D184" s="199" t="s">
        <v>410</v>
      </c>
      <c r="E184" s="200">
        <v>203</v>
      </c>
      <c r="F184" s="201">
        <v>8225.9431000000004</v>
      </c>
      <c r="G184" s="202">
        <v>0</v>
      </c>
      <c r="H184" s="202">
        <v>8225.9431000000004</v>
      </c>
      <c r="I184" s="202">
        <v>8659.7163699999983</v>
      </c>
      <c r="J184" s="202">
        <v>19.88419</v>
      </c>
      <c r="K184" s="202">
        <v>8679.6005600000008</v>
      </c>
      <c r="L184" s="202">
        <v>419.92516999999998</v>
      </c>
      <c r="M184" s="202">
        <v>3.7090000000000001</v>
      </c>
      <c r="N184" s="202">
        <v>423.63416999999998</v>
      </c>
      <c r="O184" s="202">
        <v>17329.177829999997</v>
      </c>
      <c r="P184" s="202">
        <v>3668.6631200000002</v>
      </c>
      <c r="Q184" s="202">
        <v>0</v>
      </c>
      <c r="R184" s="203">
        <v>3668.6631200000002</v>
      </c>
    </row>
    <row r="185" spans="1:18">
      <c r="A185" s="204"/>
      <c r="B185" s="204"/>
      <c r="C185" s="204"/>
      <c r="D185" s="199" t="s">
        <v>411</v>
      </c>
      <c r="E185" s="200">
        <v>541</v>
      </c>
      <c r="F185" s="201">
        <v>4284.0068700000002</v>
      </c>
      <c r="G185" s="202">
        <v>0</v>
      </c>
      <c r="H185" s="202">
        <v>4284.0068700000002</v>
      </c>
      <c r="I185" s="202">
        <v>3998.9858899999999</v>
      </c>
      <c r="J185" s="202">
        <v>2.4930000000000001E-2</v>
      </c>
      <c r="K185" s="202">
        <v>3999.01082</v>
      </c>
      <c r="L185" s="202">
        <v>83.110410000000002</v>
      </c>
      <c r="M185" s="202">
        <v>0</v>
      </c>
      <c r="N185" s="202">
        <v>83.110410000000002</v>
      </c>
      <c r="O185" s="202">
        <v>8366.1280999999999</v>
      </c>
      <c r="P185" s="202">
        <v>1930.1261999999999</v>
      </c>
      <c r="Q185" s="202">
        <v>0</v>
      </c>
      <c r="R185" s="203">
        <v>1930.1261999999999</v>
      </c>
    </row>
    <row r="186" spans="1:18">
      <c r="A186" s="204"/>
      <c r="B186" s="204"/>
      <c r="C186" s="199" t="s">
        <v>412</v>
      </c>
      <c r="D186" s="199" t="s">
        <v>413</v>
      </c>
      <c r="E186" s="200">
        <v>204</v>
      </c>
      <c r="F186" s="201">
        <v>11405.98198</v>
      </c>
      <c r="G186" s="202">
        <v>0</v>
      </c>
      <c r="H186" s="202">
        <v>11405.98198</v>
      </c>
      <c r="I186" s="202">
        <v>17477.291209999999</v>
      </c>
      <c r="J186" s="202">
        <v>7.5151000000000003</v>
      </c>
      <c r="K186" s="202">
        <v>17484.80631</v>
      </c>
      <c r="L186" s="202">
        <v>475.73735999999997</v>
      </c>
      <c r="M186" s="202">
        <v>0</v>
      </c>
      <c r="N186" s="202">
        <v>475.73735999999997</v>
      </c>
      <c r="O186" s="202">
        <v>29366.52565</v>
      </c>
      <c r="P186" s="202">
        <v>5927.7533099999991</v>
      </c>
      <c r="Q186" s="202">
        <v>0</v>
      </c>
      <c r="R186" s="203">
        <v>5927.7533099999991</v>
      </c>
    </row>
    <row r="187" spans="1:18">
      <c r="A187" s="204"/>
      <c r="B187" s="204"/>
      <c r="C187" s="199" t="s">
        <v>409</v>
      </c>
      <c r="D187" s="199" t="s">
        <v>409</v>
      </c>
      <c r="E187" s="200">
        <v>201</v>
      </c>
      <c r="F187" s="201">
        <v>71756.977870000002</v>
      </c>
      <c r="G187" s="202">
        <v>0</v>
      </c>
      <c r="H187" s="202">
        <v>71756.977870000002</v>
      </c>
      <c r="I187" s="202">
        <v>102824.6826</v>
      </c>
      <c r="J187" s="202">
        <v>414.70534999999995</v>
      </c>
      <c r="K187" s="202">
        <v>103239.38795</v>
      </c>
      <c r="L187" s="202">
        <v>5339.2102500000001</v>
      </c>
      <c r="M187" s="202">
        <v>3.65774</v>
      </c>
      <c r="N187" s="202">
        <v>5342.8679900000006</v>
      </c>
      <c r="O187" s="202">
        <v>180339.23381000001</v>
      </c>
      <c r="P187" s="202">
        <v>35012.275430000002</v>
      </c>
      <c r="Q187" s="202">
        <v>0</v>
      </c>
      <c r="R187" s="203">
        <v>35012.275430000002</v>
      </c>
    </row>
    <row r="188" spans="1:18">
      <c r="A188" s="204"/>
      <c r="B188" s="204"/>
      <c r="C188" s="204"/>
      <c r="D188" s="199" t="s">
        <v>414</v>
      </c>
      <c r="E188" s="200">
        <v>712</v>
      </c>
      <c r="F188" s="201">
        <v>2839.5289900000002</v>
      </c>
      <c r="G188" s="202">
        <v>0</v>
      </c>
      <c r="H188" s="202">
        <v>2839.5289900000002</v>
      </c>
      <c r="I188" s="202">
        <v>1296.7767099999999</v>
      </c>
      <c r="J188" s="202">
        <v>0</v>
      </c>
      <c r="K188" s="202">
        <v>1296.7767099999999</v>
      </c>
      <c r="L188" s="202">
        <v>39.692360000000001</v>
      </c>
      <c r="M188" s="202">
        <v>0</v>
      </c>
      <c r="N188" s="202">
        <v>39.692360000000001</v>
      </c>
      <c r="O188" s="202">
        <v>4175.9980599999999</v>
      </c>
      <c r="P188" s="202">
        <v>943.06404000000009</v>
      </c>
      <c r="Q188" s="202">
        <v>0</v>
      </c>
      <c r="R188" s="203">
        <v>943.06404000000009</v>
      </c>
    </row>
    <row r="189" spans="1:18">
      <c r="A189" s="204"/>
      <c r="B189" s="204"/>
      <c r="C189" s="204"/>
      <c r="D189" s="199" t="s">
        <v>415</v>
      </c>
      <c r="E189" s="200">
        <v>202</v>
      </c>
      <c r="F189" s="201">
        <v>371.85388</v>
      </c>
      <c r="G189" s="202">
        <v>0</v>
      </c>
      <c r="H189" s="202">
        <v>371.85388</v>
      </c>
      <c r="I189" s="202">
        <v>3413.8843900000002</v>
      </c>
      <c r="J189" s="202">
        <v>0</v>
      </c>
      <c r="K189" s="202">
        <v>3413.8843900000002</v>
      </c>
      <c r="L189" s="202">
        <v>58.343890000000002</v>
      </c>
      <c r="M189" s="202">
        <v>0</v>
      </c>
      <c r="N189" s="202">
        <v>58.343890000000002</v>
      </c>
      <c r="O189" s="202">
        <v>3844.0821599999999</v>
      </c>
      <c r="P189" s="202">
        <v>812.94168999999999</v>
      </c>
      <c r="Q189" s="202">
        <v>0</v>
      </c>
      <c r="R189" s="203">
        <v>812.94168999999999</v>
      </c>
    </row>
    <row r="190" spans="1:18">
      <c r="A190" s="204"/>
      <c r="B190" s="204"/>
      <c r="C190" s="204"/>
      <c r="D190" s="199" t="s">
        <v>416</v>
      </c>
      <c r="E190" s="200">
        <v>648</v>
      </c>
      <c r="F190" s="201">
        <v>306.91159000000005</v>
      </c>
      <c r="G190" s="202">
        <v>0</v>
      </c>
      <c r="H190" s="202">
        <v>306.91159000000005</v>
      </c>
      <c r="I190" s="202">
        <v>6796.9300999999996</v>
      </c>
      <c r="J190" s="202">
        <v>0</v>
      </c>
      <c r="K190" s="202">
        <v>6796.9300999999996</v>
      </c>
      <c r="L190" s="202">
        <v>20.958569999999998</v>
      </c>
      <c r="M190" s="202">
        <v>0</v>
      </c>
      <c r="N190" s="202">
        <v>20.958569999999998</v>
      </c>
      <c r="O190" s="202">
        <v>7124.80026</v>
      </c>
      <c r="P190" s="202">
        <v>935.09933000000001</v>
      </c>
      <c r="Q190" s="202">
        <v>0</v>
      </c>
      <c r="R190" s="203">
        <v>935.09933000000001</v>
      </c>
    </row>
    <row r="191" spans="1:18">
      <c r="A191" s="204"/>
      <c r="B191" s="204"/>
      <c r="C191" s="199" t="s">
        <v>417</v>
      </c>
      <c r="D191" s="199" t="s">
        <v>268</v>
      </c>
      <c r="E191" s="200">
        <v>207</v>
      </c>
      <c r="F191" s="201">
        <v>8578.9915999999994</v>
      </c>
      <c r="G191" s="202">
        <v>0</v>
      </c>
      <c r="H191" s="202">
        <v>8578.9915999999994</v>
      </c>
      <c r="I191" s="202">
        <v>25392.325570000001</v>
      </c>
      <c r="J191" s="202">
        <v>0.21715999999999999</v>
      </c>
      <c r="K191" s="202">
        <v>25392.542730000001</v>
      </c>
      <c r="L191" s="202">
        <v>787.14106000000004</v>
      </c>
      <c r="M191" s="202">
        <v>0</v>
      </c>
      <c r="N191" s="202">
        <v>787.14106000000004</v>
      </c>
      <c r="O191" s="202">
        <v>34758.675390000004</v>
      </c>
      <c r="P191" s="202">
        <v>2996.30582</v>
      </c>
      <c r="Q191" s="202">
        <v>0</v>
      </c>
      <c r="R191" s="203">
        <v>2996.30582</v>
      </c>
    </row>
    <row r="192" spans="1:18">
      <c r="A192" s="204"/>
      <c r="B192" s="204"/>
      <c r="C192" s="204"/>
      <c r="D192" s="199" t="s">
        <v>418</v>
      </c>
      <c r="E192" s="200">
        <v>209</v>
      </c>
      <c r="F192" s="201">
        <v>2727.4289900000003</v>
      </c>
      <c r="G192" s="202">
        <v>0</v>
      </c>
      <c r="H192" s="202">
        <v>2727.4289900000003</v>
      </c>
      <c r="I192" s="202">
        <v>6106.2057800000002</v>
      </c>
      <c r="J192" s="202">
        <v>0</v>
      </c>
      <c r="K192" s="202">
        <v>6106.2057800000002</v>
      </c>
      <c r="L192" s="202">
        <v>55.763010000000001</v>
      </c>
      <c r="M192" s="202">
        <v>0</v>
      </c>
      <c r="N192" s="202">
        <v>55.763010000000001</v>
      </c>
      <c r="O192" s="202">
        <v>8889.3977799999993</v>
      </c>
      <c r="P192" s="202">
        <v>816.04072999999994</v>
      </c>
      <c r="Q192" s="202">
        <v>0</v>
      </c>
      <c r="R192" s="203">
        <v>816.04072999999994</v>
      </c>
    </row>
    <row r="193" spans="1:18">
      <c r="A193" s="204"/>
      <c r="B193" s="204"/>
      <c r="C193" s="204"/>
      <c r="D193" s="199" t="s">
        <v>419</v>
      </c>
      <c r="E193" s="200">
        <v>778</v>
      </c>
      <c r="F193" s="201">
        <v>2.9710000000000001</v>
      </c>
      <c r="G193" s="202">
        <v>0</v>
      </c>
      <c r="H193" s="202">
        <v>2.9710000000000001</v>
      </c>
      <c r="I193" s="202">
        <v>626.95770999999991</v>
      </c>
      <c r="J193" s="202">
        <v>0</v>
      </c>
      <c r="K193" s="202">
        <v>626.95770999999991</v>
      </c>
      <c r="L193" s="202">
        <v>76.636449999999996</v>
      </c>
      <c r="M193" s="202">
        <v>0</v>
      </c>
      <c r="N193" s="202">
        <v>76.636449999999996</v>
      </c>
      <c r="O193" s="202">
        <v>706.56515999999999</v>
      </c>
      <c r="P193" s="202">
        <v>1071.3171599999998</v>
      </c>
      <c r="Q193" s="202">
        <v>0</v>
      </c>
      <c r="R193" s="203">
        <v>1071.3171599999998</v>
      </c>
    </row>
    <row r="194" spans="1:18">
      <c r="A194" s="204"/>
      <c r="B194" s="204"/>
      <c r="C194" s="199" t="s">
        <v>420</v>
      </c>
      <c r="D194" s="199" t="s">
        <v>420</v>
      </c>
      <c r="E194" s="200">
        <v>214</v>
      </c>
      <c r="F194" s="201">
        <v>3575.7624300000002</v>
      </c>
      <c r="G194" s="202">
        <v>0</v>
      </c>
      <c r="H194" s="202">
        <v>3575.7624300000002</v>
      </c>
      <c r="I194" s="202">
        <v>10789.080039999999</v>
      </c>
      <c r="J194" s="202">
        <v>2.7799299999999998</v>
      </c>
      <c r="K194" s="202">
        <v>10791.859970000001</v>
      </c>
      <c r="L194" s="202">
        <v>94.772419999999997</v>
      </c>
      <c r="M194" s="202">
        <v>0</v>
      </c>
      <c r="N194" s="202">
        <v>94.772419999999997</v>
      </c>
      <c r="O194" s="202">
        <v>14462.39482</v>
      </c>
      <c r="P194" s="202">
        <v>4739.7355499999994</v>
      </c>
      <c r="Q194" s="202">
        <v>0</v>
      </c>
      <c r="R194" s="203">
        <v>4739.7355499999994</v>
      </c>
    </row>
    <row r="195" spans="1:18">
      <c r="A195" s="204"/>
      <c r="B195" s="204"/>
      <c r="C195" s="204"/>
      <c r="D195" s="199" t="s">
        <v>421</v>
      </c>
      <c r="E195" s="200">
        <v>736</v>
      </c>
      <c r="F195" s="201">
        <v>42.369910000000004</v>
      </c>
      <c r="G195" s="202">
        <v>0</v>
      </c>
      <c r="H195" s="202">
        <v>42.369910000000004</v>
      </c>
      <c r="I195" s="202">
        <v>1338.9439</v>
      </c>
      <c r="J195" s="202">
        <v>0</v>
      </c>
      <c r="K195" s="202">
        <v>1338.9439</v>
      </c>
      <c r="L195" s="202">
        <v>32.988949999999996</v>
      </c>
      <c r="M195" s="202">
        <v>0</v>
      </c>
      <c r="N195" s="202">
        <v>32.988949999999996</v>
      </c>
      <c r="O195" s="202">
        <v>1414.30276</v>
      </c>
      <c r="P195" s="202">
        <v>2066.0563999999999</v>
      </c>
      <c r="Q195" s="202">
        <v>0</v>
      </c>
      <c r="R195" s="203">
        <v>2066.0563999999999</v>
      </c>
    </row>
    <row r="196" spans="1:18">
      <c r="A196" s="204"/>
      <c r="B196" s="204"/>
      <c r="C196" s="199" t="s">
        <v>422</v>
      </c>
      <c r="D196" s="199" t="s">
        <v>422</v>
      </c>
      <c r="E196" s="200">
        <v>499</v>
      </c>
      <c r="F196" s="201">
        <v>2225.8946800000003</v>
      </c>
      <c r="G196" s="202">
        <v>0</v>
      </c>
      <c r="H196" s="202">
        <v>2225.8946800000003</v>
      </c>
      <c r="I196" s="202">
        <v>7847.3076200000005</v>
      </c>
      <c r="J196" s="202">
        <v>2.04358</v>
      </c>
      <c r="K196" s="202">
        <v>7849.3512000000001</v>
      </c>
      <c r="L196" s="202">
        <v>137.06861999999998</v>
      </c>
      <c r="M196" s="202">
        <v>0</v>
      </c>
      <c r="N196" s="202">
        <v>137.06861999999998</v>
      </c>
      <c r="O196" s="202">
        <v>10212.3145</v>
      </c>
      <c r="P196" s="202">
        <v>4423.3663299999998</v>
      </c>
      <c r="Q196" s="202">
        <v>0</v>
      </c>
      <c r="R196" s="203">
        <v>4423.3663299999998</v>
      </c>
    </row>
    <row r="197" spans="1:18">
      <c r="A197" s="204"/>
      <c r="B197" s="204"/>
      <c r="C197" s="199" t="s">
        <v>423</v>
      </c>
      <c r="D197" s="199" t="s">
        <v>423</v>
      </c>
      <c r="E197" s="200">
        <v>480</v>
      </c>
      <c r="F197" s="201">
        <v>1912.9819399999999</v>
      </c>
      <c r="G197" s="202">
        <v>0</v>
      </c>
      <c r="H197" s="202">
        <v>1912.9819399999999</v>
      </c>
      <c r="I197" s="202">
        <v>6607.0828300000003</v>
      </c>
      <c r="J197" s="202">
        <v>3.3799999999999998E-3</v>
      </c>
      <c r="K197" s="202">
        <v>6607.0862100000004</v>
      </c>
      <c r="L197" s="202">
        <v>124.30810000000001</v>
      </c>
      <c r="M197" s="202">
        <v>0</v>
      </c>
      <c r="N197" s="202">
        <v>124.30810000000001</v>
      </c>
      <c r="O197" s="202">
        <v>8644.3762499999993</v>
      </c>
      <c r="P197" s="202">
        <v>3106.3395399999999</v>
      </c>
      <c r="Q197" s="202">
        <v>0</v>
      </c>
      <c r="R197" s="203">
        <v>3106.3395399999999</v>
      </c>
    </row>
    <row r="198" spans="1:18">
      <c r="A198" s="204"/>
      <c r="B198" s="199" t="s">
        <v>424</v>
      </c>
      <c r="C198" s="199" t="s">
        <v>424</v>
      </c>
      <c r="D198" s="199" t="s">
        <v>424</v>
      </c>
      <c r="E198" s="200">
        <v>150</v>
      </c>
      <c r="F198" s="201">
        <v>97365.709140000006</v>
      </c>
      <c r="G198" s="202">
        <v>46.709410000000005</v>
      </c>
      <c r="H198" s="202">
        <v>97412.418550000002</v>
      </c>
      <c r="I198" s="202">
        <v>136475.2836</v>
      </c>
      <c r="J198" s="202">
        <v>2241.7391200000002</v>
      </c>
      <c r="K198" s="202">
        <v>138717.02272000001</v>
      </c>
      <c r="L198" s="202">
        <v>14323.707779999999</v>
      </c>
      <c r="M198" s="202">
        <v>1922.11392</v>
      </c>
      <c r="N198" s="202">
        <v>16245.821699999999</v>
      </c>
      <c r="O198" s="202">
        <v>252375.26297000001</v>
      </c>
      <c r="P198" s="202">
        <v>123009.35501</v>
      </c>
      <c r="Q198" s="202">
        <v>0</v>
      </c>
      <c r="R198" s="203">
        <v>123009.35501</v>
      </c>
    </row>
    <row r="199" spans="1:18">
      <c r="A199" s="204"/>
      <c r="B199" s="204"/>
      <c r="C199" s="204"/>
      <c r="D199" s="204"/>
      <c r="E199" s="206">
        <v>845</v>
      </c>
      <c r="F199" s="207">
        <v>0</v>
      </c>
      <c r="G199" s="208">
        <v>0</v>
      </c>
      <c r="H199" s="208">
        <v>0</v>
      </c>
      <c r="I199" s="208">
        <v>0</v>
      </c>
      <c r="J199" s="208">
        <v>0</v>
      </c>
      <c r="K199" s="208">
        <v>0</v>
      </c>
      <c r="L199" s="208">
        <v>272.12923999999998</v>
      </c>
      <c r="M199" s="208">
        <v>8.949819999999999</v>
      </c>
      <c r="N199" s="208">
        <v>281.07905999999997</v>
      </c>
      <c r="O199" s="208">
        <v>281.07905999999997</v>
      </c>
      <c r="P199" s="208">
        <v>0</v>
      </c>
      <c r="Q199" s="208">
        <v>0</v>
      </c>
      <c r="R199" s="209">
        <v>0</v>
      </c>
    </row>
    <row r="200" spans="1:18">
      <c r="A200" s="204"/>
      <c r="B200" s="204"/>
      <c r="C200" s="204"/>
      <c r="D200" s="199" t="s">
        <v>425</v>
      </c>
      <c r="E200" s="200">
        <v>631</v>
      </c>
      <c r="F200" s="201">
        <v>10656.389660000001</v>
      </c>
      <c r="G200" s="202">
        <v>0</v>
      </c>
      <c r="H200" s="202">
        <v>10656.389660000001</v>
      </c>
      <c r="I200" s="202">
        <v>50783.568030000002</v>
      </c>
      <c r="J200" s="202">
        <v>382.41410999999999</v>
      </c>
      <c r="K200" s="202">
        <v>51165.98214</v>
      </c>
      <c r="L200" s="202">
        <v>1528.8781299999998</v>
      </c>
      <c r="M200" s="202">
        <v>79.258250000000004</v>
      </c>
      <c r="N200" s="202">
        <v>1608.1363799999999</v>
      </c>
      <c r="O200" s="202">
        <v>63430.508179999997</v>
      </c>
      <c r="P200" s="202">
        <v>22771.531870000003</v>
      </c>
      <c r="Q200" s="202">
        <v>0</v>
      </c>
      <c r="R200" s="203">
        <v>22771.531870000003</v>
      </c>
    </row>
    <row r="201" spans="1:18">
      <c r="A201" s="204"/>
      <c r="B201" s="204"/>
      <c r="C201" s="199" t="s">
        <v>426</v>
      </c>
      <c r="D201" s="199" t="s">
        <v>427</v>
      </c>
      <c r="E201" s="200">
        <v>162</v>
      </c>
      <c r="F201" s="201">
        <v>30017.678749999999</v>
      </c>
      <c r="G201" s="202">
        <v>0</v>
      </c>
      <c r="H201" s="202">
        <v>30017.678749999999</v>
      </c>
      <c r="I201" s="202">
        <v>24844.949430000001</v>
      </c>
      <c r="J201" s="202">
        <v>409.86010999999996</v>
      </c>
      <c r="K201" s="202">
        <v>25254.809539999998</v>
      </c>
      <c r="L201" s="202">
        <v>4894.5434299999997</v>
      </c>
      <c r="M201" s="202">
        <v>213.25826000000001</v>
      </c>
      <c r="N201" s="202">
        <v>5107.8016900000002</v>
      </c>
      <c r="O201" s="202">
        <v>60380.289979999994</v>
      </c>
      <c r="P201" s="202">
        <v>38103.853969999996</v>
      </c>
      <c r="Q201" s="202">
        <v>0</v>
      </c>
      <c r="R201" s="203">
        <v>38103.853969999996</v>
      </c>
    </row>
    <row r="202" spans="1:18">
      <c r="A202" s="204"/>
      <c r="B202" s="204"/>
      <c r="C202" s="204"/>
      <c r="D202" s="199" t="s">
        <v>428</v>
      </c>
      <c r="E202" s="200">
        <v>484</v>
      </c>
      <c r="F202" s="201">
        <v>2932.2793199999996</v>
      </c>
      <c r="G202" s="202">
        <v>0</v>
      </c>
      <c r="H202" s="202">
        <v>2932.2793199999996</v>
      </c>
      <c r="I202" s="202">
        <v>18822.700510000002</v>
      </c>
      <c r="J202" s="202">
        <v>71.621830000000003</v>
      </c>
      <c r="K202" s="202">
        <v>18894.322339999999</v>
      </c>
      <c r="L202" s="202">
        <v>671.13943999999992</v>
      </c>
      <c r="M202" s="202">
        <v>3.4864600000000001</v>
      </c>
      <c r="N202" s="202">
        <v>674.6259</v>
      </c>
      <c r="O202" s="202">
        <v>22501.227559999999</v>
      </c>
      <c r="P202" s="202">
        <v>5666.3071799999998</v>
      </c>
      <c r="Q202" s="202">
        <v>0</v>
      </c>
      <c r="R202" s="203">
        <v>5666.3071799999998</v>
      </c>
    </row>
    <row r="203" spans="1:18">
      <c r="A203" s="204"/>
      <c r="B203" s="204"/>
      <c r="C203" s="199" t="s">
        <v>429</v>
      </c>
      <c r="D203" s="199" t="s">
        <v>429</v>
      </c>
      <c r="E203" s="200">
        <v>151</v>
      </c>
      <c r="F203" s="201">
        <v>2160.9901600000003</v>
      </c>
      <c r="G203" s="202">
        <v>0</v>
      </c>
      <c r="H203" s="202">
        <v>2160.9901600000003</v>
      </c>
      <c r="I203" s="202">
        <v>18079.826149999997</v>
      </c>
      <c r="J203" s="202">
        <v>1.9850000000000003E-2</v>
      </c>
      <c r="K203" s="202">
        <v>18079.846000000001</v>
      </c>
      <c r="L203" s="202">
        <v>711.79854</v>
      </c>
      <c r="M203" s="202">
        <v>0</v>
      </c>
      <c r="N203" s="202">
        <v>711.79854</v>
      </c>
      <c r="O203" s="202">
        <v>20952.634699999999</v>
      </c>
      <c r="P203" s="202">
        <v>2207.0247300000001</v>
      </c>
      <c r="Q203" s="202">
        <v>0</v>
      </c>
      <c r="R203" s="203">
        <v>2207.0247300000001</v>
      </c>
    </row>
    <row r="204" spans="1:18">
      <c r="A204" s="204"/>
      <c r="B204" s="204"/>
      <c r="C204" s="199" t="s">
        <v>430</v>
      </c>
      <c r="D204" s="199" t="s">
        <v>313</v>
      </c>
      <c r="E204" s="200">
        <v>152</v>
      </c>
      <c r="F204" s="201">
        <v>2202.9887999999996</v>
      </c>
      <c r="G204" s="202">
        <v>0</v>
      </c>
      <c r="H204" s="202">
        <v>2202.9887999999996</v>
      </c>
      <c r="I204" s="202">
        <v>21580.506989999998</v>
      </c>
      <c r="J204" s="202">
        <v>4.0800000000000003E-3</v>
      </c>
      <c r="K204" s="202">
        <v>21580.51107</v>
      </c>
      <c r="L204" s="202">
        <v>418.90742999999998</v>
      </c>
      <c r="M204" s="202">
        <v>0</v>
      </c>
      <c r="N204" s="202">
        <v>418.90742999999998</v>
      </c>
      <c r="O204" s="202">
        <v>24202.407299999999</v>
      </c>
      <c r="P204" s="202">
        <v>4332.36438</v>
      </c>
      <c r="Q204" s="202">
        <v>0</v>
      </c>
      <c r="R204" s="203">
        <v>4332.36438</v>
      </c>
    </row>
    <row r="205" spans="1:18">
      <c r="A205" s="204"/>
      <c r="B205" s="204"/>
      <c r="C205" s="199" t="s">
        <v>431</v>
      </c>
      <c r="D205" s="199" t="s">
        <v>431</v>
      </c>
      <c r="E205" s="200">
        <v>485</v>
      </c>
      <c r="F205" s="201">
        <v>1050.5737900000001</v>
      </c>
      <c r="G205" s="202">
        <v>0</v>
      </c>
      <c r="H205" s="202">
        <v>1050.5737900000001</v>
      </c>
      <c r="I205" s="202">
        <v>13402.97076</v>
      </c>
      <c r="J205" s="202">
        <v>0</v>
      </c>
      <c r="K205" s="202">
        <v>13402.97076</v>
      </c>
      <c r="L205" s="202">
        <v>121.71279</v>
      </c>
      <c r="M205" s="202">
        <v>0</v>
      </c>
      <c r="N205" s="202">
        <v>121.71279</v>
      </c>
      <c r="O205" s="202">
        <v>14575.25734</v>
      </c>
      <c r="P205" s="202">
        <v>2832.6107000000002</v>
      </c>
      <c r="Q205" s="202">
        <v>0</v>
      </c>
      <c r="R205" s="203">
        <v>2832.6107000000002</v>
      </c>
    </row>
    <row r="206" spans="1:18">
      <c r="A206" s="204"/>
      <c r="B206" s="204"/>
      <c r="C206" s="199" t="s">
        <v>432</v>
      </c>
      <c r="D206" s="199" t="s">
        <v>433</v>
      </c>
      <c r="E206" s="200">
        <v>157</v>
      </c>
      <c r="F206" s="201">
        <v>3427.1505200000001</v>
      </c>
      <c r="G206" s="202">
        <v>0</v>
      </c>
      <c r="H206" s="202">
        <v>3427.1505200000001</v>
      </c>
      <c r="I206" s="202">
        <v>19950.765350000001</v>
      </c>
      <c r="J206" s="202">
        <v>3.6799999999999999E-2</v>
      </c>
      <c r="K206" s="202">
        <v>19950.80215</v>
      </c>
      <c r="L206" s="202">
        <v>490.97345000000001</v>
      </c>
      <c r="M206" s="202">
        <v>0</v>
      </c>
      <c r="N206" s="202">
        <v>490.97345000000001</v>
      </c>
      <c r="O206" s="202">
        <v>23868.92612</v>
      </c>
      <c r="P206" s="202">
        <v>2440.21578</v>
      </c>
      <c r="Q206" s="202">
        <v>0</v>
      </c>
      <c r="R206" s="203">
        <v>2440.21578</v>
      </c>
    </row>
    <row r="207" spans="1:18">
      <c r="A207" s="204"/>
      <c r="B207" s="204"/>
      <c r="C207" s="199" t="s">
        <v>434</v>
      </c>
      <c r="D207" s="199" t="s">
        <v>435</v>
      </c>
      <c r="E207" s="200">
        <v>490</v>
      </c>
      <c r="F207" s="201">
        <v>3250.7265600000001</v>
      </c>
      <c r="G207" s="202">
        <v>0</v>
      </c>
      <c r="H207" s="202">
        <v>3250.7265600000001</v>
      </c>
      <c r="I207" s="202">
        <v>10140.791810000001</v>
      </c>
      <c r="J207" s="202">
        <v>0.24459999999999998</v>
      </c>
      <c r="K207" s="202">
        <v>10141.036410000001</v>
      </c>
      <c r="L207" s="202">
        <v>192.84870000000001</v>
      </c>
      <c r="M207" s="202">
        <v>0</v>
      </c>
      <c r="N207" s="202">
        <v>192.84870000000001</v>
      </c>
      <c r="O207" s="202">
        <v>13584.61167</v>
      </c>
      <c r="P207" s="202">
        <v>4154.7481600000001</v>
      </c>
      <c r="Q207" s="202">
        <v>0</v>
      </c>
      <c r="R207" s="203">
        <v>4154.7481600000001</v>
      </c>
    </row>
    <row r="208" spans="1:18">
      <c r="A208" s="204"/>
      <c r="B208" s="204"/>
      <c r="C208" s="199" t="s">
        <v>436</v>
      </c>
      <c r="D208" s="199" t="s">
        <v>437</v>
      </c>
      <c r="E208" s="200">
        <v>161</v>
      </c>
      <c r="F208" s="201">
        <v>1987.69047</v>
      </c>
      <c r="G208" s="202">
        <v>0</v>
      </c>
      <c r="H208" s="202">
        <v>1987.69047</v>
      </c>
      <c r="I208" s="202">
        <v>12711.11831</v>
      </c>
      <c r="J208" s="202">
        <v>3.4939999999999999E-2</v>
      </c>
      <c r="K208" s="202">
        <v>12711.153249999999</v>
      </c>
      <c r="L208" s="202">
        <v>407.63309999999996</v>
      </c>
      <c r="M208" s="202">
        <v>0</v>
      </c>
      <c r="N208" s="202">
        <v>407.63309999999996</v>
      </c>
      <c r="O208" s="202">
        <v>15106.47682</v>
      </c>
      <c r="P208" s="202">
        <v>1992.7349099999999</v>
      </c>
      <c r="Q208" s="202">
        <v>0</v>
      </c>
      <c r="R208" s="203">
        <v>1992.7349099999999</v>
      </c>
    </row>
    <row r="209" spans="1:18">
      <c r="A209" s="204"/>
      <c r="B209" s="204"/>
      <c r="C209" s="199" t="s">
        <v>438</v>
      </c>
      <c r="D209" s="199" t="s">
        <v>438</v>
      </c>
      <c r="E209" s="200">
        <v>514</v>
      </c>
      <c r="F209" s="201">
        <v>1013.73724</v>
      </c>
      <c r="G209" s="202">
        <v>0</v>
      </c>
      <c r="H209" s="202">
        <v>1013.73724</v>
      </c>
      <c r="I209" s="202">
        <v>9178.37853</v>
      </c>
      <c r="J209" s="202">
        <v>0</v>
      </c>
      <c r="K209" s="202">
        <v>9178.37853</v>
      </c>
      <c r="L209" s="202">
        <v>311.60727000000003</v>
      </c>
      <c r="M209" s="202">
        <v>0</v>
      </c>
      <c r="N209" s="202">
        <v>311.60727000000003</v>
      </c>
      <c r="O209" s="202">
        <v>10503.723039999999</v>
      </c>
      <c r="P209" s="202">
        <v>6391.8594299999995</v>
      </c>
      <c r="Q209" s="202">
        <v>0</v>
      </c>
      <c r="R209" s="203">
        <v>6391.8594299999995</v>
      </c>
    </row>
    <row r="210" spans="1:18">
      <c r="A210" s="204"/>
      <c r="B210" s="204"/>
      <c r="C210" s="204"/>
      <c r="D210" s="199" t="s">
        <v>439</v>
      </c>
      <c r="E210" s="200">
        <v>838</v>
      </c>
      <c r="F210" s="201">
        <v>32.406289999999998</v>
      </c>
      <c r="G210" s="202">
        <v>0</v>
      </c>
      <c r="H210" s="202">
        <v>32.406289999999998</v>
      </c>
      <c r="I210" s="202">
        <v>1257.5926299999999</v>
      </c>
      <c r="J210" s="202">
        <v>0</v>
      </c>
      <c r="K210" s="202">
        <v>1257.5926299999999</v>
      </c>
      <c r="L210" s="202">
        <v>19.0105</v>
      </c>
      <c r="M210" s="202">
        <v>0</v>
      </c>
      <c r="N210" s="202">
        <v>19.0105</v>
      </c>
      <c r="O210" s="202">
        <v>1309.0094199999999</v>
      </c>
      <c r="P210" s="202">
        <v>1793.2393300000001</v>
      </c>
      <c r="Q210" s="202">
        <v>0</v>
      </c>
      <c r="R210" s="203">
        <v>1793.2393300000001</v>
      </c>
    </row>
    <row r="211" spans="1:18">
      <c r="A211" s="204"/>
      <c r="B211" s="204"/>
      <c r="C211" s="199" t="s">
        <v>440</v>
      </c>
      <c r="D211" s="199" t="s">
        <v>441</v>
      </c>
      <c r="E211" s="200">
        <v>486</v>
      </c>
      <c r="F211" s="201">
        <v>1722.2031100000002</v>
      </c>
      <c r="G211" s="202">
        <v>0</v>
      </c>
      <c r="H211" s="202">
        <v>1722.2031100000002</v>
      </c>
      <c r="I211" s="202">
        <v>6547.47613</v>
      </c>
      <c r="J211" s="202">
        <v>1.6362999999999999</v>
      </c>
      <c r="K211" s="202">
        <v>6549.1124300000001</v>
      </c>
      <c r="L211" s="202">
        <v>181.00429</v>
      </c>
      <c r="M211" s="202">
        <v>0</v>
      </c>
      <c r="N211" s="202">
        <v>181.00429</v>
      </c>
      <c r="O211" s="202">
        <v>8452.3198300000004</v>
      </c>
      <c r="P211" s="202">
        <v>1214.2316599999999</v>
      </c>
      <c r="Q211" s="202">
        <v>0</v>
      </c>
      <c r="R211" s="203">
        <v>1214.2316599999999</v>
      </c>
    </row>
    <row r="212" spans="1:18">
      <c r="A212" s="204"/>
      <c r="B212" s="204"/>
      <c r="C212" s="204"/>
      <c r="D212" s="199" t="s">
        <v>442</v>
      </c>
      <c r="E212" s="200">
        <v>590</v>
      </c>
      <c r="F212" s="201">
        <v>23.068480000000001</v>
      </c>
      <c r="G212" s="202">
        <v>0</v>
      </c>
      <c r="H212" s="202">
        <v>23.068480000000001</v>
      </c>
      <c r="I212" s="202">
        <v>1413.6280800000002</v>
      </c>
      <c r="J212" s="202">
        <v>0</v>
      </c>
      <c r="K212" s="202">
        <v>1413.6280800000002</v>
      </c>
      <c r="L212" s="202">
        <v>23.0974</v>
      </c>
      <c r="M212" s="202">
        <v>0</v>
      </c>
      <c r="N212" s="202">
        <v>23.0974</v>
      </c>
      <c r="O212" s="202">
        <v>1459.79396</v>
      </c>
      <c r="P212" s="202">
        <v>1500.5113600000002</v>
      </c>
      <c r="Q212" s="202">
        <v>0</v>
      </c>
      <c r="R212" s="203">
        <v>1500.5113600000002</v>
      </c>
    </row>
    <row r="213" spans="1:18">
      <c r="A213" s="204"/>
      <c r="B213" s="204"/>
      <c r="C213" s="199" t="s">
        <v>443</v>
      </c>
      <c r="D213" s="199" t="s">
        <v>444</v>
      </c>
      <c r="E213" s="200">
        <v>154</v>
      </c>
      <c r="F213" s="201">
        <v>164.55941000000001</v>
      </c>
      <c r="G213" s="202">
        <v>0</v>
      </c>
      <c r="H213" s="202">
        <v>164.55941000000001</v>
      </c>
      <c r="I213" s="202">
        <v>9378.5053200000002</v>
      </c>
      <c r="J213" s="202">
        <v>0</v>
      </c>
      <c r="K213" s="202">
        <v>9378.5053200000002</v>
      </c>
      <c r="L213" s="202">
        <v>169.15908999999999</v>
      </c>
      <c r="M213" s="202">
        <v>0</v>
      </c>
      <c r="N213" s="202">
        <v>169.15908999999999</v>
      </c>
      <c r="O213" s="202">
        <v>9712.2238200000011</v>
      </c>
      <c r="P213" s="202">
        <v>1419.6467500000001</v>
      </c>
      <c r="Q213" s="202">
        <v>0</v>
      </c>
      <c r="R213" s="203">
        <v>1419.6467500000001</v>
      </c>
    </row>
    <row r="214" spans="1:18">
      <c r="A214" s="204"/>
      <c r="B214" s="199" t="s">
        <v>445</v>
      </c>
      <c r="C214" s="199" t="s">
        <v>446</v>
      </c>
      <c r="D214" s="199" t="s">
        <v>447</v>
      </c>
      <c r="E214" s="200">
        <v>216</v>
      </c>
      <c r="F214" s="201">
        <v>38401.666369999999</v>
      </c>
      <c r="G214" s="202">
        <v>0</v>
      </c>
      <c r="H214" s="202">
        <v>38401.666369999999</v>
      </c>
      <c r="I214" s="202">
        <v>32091.807100000002</v>
      </c>
      <c r="J214" s="202">
        <v>420.63286999999997</v>
      </c>
      <c r="K214" s="202">
        <v>32512.439969999999</v>
      </c>
      <c r="L214" s="202">
        <v>9910.3673099999996</v>
      </c>
      <c r="M214" s="202">
        <v>834.30557999999996</v>
      </c>
      <c r="N214" s="202">
        <v>10744.67289</v>
      </c>
      <c r="O214" s="202">
        <v>81658.77923</v>
      </c>
      <c r="P214" s="202">
        <v>66334.562539999999</v>
      </c>
      <c r="Q214" s="202">
        <v>0</v>
      </c>
      <c r="R214" s="203">
        <v>66334.562539999999</v>
      </c>
    </row>
    <row r="215" spans="1:18">
      <c r="A215" s="204"/>
      <c r="B215" s="204"/>
      <c r="C215" s="199" t="s">
        <v>445</v>
      </c>
      <c r="D215" s="199" t="s">
        <v>445</v>
      </c>
      <c r="E215" s="200">
        <v>215</v>
      </c>
      <c r="F215" s="201">
        <v>126293.15014</v>
      </c>
      <c r="G215" s="202">
        <v>1192.45244</v>
      </c>
      <c r="H215" s="202">
        <v>127485.60257999999</v>
      </c>
      <c r="I215" s="202">
        <v>119391.00628</v>
      </c>
      <c r="J215" s="202">
        <v>1122.5205100000001</v>
      </c>
      <c r="K215" s="202">
        <v>120513.52679</v>
      </c>
      <c r="L215" s="202">
        <v>25098.366300000002</v>
      </c>
      <c r="M215" s="202">
        <v>3148.5955099999996</v>
      </c>
      <c r="N215" s="202">
        <v>28246.961809999997</v>
      </c>
      <c r="O215" s="202">
        <v>276246.09117999999</v>
      </c>
      <c r="P215" s="202">
        <v>139636.65399000002</v>
      </c>
      <c r="Q215" s="202">
        <v>0</v>
      </c>
      <c r="R215" s="203">
        <v>139636.65399000002</v>
      </c>
    </row>
    <row r="216" spans="1:18">
      <c r="A216" s="204"/>
      <c r="B216" s="204"/>
      <c r="C216" s="204"/>
      <c r="D216" s="199" t="s">
        <v>448</v>
      </c>
      <c r="E216" s="200">
        <v>544</v>
      </c>
      <c r="F216" s="201">
        <v>5052.1768200000006</v>
      </c>
      <c r="G216" s="202">
        <v>0</v>
      </c>
      <c r="H216" s="202">
        <v>5052.1768200000006</v>
      </c>
      <c r="I216" s="202">
        <v>27903.24264</v>
      </c>
      <c r="J216" s="202">
        <v>0</v>
      </c>
      <c r="K216" s="202">
        <v>27903.24264</v>
      </c>
      <c r="L216" s="202">
        <v>2516.37889</v>
      </c>
      <c r="M216" s="202">
        <v>30.416169999999997</v>
      </c>
      <c r="N216" s="202">
        <v>2546.7950599999999</v>
      </c>
      <c r="O216" s="202">
        <v>35502.214520000001</v>
      </c>
      <c r="P216" s="202">
        <v>5225.7710700000007</v>
      </c>
      <c r="Q216" s="202">
        <v>0</v>
      </c>
      <c r="R216" s="203">
        <v>5225.7710700000007</v>
      </c>
    </row>
    <row r="217" spans="1:18">
      <c r="A217" s="204"/>
      <c r="B217" s="204"/>
      <c r="C217" s="204"/>
      <c r="D217" s="199" t="s">
        <v>449</v>
      </c>
      <c r="E217" s="200">
        <v>780</v>
      </c>
      <c r="F217" s="201">
        <v>0</v>
      </c>
      <c r="G217" s="202">
        <v>0</v>
      </c>
      <c r="H217" s="202">
        <v>0</v>
      </c>
      <c r="I217" s="202">
        <v>1.9168399999999999</v>
      </c>
      <c r="J217" s="202">
        <v>0</v>
      </c>
      <c r="K217" s="202">
        <v>1.9168399999999999</v>
      </c>
      <c r="L217" s="202">
        <v>658.81600000000003</v>
      </c>
      <c r="M217" s="202">
        <v>2.0918800000000002</v>
      </c>
      <c r="N217" s="202">
        <v>660.90787999999998</v>
      </c>
      <c r="O217" s="202">
        <v>662.82471999999996</v>
      </c>
      <c r="P217" s="202">
        <v>1695.89195</v>
      </c>
      <c r="Q217" s="202">
        <v>0</v>
      </c>
      <c r="R217" s="203">
        <v>1695.89195</v>
      </c>
    </row>
    <row r="218" spans="1:18">
      <c r="A218" s="204"/>
      <c r="B218" s="204"/>
      <c r="C218" s="199" t="s">
        <v>450</v>
      </c>
      <c r="D218" s="199" t="s">
        <v>450</v>
      </c>
      <c r="E218" s="200">
        <v>217</v>
      </c>
      <c r="F218" s="201">
        <v>68533.008060000007</v>
      </c>
      <c r="G218" s="202">
        <v>0</v>
      </c>
      <c r="H218" s="202">
        <v>68533.008060000007</v>
      </c>
      <c r="I218" s="202">
        <v>24971.639340000002</v>
      </c>
      <c r="J218" s="202">
        <v>219.37979999999999</v>
      </c>
      <c r="K218" s="202">
        <v>25191.01914</v>
      </c>
      <c r="L218" s="202">
        <v>5447.5165199999992</v>
      </c>
      <c r="M218" s="202">
        <v>596.68696999999997</v>
      </c>
      <c r="N218" s="202">
        <v>6044.2034899999999</v>
      </c>
      <c r="O218" s="202">
        <v>99768.230689999997</v>
      </c>
      <c r="P218" s="202">
        <v>19759.57588</v>
      </c>
      <c r="Q218" s="202">
        <v>0</v>
      </c>
      <c r="R218" s="203">
        <v>19759.57588</v>
      </c>
    </row>
    <row r="219" spans="1:18">
      <c r="A219" s="204"/>
      <c r="B219" s="204"/>
      <c r="C219" s="204"/>
      <c r="D219" s="199" t="s">
        <v>451</v>
      </c>
      <c r="E219" s="200">
        <v>218</v>
      </c>
      <c r="F219" s="201">
        <v>12672.56034</v>
      </c>
      <c r="G219" s="202">
        <v>0</v>
      </c>
      <c r="H219" s="202">
        <v>12672.56034</v>
      </c>
      <c r="I219" s="202">
        <v>1175.7692099999999</v>
      </c>
      <c r="J219" s="202">
        <v>1.469E-2</v>
      </c>
      <c r="K219" s="202">
        <v>1175.7838999999999</v>
      </c>
      <c r="L219" s="202">
        <v>2326.2448399999998</v>
      </c>
      <c r="M219" s="202">
        <v>102.89063</v>
      </c>
      <c r="N219" s="202">
        <v>2429.1354700000002</v>
      </c>
      <c r="O219" s="202">
        <v>16277.479710000001</v>
      </c>
      <c r="P219" s="202">
        <v>2536.2869599999999</v>
      </c>
      <c r="Q219" s="202">
        <v>0</v>
      </c>
      <c r="R219" s="203">
        <v>2536.2869599999999</v>
      </c>
    </row>
    <row r="220" spans="1:18">
      <c r="A220" s="204"/>
      <c r="B220" s="204"/>
      <c r="C220" s="199" t="s">
        <v>452</v>
      </c>
      <c r="D220" s="199" t="s">
        <v>452</v>
      </c>
      <c r="E220" s="200">
        <v>220</v>
      </c>
      <c r="F220" s="201">
        <v>2756.6173599999997</v>
      </c>
      <c r="G220" s="202">
        <v>0</v>
      </c>
      <c r="H220" s="202">
        <v>2756.6173599999997</v>
      </c>
      <c r="I220" s="202">
        <v>10301.987060000001</v>
      </c>
      <c r="J220" s="202">
        <v>22.325509999999998</v>
      </c>
      <c r="K220" s="202">
        <v>10324.31257</v>
      </c>
      <c r="L220" s="202">
        <v>887.10631999999998</v>
      </c>
      <c r="M220" s="202">
        <v>12.36558</v>
      </c>
      <c r="N220" s="202">
        <v>899.47190000000001</v>
      </c>
      <c r="O220" s="202">
        <v>13980.401830000001</v>
      </c>
      <c r="P220" s="202">
        <v>3758.9718900000003</v>
      </c>
      <c r="Q220" s="202">
        <v>0</v>
      </c>
      <c r="R220" s="203">
        <v>3758.9718900000003</v>
      </c>
    </row>
    <row r="221" spans="1:18">
      <c r="A221" s="204"/>
      <c r="B221" s="204"/>
      <c r="C221" s="199" t="s">
        <v>453</v>
      </c>
      <c r="D221" s="199" t="s">
        <v>453</v>
      </c>
      <c r="E221" s="200">
        <v>219</v>
      </c>
      <c r="F221" s="201">
        <v>28722.82188</v>
      </c>
      <c r="G221" s="202">
        <v>0</v>
      </c>
      <c r="H221" s="202">
        <v>28722.82188</v>
      </c>
      <c r="I221" s="202">
        <v>23646.590210000002</v>
      </c>
      <c r="J221" s="202">
        <v>413.18567999999999</v>
      </c>
      <c r="K221" s="202">
        <v>24059.775890000001</v>
      </c>
      <c r="L221" s="202">
        <v>7661.9087499999996</v>
      </c>
      <c r="M221" s="202">
        <v>1913.5223600000002</v>
      </c>
      <c r="N221" s="202">
        <v>9575.4311099999995</v>
      </c>
      <c r="O221" s="202">
        <v>62358.028880000005</v>
      </c>
      <c r="P221" s="202">
        <v>36617.155590000002</v>
      </c>
      <c r="Q221" s="202">
        <v>0</v>
      </c>
      <c r="R221" s="203">
        <v>36617.155590000002</v>
      </c>
    </row>
    <row r="222" spans="1:18">
      <c r="A222" s="204"/>
      <c r="B222" s="199" t="s">
        <v>454</v>
      </c>
      <c r="C222" s="199" t="s">
        <v>455</v>
      </c>
      <c r="D222" s="199" t="s">
        <v>455</v>
      </c>
      <c r="E222" s="200">
        <v>242</v>
      </c>
      <c r="F222" s="201">
        <v>17207.433370000002</v>
      </c>
      <c r="G222" s="202">
        <v>0.52371000000000001</v>
      </c>
      <c r="H222" s="202">
        <v>17207.957079999996</v>
      </c>
      <c r="I222" s="202">
        <v>28027.42294</v>
      </c>
      <c r="J222" s="202">
        <v>710.19103000000007</v>
      </c>
      <c r="K222" s="202">
        <v>28737.613969999999</v>
      </c>
      <c r="L222" s="202">
        <v>4810.2279600000002</v>
      </c>
      <c r="M222" s="202">
        <v>322.12067999999999</v>
      </c>
      <c r="N222" s="202">
        <v>5132.3486399999992</v>
      </c>
      <c r="O222" s="202">
        <v>51077.919689999995</v>
      </c>
      <c r="P222" s="202">
        <v>22296.268909999999</v>
      </c>
      <c r="Q222" s="202">
        <v>0</v>
      </c>
      <c r="R222" s="203">
        <v>22296.268909999999</v>
      </c>
    </row>
    <row r="223" spans="1:18">
      <c r="A223" s="204"/>
      <c r="B223" s="204"/>
      <c r="C223" s="204"/>
      <c r="D223" s="199" t="s">
        <v>456</v>
      </c>
      <c r="E223" s="200">
        <v>481</v>
      </c>
      <c r="F223" s="201">
        <v>4808.20219</v>
      </c>
      <c r="G223" s="202">
        <v>0</v>
      </c>
      <c r="H223" s="202">
        <v>4808.20219</v>
      </c>
      <c r="I223" s="202">
        <v>13521.37427</v>
      </c>
      <c r="J223" s="202">
        <v>0.39282</v>
      </c>
      <c r="K223" s="202">
        <v>13521.767089999999</v>
      </c>
      <c r="L223" s="202">
        <v>1719.9876299999999</v>
      </c>
      <c r="M223" s="202">
        <v>0</v>
      </c>
      <c r="N223" s="202">
        <v>1719.9876299999999</v>
      </c>
      <c r="O223" s="202">
        <v>20049.956910000001</v>
      </c>
      <c r="P223" s="202">
        <v>6882.3103099999998</v>
      </c>
      <c r="Q223" s="202">
        <v>0</v>
      </c>
      <c r="R223" s="203">
        <v>6882.3103099999998</v>
      </c>
    </row>
    <row r="224" spans="1:18">
      <c r="A224" s="204"/>
      <c r="B224" s="204"/>
      <c r="C224" s="204"/>
      <c r="D224" s="199" t="s">
        <v>457</v>
      </c>
      <c r="E224" s="200">
        <v>243</v>
      </c>
      <c r="F224" s="201">
        <v>3274.3713900000002</v>
      </c>
      <c r="G224" s="202">
        <v>0</v>
      </c>
      <c r="H224" s="202">
        <v>3274.3713900000002</v>
      </c>
      <c r="I224" s="202">
        <v>13499.494480000001</v>
      </c>
      <c r="J224" s="202">
        <v>35.158760000000001</v>
      </c>
      <c r="K224" s="202">
        <v>13534.65324</v>
      </c>
      <c r="L224" s="202">
        <v>451.33517000000001</v>
      </c>
      <c r="M224" s="202">
        <v>0</v>
      </c>
      <c r="N224" s="202">
        <v>451.33517000000001</v>
      </c>
      <c r="O224" s="202">
        <v>17260.359800000002</v>
      </c>
      <c r="P224" s="202">
        <v>4675.4385199999997</v>
      </c>
      <c r="Q224" s="202">
        <v>0</v>
      </c>
      <c r="R224" s="203">
        <v>4675.4385199999997</v>
      </c>
    </row>
    <row r="225" spans="1:18">
      <c r="A225" s="204"/>
      <c r="B225" s="204"/>
      <c r="C225" s="204"/>
      <c r="D225" s="199" t="s">
        <v>458</v>
      </c>
      <c r="E225" s="200">
        <v>572</v>
      </c>
      <c r="F225" s="201">
        <v>1808.8851200000001</v>
      </c>
      <c r="G225" s="202">
        <v>0</v>
      </c>
      <c r="H225" s="202">
        <v>1808.8851200000001</v>
      </c>
      <c r="I225" s="202">
        <v>3923.89491</v>
      </c>
      <c r="J225" s="202">
        <v>0</v>
      </c>
      <c r="K225" s="202">
        <v>3923.89491</v>
      </c>
      <c r="L225" s="202">
        <v>123.81408</v>
      </c>
      <c r="M225" s="202">
        <v>0</v>
      </c>
      <c r="N225" s="202">
        <v>123.81408</v>
      </c>
      <c r="O225" s="202">
        <v>5856.59411</v>
      </c>
      <c r="P225" s="202">
        <v>3060.8936400000002</v>
      </c>
      <c r="Q225" s="202">
        <v>0</v>
      </c>
      <c r="R225" s="203">
        <v>3060.8936400000002</v>
      </c>
    </row>
    <row r="226" spans="1:18">
      <c r="A226" s="204"/>
      <c r="B226" s="204"/>
      <c r="C226" s="199" t="s">
        <v>459</v>
      </c>
      <c r="D226" s="199" t="s">
        <v>459</v>
      </c>
      <c r="E226" s="200">
        <v>224</v>
      </c>
      <c r="F226" s="201">
        <v>3187.7895400000002</v>
      </c>
      <c r="G226" s="202">
        <v>0</v>
      </c>
      <c r="H226" s="202">
        <v>3187.7895400000002</v>
      </c>
      <c r="I226" s="202">
        <v>11202.2516</v>
      </c>
      <c r="J226" s="202">
        <v>0</v>
      </c>
      <c r="K226" s="202">
        <v>11202.2516</v>
      </c>
      <c r="L226" s="202">
        <v>1202.0558000000001</v>
      </c>
      <c r="M226" s="202">
        <v>41.218120000000006</v>
      </c>
      <c r="N226" s="202">
        <v>1243.2739199999999</v>
      </c>
      <c r="O226" s="202">
        <v>15633.315060000001</v>
      </c>
      <c r="P226" s="202">
        <v>4335.9637999999995</v>
      </c>
      <c r="Q226" s="202">
        <v>0</v>
      </c>
      <c r="R226" s="203">
        <v>4335.9637999999995</v>
      </c>
    </row>
    <row r="227" spans="1:18">
      <c r="A227" s="204"/>
      <c r="B227" s="204"/>
      <c r="C227" s="199" t="s">
        <v>460</v>
      </c>
      <c r="D227" s="199" t="s">
        <v>460</v>
      </c>
      <c r="E227" s="200">
        <v>240</v>
      </c>
      <c r="F227" s="201">
        <v>6421.57233</v>
      </c>
      <c r="G227" s="202">
        <v>0</v>
      </c>
      <c r="H227" s="202">
        <v>6421.57233</v>
      </c>
      <c r="I227" s="202">
        <v>18016.494569999999</v>
      </c>
      <c r="J227" s="202">
        <v>0</v>
      </c>
      <c r="K227" s="202">
        <v>18016.494569999999</v>
      </c>
      <c r="L227" s="202">
        <v>979.65355</v>
      </c>
      <c r="M227" s="202">
        <v>0.7417999999999999</v>
      </c>
      <c r="N227" s="202">
        <v>980.39535000000001</v>
      </c>
      <c r="O227" s="202">
        <v>25418.46225</v>
      </c>
      <c r="P227" s="202">
        <v>3705.5980199999999</v>
      </c>
      <c r="Q227" s="202">
        <v>0</v>
      </c>
      <c r="R227" s="203">
        <v>3705.5980199999999</v>
      </c>
    </row>
    <row r="228" spans="1:18">
      <c r="A228" s="204"/>
      <c r="B228" s="204"/>
      <c r="C228" s="199" t="s">
        <v>461</v>
      </c>
      <c r="D228" s="199" t="s">
        <v>462</v>
      </c>
      <c r="E228" s="200">
        <v>565</v>
      </c>
      <c r="F228" s="201">
        <v>18103.543160000001</v>
      </c>
      <c r="G228" s="202">
        <v>0</v>
      </c>
      <c r="H228" s="202">
        <v>18103.543160000001</v>
      </c>
      <c r="I228" s="202">
        <v>53264.647170000004</v>
      </c>
      <c r="J228" s="202">
        <v>0</v>
      </c>
      <c r="K228" s="202">
        <v>53264.647170000004</v>
      </c>
      <c r="L228" s="202">
        <v>2813.0383299999999</v>
      </c>
      <c r="M228" s="202">
        <v>36.982589999999995</v>
      </c>
      <c r="N228" s="202">
        <v>2850.0209199999999</v>
      </c>
      <c r="O228" s="202">
        <v>74218.211249999993</v>
      </c>
      <c r="P228" s="202">
        <v>9937.8603599999988</v>
      </c>
      <c r="Q228" s="202">
        <v>0</v>
      </c>
      <c r="R228" s="203">
        <v>9937.8603599999988</v>
      </c>
    </row>
    <row r="229" spans="1:18">
      <c r="A229" s="204"/>
      <c r="B229" s="204"/>
      <c r="C229" s="204"/>
      <c r="D229" s="199" t="s">
        <v>463</v>
      </c>
      <c r="E229" s="200">
        <v>221</v>
      </c>
      <c r="F229" s="201">
        <v>192792.25073</v>
      </c>
      <c r="G229" s="202">
        <v>0.10037</v>
      </c>
      <c r="H229" s="202">
        <v>192792.3511</v>
      </c>
      <c r="I229" s="202">
        <v>273835.49986000004</v>
      </c>
      <c r="J229" s="202">
        <v>3644.6932700000002</v>
      </c>
      <c r="K229" s="202">
        <v>277480.19312999997</v>
      </c>
      <c r="L229" s="202">
        <v>28259.53384</v>
      </c>
      <c r="M229" s="202">
        <v>4471.3662199999999</v>
      </c>
      <c r="N229" s="202">
        <v>32730.90006</v>
      </c>
      <c r="O229" s="202">
        <v>503003.44429000001</v>
      </c>
      <c r="P229" s="202">
        <v>126607.89168</v>
      </c>
      <c r="Q229" s="202">
        <v>0</v>
      </c>
      <c r="R229" s="203">
        <v>126607.89168</v>
      </c>
    </row>
    <row r="230" spans="1:18">
      <c r="A230" s="204"/>
      <c r="B230" s="204"/>
      <c r="C230" s="204"/>
      <c r="D230" s="204"/>
      <c r="E230" s="206">
        <v>834</v>
      </c>
      <c r="F230" s="207">
        <v>4.1000000000000002E-2</v>
      </c>
      <c r="G230" s="208">
        <v>0</v>
      </c>
      <c r="H230" s="208">
        <v>4.1000000000000002E-2</v>
      </c>
      <c r="I230" s="208">
        <v>0</v>
      </c>
      <c r="J230" s="208">
        <v>0</v>
      </c>
      <c r="K230" s="208">
        <v>0</v>
      </c>
      <c r="L230" s="208">
        <v>1905.7105100000001</v>
      </c>
      <c r="M230" s="208">
        <v>1.9476</v>
      </c>
      <c r="N230" s="208">
        <v>1907.6581100000001</v>
      </c>
      <c r="O230" s="208">
        <v>1907.69911</v>
      </c>
      <c r="P230" s="208">
        <v>3632.8839700000003</v>
      </c>
      <c r="Q230" s="208">
        <v>0</v>
      </c>
      <c r="R230" s="209">
        <v>3632.8839700000003</v>
      </c>
    </row>
    <row r="231" spans="1:18">
      <c r="A231" s="204"/>
      <c r="B231" s="204"/>
      <c r="C231" s="204"/>
      <c r="D231" s="199" t="s">
        <v>461</v>
      </c>
      <c r="E231" s="200">
        <v>222</v>
      </c>
      <c r="F231" s="201">
        <v>4279.7644500000006</v>
      </c>
      <c r="G231" s="202">
        <v>0</v>
      </c>
      <c r="H231" s="202">
        <v>4279.7644500000006</v>
      </c>
      <c r="I231" s="202">
        <v>9010.7448699999986</v>
      </c>
      <c r="J231" s="202">
        <v>1273.62419</v>
      </c>
      <c r="K231" s="202">
        <v>10284.369060000001</v>
      </c>
      <c r="L231" s="202">
        <v>7808.8052099999995</v>
      </c>
      <c r="M231" s="202">
        <v>1097.1332199999999</v>
      </c>
      <c r="N231" s="202">
        <v>8905.9384300000002</v>
      </c>
      <c r="O231" s="202">
        <v>23470.071940000002</v>
      </c>
      <c r="P231" s="202">
        <v>74800.775890000004</v>
      </c>
      <c r="Q231" s="202">
        <v>0</v>
      </c>
      <c r="R231" s="203">
        <v>74800.775890000004</v>
      </c>
    </row>
    <row r="232" spans="1:18">
      <c r="A232" s="204"/>
      <c r="B232" s="204"/>
      <c r="C232" s="204"/>
      <c r="D232" s="199" t="s">
        <v>464</v>
      </c>
      <c r="E232" s="200">
        <v>721</v>
      </c>
      <c r="F232" s="201">
        <v>9.3079499999999999</v>
      </c>
      <c r="G232" s="202">
        <v>0</v>
      </c>
      <c r="H232" s="202">
        <v>9.3079499999999999</v>
      </c>
      <c r="I232" s="202">
        <v>208.62810999999999</v>
      </c>
      <c r="J232" s="202">
        <v>0</v>
      </c>
      <c r="K232" s="202">
        <v>208.62810999999999</v>
      </c>
      <c r="L232" s="202">
        <v>10.22484</v>
      </c>
      <c r="M232" s="202">
        <v>0</v>
      </c>
      <c r="N232" s="202">
        <v>10.22484</v>
      </c>
      <c r="O232" s="202">
        <v>228.1609</v>
      </c>
      <c r="P232" s="202">
        <v>308.18991</v>
      </c>
      <c r="Q232" s="202">
        <v>0</v>
      </c>
      <c r="R232" s="203">
        <v>308.18991</v>
      </c>
    </row>
    <row r="233" spans="1:18">
      <c r="A233" s="204"/>
      <c r="B233" s="204"/>
      <c r="C233" s="199" t="s">
        <v>465</v>
      </c>
      <c r="D233" s="199" t="s">
        <v>465</v>
      </c>
      <c r="E233" s="200">
        <v>225</v>
      </c>
      <c r="F233" s="201">
        <v>11225.16682</v>
      </c>
      <c r="G233" s="202">
        <v>0</v>
      </c>
      <c r="H233" s="202">
        <v>11225.16682</v>
      </c>
      <c r="I233" s="202">
        <v>9437.6285399999997</v>
      </c>
      <c r="J233" s="202">
        <v>249.42628999999999</v>
      </c>
      <c r="K233" s="202">
        <v>9687.0548300000009</v>
      </c>
      <c r="L233" s="202">
        <v>1962.13012</v>
      </c>
      <c r="M233" s="202">
        <v>120.84989999999999</v>
      </c>
      <c r="N233" s="202">
        <v>2082.98002</v>
      </c>
      <c r="O233" s="202">
        <v>22995.201670000002</v>
      </c>
      <c r="P233" s="202">
        <v>20700.187969999999</v>
      </c>
      <c r="Q233" s="202">
        <v>0</v>
      </c>
      <c r="R233" s="203">
        <v>20700.187969999999</v>
      </c>
    </row>
    <row r="234" spans="1:18">
      <c r="A234" s="204"/>
      <c r="B234" s="204"/>
      <c r="C234" s="204"/>
      <c r="D234" s="199" t="s">
        <v>466</v>
      </c>
      <c r="E234" s="200">
        <v>226</v>
      </c>
      <c r="F234" s="201">
        <v>76.74588</v>
      </c>
      <c r="G234" s="202">
        <v>0</v>
      </c>
      <c r="H234" s="202">
        <v>76.74588</v>
      </c>
      <c r="I234" s="202">
        <v>13736.53564</v>
      </c>
      <c r="J234" s="202">
        <v>22.641939999999998</v>
      </c>
      <c r="K234" s="202">
        <v>13759.17758</v>
      </c>
      <c r="L234" s="202">
        <v>96.160719999999998</v>
      </c>
      <c r="M234" s="202">
        <v>0</v>
      </c>
      <c r="N234" s="202">
        <v>96.160719999999998</v>
      </c>
      <c r="O234" s="202">
        <v>13932.08418</v>
      </c>
      <c r="P234" s="202">
        <v>1440.3613300000002</v>
      </c>
      <c r="Q234" s="202">
        <v>0</v>
      </c>
      <c r="R234" s="203">
        <v>1440.3613300000002</v>
      </c>
    </row>
    <row r="235" spans="1:18">
      <c r="A235" s="204"/>
      <c r="B235" s="204"/>
      <c r="C235" s="199" t="s">
        <v>454</v>
      </c>
      <c r="D235" s="199" t="s">
        <v>454</v>
      </c>
      <c r="E235" s="200">
        <v>228</v>
      </c>
      <c r="F235" s="201">
        <v>2196.6183300000002</v>
      </c>
      <c r="G235" s="202">
        <v>0</v>
      </c>
      <c r="H235" s="202">
        <v>2196.6183300000002</v>
      </c>
      <c r="I235" s="202">
        <v>10888.85449</v>
      </c>
      <c r="J235" s="202">
        <v>36.507400000000004</v>
      </c>
      <c r="K235" s="202">
        <v>10925.36189</v>
      </c>
      <c r="L235" s="202">
        <v>586.77757999999994</v>
      </c>
      <c r="M235" s="202">
        <v>0</v>
      </c>
      <c r="N235" s="202">
        <v>586.77757999999994</v>
      </c>
      <c r="O235" s="202">
        <v>13708.757800000001</v>
      </c>
      <c r="P235" s="202">
        <v>4761.6903499999999</v>
      </c>
      <c r="Q235" s="202">
        <v>0</v>
      </c>
      <c r="R235" s="203">
        <v>4761.6903499999999</v>
      </c>
    </row>
    <row r="236" spans="1:18">
      <c r="A236" s="204"/>
      <c r="B236" s="204"/>
      <c r="C236" s="204"/>
      <c r="D236" s="199" t="s">
        <v>467</v>
      </c>
      <c r="E236" s="200">
        <v>229</v>
      </c>
      <c r="F236" s="201">
        <v>1324.31521</v>
      </c>
      <c r="G236" s="202">
        <v>0</v>
      </c>
      <c r="H236" s="202">
        <v>1324.31521</v>
      </c>
      <c r="I236" s="202">
        <v>3570.3626600000002</v>
      </c>
      <c r="J236" s="202">
        <v>0</v>
      </c>
      <c r="K236" s="202">
        <v>3570.3626600000002</v>
      </c>
      <c r="L236" s="202">
        <v>111.786</v>
      </c>
      <c r="M236" s="202">
        <v>0</v>
      </c>
      <c r="N236" s="202">
        <v>111.786</v>
      </c>
      <c r="O236" s="202">
        <v>5006.4638700000005</v>
      </c>
      <c r="P236" s="202">
        <v>1440.6757500000001</v>
      </c>
      <c r="Q236" s="202">
        <v>0</v>
      </c>
      <c r="R236" s="203">
        <v>1440.6757500000001</v>
      </c>
    </row>
    <row r="237" spans="1:18">
      <c r="A237" s="204"/>
      <c r="B237" s="204"/>
      <c r="C237" s="199" t="s">
        <v>468</v>
      </c>
      <c r="D237" s="199" t="s">
        <v>469</v>
      </c>
      <c r="E237" s="200">
        <v>532</v>
      </c>
      <c r="F237" s="201">
        <v>8124.4063200000001</v>
      </c>
      <c r="G237" s="202">
        <v>0</v>
      </c>
      <c r="H237" s="202">
        <v>8124.4063200000001</v>
      </c>
      <c r="I237" s="202">
        <v>19488.812449999998</v>
      </c>
      <c r="J237" s="202">
        <v>14.13889</v>
      </c>
      <c r="K237" s="202">
        <v>19502.95134</v>
      </c>
      <c r="L237" s="202">
        <v>425.85260999999997</v>
      </c>
      <c r="M237" s="202">
        <v>0</v>
      </c>
      <c r="N237" s="202">
        <v>425.85260999999997</v>
      </c>
      <c r="O237" s="202">
        <v>28053.21027</v>
      </c>
      <c r="P237" s="202">
        <v>7675.5675099999999</v>
      </c>
      <c r="Q237" s="202">
        <v>0</v>
      </c>
      <c r="R237" s="203">
        <v>7675.5675099999999</v>
      </c>
    </row>
    <row r="238" spans="1:18">
      <c r="A238" s="204"/>
      <c r="B238" s="204"/>
      <c r="C238" s="204"/>
      <c r="D238" s="199" t="s">
        <v>468</v>
      </c>
      <c r="E238" s="200">
        <v>241</v>
      </c>
      <c r="F238" s="201">
        <v>27682.117559999999</v>
      </c>
      <c r="G238" s="202">
        <v>0</v>
      </c>
      <c r="H238" s="202">
        <v>27682.117559999999</v>
      </c>
      <c r="I238" s="202">
        <v>39136.706899999997</v>
      </c>
      <c r="J238" s="202">
        <v>436.80475999999999</v>
      </c>
      <c r="K238" s="202">
        <v>39573.511659999996</v>
      </c>
      <c r="L238" s="202">
        <v>4465.7208200000005</v>
      </c>
      <c r="M238" s="202">
        <v>97.104110000000006</v>
      </c>
      <c r="N238" s="202">
        <v>4562.8249299999998</v>
      </c>
      <c r="O238" s="202">
        <v>71818.454150000005</v>
      </c>
      <c r="P238" s="202">
        <v>38784.201000000001</v>
      </c>
      <c r="Q238" s="202">
        <v>0</v>
      </c>
      <c r="R238" s="203">
        <v>38784.201000000001</v>
      </c>
    </row>
    <row r="239" spans="1:18">
      <c r="A239" s="204"/>
      <c r="B239" s="204"/>
      <c r="C239" s="204"/>
      <c r="D239" s="199" t="s">
        <v>470</v>
      </c>
      <c r="E239" s="200">
        <v>617</v>
      </c>
      <c r="F239" s="201">
        <v>3120.9189000000001</v>
      </c>
      <c r="G239" s="202">
        <v>0</v>
      </c>
      <c r="H239" s="202">
        <v>3120.9189000000001</v>
      </c>
      <c r="I239" s="202">
        <v>10820.57948</v>
      </c>
      <c r="J239" s="202">
        <v>0</v>
      </c>
      <c r="K239" s="202">
        <v>10820.57948</v>
      </c>
      <c r="L239" s="202">
        <v>265.74590000000001</v>
      </c>
      <c r="M239" s="202">
        <v>0</v>
      </c>
      <c r="N239" s="202">
        <v>265.74590000000001</v>
      </c>
      <c r="O239" s="202">
        <v>14207.244279999999</v>
      </c>
      <c r="P239" s="202">
        <v>7804.4554900000003</v>
      </c>
      <c r="Q239" s="202">
        <v>0</v>
      </c>
      <c r="R239" s="203">
        <v>7804.4554900000003</v>
      </c>
    </row>
    <row r="240" spans="1:18">
      <c r="A240" s="204"/>
      <c r="B240" s="204"/>
      <c r="C240" s="199" t="s">
        <v>471</v>
      </c>
      <c r="D240" s="199" t="s">
        <v>410</v>
      </c>
      <c r="E240" s="200">
        <v>232</v>
      </c>
      <c r="F240" s="201">
        <v>980.19380000000001</v>
      </c>
      <c r="G240" s="202">
        <v>0</v>
      </c>
      <c r="H240" s="202">
        <v>980.19380000000001</v>
      </c>
      <c r="I240" s="202">
        <v>11846.037689999999</v>
      </c>
      <c r="J240" s="202">
        <v>97.468779999999995</v>
      </c>
      <c r="K240" s="202">
        <v>11943.50647</v>
      </c>
      <c r="L240" s="202">
        <v>134.51343</v>
      </c>
      <c r="M240" s="202">
        <v>0</v>
      </c>
      <c r="N240" s="202">
        <v>134.51343</v>
      </c>
      <c r="O240" s="202">
        <v>13058.213699999998</v>
      </c>
      <c r="P240" s="202">
        <v>2097.7546899999998</v>
      </c>
      <c r="Q240" s="202">
        <v>0</v>
      </c>
      <c r="R240" s="203">
        <v>2097.7546899999998</v>
      </c>
    </row>
    <row r="241" spans="1:18">
      <c r="A241" s="204"/>
      <c r="B241" s="204"/>
      <c r="C241" s="204"/>
      <c r="D241" s="199" t="s">
        <v>471</v>
      </c>
      <c r="E241" s="200">
        <v>231</v>
      </c>
      <c r="F241" s="201">
        <v>13739.220019999999</v>
      </c>
      <c r="G241" s="202">
        <v>0</v>
      </c>
      <c r="H241" s="202">
        <v>13739.220019999999</v>
      </c>
      <c r="I241" s="202">
        <v>15170.56688</v>
      </c>
      <c r="J241" s="202">
        <v>769.13765999999998</v>
      </c>
      <c r="K241" s="202">
        <v>15939.704539999999</v>
      </c>
      <c r="L241" s="202">
        <v>1770.88976</v>
      </c>
      <c r="M241" s="202">
        <v>178.59154000000001</v>
      </c>
      <c r="N241" s="202">
        <v>1949.4813000000001</v>
      </c>
      <c r="O241" s="202">
        <v>31628.405859999999</v>
      </c>
      <c r="P241" s="202">
        <v>14177.778829999999</v>
      </c>
      <c r="Q241" s="202">
        <v>0</v>
      </c>
      <c r="R241" s="203">
        <v>14177.778829999999</v>
      </c>
    </row>
    <row r="242" spans="1:18">
      <c r="A242" s="204"/>
      <c r="B242" s="204"/>
      <c r="C242" s="204"/>
      <c r="D242" s="199" t="s">
        <v>472</v>
      </c>
      <c r="E242" s="200">
        <v>583</v>
      </c>
      <c r="F242" s="201">
        <v>46.177059999999997</v>
      </c>
      <c r="G242" s="202">
        <v>0</v>
      </c>
      <c r="H242" s="202">
        <v>46.177059999999997</v>
      </c>
      <c r="I242" s="202">
        <v>1234.94037</v>
      </c>
      <c r="J242" s="202">
        <v>0</v>
      </c>
      <c r="K242" s="202">
        <v>1234.94037</v>
      </c>
      <c r="L242" s="202">
        <v>14.70865</v>
      </c>
      <c r="M242" s="202">
        <v>0</v>
      </c>
      <c r="N242" s="202">
        <v>14.70865</v>
      </c>
      <c r="O242" s="202">
        <v>1295.82608</v>
      </c>
      <c r="P242" s="202">
        <v>1157.5002099999999</v>
      </c>
      <c r="Q242" s="202">
        <v>0</v>
      </c>
      <c r="R242" s="203">
        <v>1157.5002099999999</v>
      </c>
    </row>
    <row r="243" spans="1:18">
      <c r="A243" s="204"/>
      <c r="B243" s="204"/>
      <c r="C243" s="199" t="s">
        <v>416</v>
      </c>
      <c r="D243" s="199" t="s">
        <v>473</v>
      </c>
      <c r="E243" s="200">
        <v>237</v>
      </c>
      <c r="F243" s="201">
        <v>24890.838510000001</v>
      </c>
      <c r="G243" s="202">
        <v>0</v>
      </c>
      <c r="H243" s="202">
        <v>24890.838510000001</v>
      </c>
      <c r="I243" s="202">
        <v>4177.0172599999996</v>
      </c>
      <c r="J243" s="202">
        <v>182.14376999999999</v>
      </c>
      <c r="K243" s="202">
        <v>4359.1610300000002</v>
      </c>
      <c r="L243" s="202">
        <v>2436.4736000000003</v>
      </c>
      <c r="M243" s="202">
        <v>376.57803000000001</v>
      </c>
      <c r="N243" s="202">
        <v>2813.0516299999999</v>
      </c>
      <c r="O243" s="202">
        <v>32063.051170000002</v>
      </c>
      <c r="P243" s="202">
        <v>8191.3173299999999</v>
      </c>
      <c r="Q243" s="202">
        <v>0</v>
      </c>
      <c r="R243" s="203">
        <v>8191.3173299999999</v>
      </c>
    </row>
    <row r="244" spans="1:18">
      <c r="A244" s="204"/>
      <c r="B244" s="199" t="s">
        <v>474</v>
      </c>
      <c r="C244" s="199" t="s">
        <v>475</v>
      </c>
      <c r="D244" s="199" t="s">
        <v>476</v>
      </c>
      <c r="E244" s="200">
        <v>144</v>
      </c>
      <c r="F244" s="201">
        <v>2703.7954</v>
      </c>
      <c r="G244" s="202">
        <v>0</v>
      </c>
      <c r="H244" s="202">
        <v>2703.7954</v>
      </c>
      <c r="I244" s="202">
        <v>7027.9881799999994</v>
      </c>
      <c r="J244" s="202">
        <v>0.35420999999999997</v>
      </c>
      <c r="K244" s="202">
        <v>7028.3423899999998</v>
      </c>
      <c r="L244" s="202">
        <v>404.55151000000001</v>
      </c>
      <c r="M244" s="202">
        <v>0</v>
      </c>
      <c r="N244" s="202">
        <v>404.55151000000001</v>
      </c>
      <c r="O244" s="202">
        <v>10136.6893</v>
      </c>
      <c r="P244" s="202">
        <v>4535.3896599999998</v>
      </c>
      <c r="Q244" s="202">
        <v>0</v>
      </c>
      <c r="R244" s="203">
        <v>4535.3896599999998</v>
      </c>
    </row>
    <row r="245" spans="1:18">
      <c r="A245" s="204"/>
      <c r="B245" s="204"/>
      <c r="C245" s="204"/>
      <c r="D245" s="199" t="s">
        <v>477</v>
      </c>
      <c r="E245" s="200">
        <v>147</v>
      </c>
      <c r="F245" s="201">
        <v>2362.0762599999998</v>
      </c>
      <c r="G245" s="202">
        <v>0</v>
      </c>
      <c r="H245" s="202">
        <v>2362.0762599999998</v>
      </c>
      <c r="I245" s="202">
        <v>7531.3196399999997</v>
      </c>
      <c r="J245" s="202">
        <v>6.7000000000000002E-4</v>
      </c>
      <c r="K245" s="202">
        <v>7531.3203099999992</v>
      </c>
      <c r="L245" s="202">
        <v>717.76500999999996</v>
      </c>
      <c r="M245" s="202">
        <v>8.9980700000000002</v>
      </c>
      <c r="N245" s="202">
        <v>726.76307999999995</v>
      </c>
      <c r="O245" s="202">
        <v>10620.15965</v>
      </c>
      <c r="P245" s="202">
        <v>4694.6481599999997</v>
      </c>
      <c r="Q245" s="202">
        <v>0</v>
      </c>
      <c r="R245" s="203">
        <v>4694.6481599999997</v>
      </c>
    </row>
    <row r="246" spans="1:18">
      <c r="A246" s="204"/>
      <c r="B246" s="204"/>
      <c r="C246" s="204"/>
      <c r="D246" s="199" t="s">
        <v>478</v>
      </c>
      <c r="E246" s="200">
        <v>145</v>
      </c>
      <c r="F246" s="201">
        <v>1739.3031100000001</v>
      </c>
      <c r="G246" s="202">
        <v>0</v>
      </c>
      <c r="H246" s="202">
        <v>1739.3031100000001</v>
      </c>
      <c r="I246" s="202">
        <v>701.53236000000004</v>
      </c>
      <c r="J246" s="202">
        <v>75.023179999999996</v>
      </c>
      <c r="K246" s="202">
        <v>776.55554000000006</v>
      </c>
      <c r="L246" s="202">
        <v>540.67133000000001</v>
      </c>
      <c r="M246" s="202">
        <v>0</v>
      </c>
      <c r="N246" s="202">
        <v>540.67133000000001</v>
      </c>
      <c r="O246" s="202">
        <v>3056.5299799999998</v>
      </c>
      <c r="P246" s="202">
        <v>9184.4312399999999</v>
      </c>
      <c r="Q246" s="202">
        <v>0</v>
      </c>
      <c r="R246" s="203">
        <v>9184.4312399999999</v>
      </c>
    </row>
    <row r="247" spans="1:18">
      <c r="A247" s="204"/>
      <c r="B247" s="204"/>
      <c r="C247" s="204"/>
      <c r="D247" s="199" t="s">
        <v>475</v>
      </c>
      <c r="E247" s="200">
        <v>142</v>
      </c>
      <c r="F247" s="201">
        <v>219.75886</v>
      </c>
      <c r="G247" s="202">
        <v>0</v>
      </c>
      <c r="H247" s="202">
        <v>219.75886</v>
      </c>
      <c r="I247" s="202">
        <v>11733.41207</v>
      </c>
      <c r="J247" s="202">
        <v>2.3700000000000001E-3</v>
      </c>
      <c r="K247" s="202">
        <v>11733.414439999999</v>
      </c>
      <c r="L247" s="202">
        <v>656.45808</v>
      </c>
      <c r="M247" s="202">
        <v>20.5627</v>
      </c>
      <c r="N247" s="202">
        <v>677.02078000000006</v>
      </c>
      <c r="O247" s="202">
        <v>12630.194079999999</v>
      </c>
      <c r="P247" s="202">
        <v>3285.8839800000001</v>
      </c>
      <c r="Q247" s="202">
        <v>0</v>
      </c>
      <c r="R247" s="203">
        <v>3285.8839800000001</v>
      </c>
    </row>
    <row r="248" spans="1:18">
      <c r="A248" s="204"/>
      <c r="B248" s="204"/>
      <c r="C248" s="204"/>
      <c r="D248" s="199" t="s">
        <v>479</v>
      </c>
      <c r="E248" s="200">
        <v>146</v>
      </c>
      <c r="F248" s="201">
        <v>542.09119999999996</v>
      </c>
      <c r="G248" s="202">
        <v>0</v>
      </c>
      <c r="H248" s="202">
        <v>542.09119999999996</v>
      </c>
      <c r="I248" s="202">
        <v>3424.3295099999996</v>
      </c>
      <c r="J248" s="202">
        <v>6.0253100000000002</v>
      </c>
      <c r="K248" s="202">
        <v>3430.35482</v>
      </c>
      <c r="L248" s="202">
        <v>771.67264</v>
      </c>
      <c r="M248" s="202">
        <v>0</v>
      </c>
      <c r="N248" s="202">
        <v>771.67264</v>
      </c>
      <c r="O248" s="202">
        <v>4744.1186600000001</v>
      </c>
      <c r="P248" s="202">
        <v>3727.8880399999998</v>
      </c>
      <c r="Q248" s="202">
        <v>0</v>
      </c>
      <c r="R248" s="203">
        <v>3727.8880399999998</v>
      </c>
    </row>
    <row r="249" spans="1:18">
      <c r="A249" s="204"/>
      <c r="B249" s="204"/>
      <c r="C249" s="204"/>
      <c r="D249" s="199" t="s">
        <v>480</v>
      </c>
      <c r="E249" s="200">
        <v>143</v>
      </c>
      <c r="F249" s="201">
        <v>848.67001000000005</v>
      </c>
      <c r="G249" s="202">
        <v>0</v>
      </c>
      <c r="H249" s="202">
        <v>848.67001000000005</v>
      </c>
      <c r="I249" s="202">
        <v>6703.2516299999997</v>
      </c>
      <c r="J249" s="202">
        <v>7.6660200000000005</v>
      </c>
      <c r="K249" s="202">
        <v>6710.9176500000003</v>
      </c>
      <c r="L249" s="202">
        <v>83.589119999999994</v>
      </c>
      <c r="M249" s="202">
        <v>0</v>
      </c>
      <c r="N249" s="202">
        <v>83.589119999999994</v>
      </c>
      <c r="O249" s="202">
        <v>7643.1767800000007</v>
      </c>
      <c r="P249" s="202">
        <v>2912.71281</v>
      </c>
      <c r="Q249" s="202">
        <v>0</v>
      </c>
      <c r="R249" s="203">
        <v>2912.71281</v>
      </c>
    </row>
    <row r="250" spans="1:18">
      <c r="A250" s="204"/>
      <c r="B250" s="204"/>
      <c r="C250" s="204"/>
      <c r="D250" s="199" t="s">
        <v>481</v>
      </c>
      <c r="E250" s="200">
        <v>148</v>
      </c>
      <c r="F250" s="201">
        <v>553.31061</v>
      </c>
      <c r="G250" s="202">
        <v>0</v>
      </c>
      <c r="H250" s="202">
        <v>553.31061</v>
      </c>
      <c r="I250" s="202">
        <v>3001.4461000000001</v>
      </c>
      <c r="J250" s="202">
        <v>4.0000000000000003E-5</v>
      </c>
      <c r="K250" s="202">
        <v>3001.44614</v>
      </c>
      <c r="L250" s="202">
        <v>82.79216000000001</v>
      </c>
      <c r="M250" s="202">
        <v>0</v>
      </c>
      <c r="N250" s="202">
        <v>82.79216000000001</v>
      </c>
      <c r="O250" s="202">
        <v>3637.54891</v>
      </c>
      <c r="P250" s="202">
        <v>1345.0049899999999</v>
      </c>
      <c r="Q250" s="202">
        <v>0</v>
      </c>
      <c r="R250" s="203">
        <v>1345.0049899999999</v>
      </c>
    </row>
    <row r="251" spans="1:18">
      <c r="A251" s="204"/>
      <c r="B251" s="204"/>
      <c r="C251" s="199" t="s">
        <v>482</v>
      </c>
      <c r="D251" s="199" t="s">
        <v>482</v>
      </c>
      <c r="E251" s="200">
        <v>149</v>
      </c>
      <c r="F251" s="201">
        <v>9248.8451300000015</v>
      </c>
      <c r="G251" s="202">
        <v>0</v>
      </c>
      <c r="H251" s="202">
        <v>9248.8451300000015</v>
      </c>
      <c r="I251" s="202">
        <v>15482.427689999999</v>
      </c>
      <c r="J251" s="202">
        <v>217.15924999999999</v>
      </c>
      <c r="K251" s="202">
        <v>15699.586939999999</v>
      </c>
      <c r="L251" s="202">
        <v>4141.53809</v>
      </c>
      <c r="M251" s="202">
        <v>269.82340999999997</v>
      </c>
      <c r="N251" s="202">
        <v>4411.3615</v>
      </c>
      <c r="O251" s="202">
        <v>29359.793570000002</v>
      </c>
      <c r="P251" s="202">
        <v>34144.370210000001</v>
      </c>
      <c r="Q251" s="202">
        <v>0</v>
      </c>
      <c r="R251" s="203">
        <v>34144.370210000001</v>
      </c>
    </row>
    <row r="252" spans="1:18">
      <c r="A252" s="204"/>
      <c r="B252" s="204"/>
      <c r="C252" s="199" t="s">
        <v>483</v>
      </c>
      <c r="D252" s="199" t="s">
        <v>483</v>
      </c>
      <c r="E252" s="200">
        <v>135</v>
      </c>
      <c r="F252" s="201">
        <v>669.88562000000002</v>
      </c>
      <c r="G252" s="202">
        <v>0</v>
      </c>
      <c r="H252" s="202">
        <v>669.88562000000002</v>
      </c>
      <c r="I252" s="202">
        <v>18228.37067</v>
      </c>
      <c r="J252" s="202">
        <v>45.030749999999998</v>
      </c>
      <c r="K252" s="202">
        <v>18273.401420000002</v>
      </c>
      <c r="L252" s="202">
        <v>675.92926999999997</v>
      </c>
      <c r="M252" s="202">
        <v>54.088749999999997</v>
      </c>
      <c r="N252" s="202">
        <v>730.01801999999998</v>
      </c>
      <c r="O252" s="202">
        <v>19673.305059999999</v>
      </c>
      <c r="P252" s="202">
        <v>4937.5166300000001</v>
      </c>
      <c r="Q252" s="202">
        <v>0</v>
      </c>
      <c r="R252" s="203">
        <v>4937.5166300000001</v>
      </c>
    </row>
    <row r="253" spans="1:18">
      <c r="A253" s="204"/>
      <c r="B253" s="204"/>
      <c r="C253" s="204"/>
      <c r="D253" s="199" t="s">
        <v>484</v>
      </c>
      <c r="E253" s="200">
        <v>534</v>
      </c>
      <c r="F253" s="201">
        <v>239.00593000000001</v>
      </c>
      <c r="G253" s="202">
        <v>0</v>
      </c>
      <c r="H253" s="202">
        <v>239.00593000000001</v>
      </c>
      <c r="I253" s="202">
        <v>8366.81531</v>
      </c>
      <c r="J253" s="202">
        <v>3.9300000000000003E-3</v>
      </c>
      <c r="K253" s="202">
        <v>8366.8192400000007</v>
      </c>
      <c r="L253" s="202">
        <v>57.58155</v>
      </c>
      <c r="M253" s="202">
        <v>0</v>
      </c>
      <c r="N253" s="202">
        <v>57.58155</v>
      </c>
      <c r="O253" s="202">
        <v>8663.4067200000009</v>
      </c>
      <c r="P253" s="202">
        <v>1022.95276</v>
      </c>
      <c r="Q253" s="202">
        <v>0</v>
      </c>
      <c r="R253" s="203">
        <v>1022.95276</v>
      </c>
    </row>
    <row r="254" spans="1:18">
      <c r="A254" s="204"/>
      <c r="B254" s="204"/>
      <c r="C254" s="199" t="s">
        <v>485</v>
      </c>
      <c r="D254" s="199" t="s">
        <v>486</v>
      </c>
      <c r="E254" s="200">
        <v>134</v>
      </c>
      <c r="F254" s="201">
        <v>55363.74843</v>
      </c>
      <c r="G254" s="202">
        <v>0</v>
      </c>
      <c r="H254" s="202">
        <v>55363.74843</v>
      </c>
      <c r="I254" s="202">
        <v>69689.244459999987</v>
      </c>
      <c r="J254" s="202">
        <v>79.130049999999997</v>
      </c>
      <c r="K254" s="202">
        <v>69768.374510000009</v>
      </c>
      <c r="L254" s="202">
        <v>2304.20651</v>
      </c>
      <c r="M254" s="202">
        <v>9.0499599999999987</v>
      </c>
      <c r="N254" s="202">
        <v>2313.2564700000003</v>
      </c>
      <c r="O254" s="202">
        <v>127445.37940999999</v>
      </c>
      <c r="P254" s="202">
        <v>24173.756239999999</v>
      </c>
      <c r="Q254" s="202">
        <v>0</v>
      </c>
      <c r="R254" s="203">
        <v>24173.756239999999</v>
      </c>
    </row>
    <row r="255" spans="1:18">
      <c r="A255" s="204"/>
      <c r="B255" s="204"/>
      <c r="C255" s="199" t="s">
        <v>487</v>
      </c>
      <c r="D255" s="199" t="s">
        <v>487</v>
      </c>
      <c r="E255" s="200">
        <v>128</v>
      </c>
      <c r="F255" s="201">
        <v>383730.15110000002</v>
      </c>
      <c r="G255" s="202">
        <v>9067.8422499999997</v>
      </c>
      <c r="H255" s="202">
        <v>392797.99335</v>
      </c>
      <c r="I255" s="202">
        <v>231984.64574000001</v>
      </c>
      <c r="J255" s="202">
        <v>6407.8095700000003</v>
      </c>
      <c r="K255" s="202">
        <v>238392.45530999999</v>
      </c>
      <c r="L255" s="202">
        <v>142536.98544999998</v>
      </c>
      <c r="M255" s="202">
        <v>17642.515030000002</v>
      </c>
      <c r="N255" s="202">
        <v>160179.50047999999</v>
      </c>
      <c r="O255" s="202">
        <v>791369.94914000004</v>
      </c>
      <c r="P255" s="202">
        <v>222282.43312999999</v>
      </c>
      <c r="Q255" s="202">
        <v>0</v>
      </c>
      <c r="R255" s="203">
        <v>222282.43312999999</v>
      </c>
    </row>
    <row r="256" spans="1:18">
      <c r="A256" s="204"/>
      <c r="B256" s="204"/>
      <c r="C256" s="204"/>
      <c r="D256" s="204"/>
      <c r="E256" s="206">
        <v>528</v>
      </c>
      <c r="F256" s="207">
        <v>25702.768350000002</v>
      </c>
      <c r="G256" s="208">
        <v>0</v>
      </c>
      <c r="H256" s="208">
        <v>25702.768350000002</v>
      </c>
      <c r="I256" s="208">
        <v>42686.122179999998</v>
      </c>
      <c r="J256" s="208">
        <v>169.96209999999999</v>
      </c>
      <c r="K256" s="208">
        <v>42856.084280000003</v>
      </c>
      <c r="L256" s="208">
        <v>11690.487560000001</v>
      </c>
      <c r="M256" s="208">
        <v>922.89225999999996</v>
      </c>
      <c r="N256" s="208">
        <v>12613.37982</v>
      </c>
      <c r="O256" s="208">
        <v>81172.232449999996</v>
      </c>
      <c r="P256" s="208">
        <v>62152.100279999999</v>
      </c>
      <c r="Q256" s="208">
        <v>0</v>
      </c>
      <c r="R256" s="209">
        <v>62152.100279999999</v>
      </c>
    </row>
    <row r="257" spans="1:18">
      <c r="A257" s="204"/>
      <c r="B257" s="204"/>
      <c r="C257" s="204"/>
      <c r="D257" s="199" t="s">
        <v>488</v>
      </c>
      <c r="E257" s="200">
        <v>584</v>
      </c>
      <c r="F257" s="201">
        <v>39585.710650000001</v>
      </c>
      <c r="G257" s="202">
        <v>0</v>
      </c>
      <c r="H257" s="202">
        <v>39585.710650000001</v>
      </c>
      <c r="I257" s="202">
        <v>236.72066000000001</v>
      </c>
      <c r="J257" s="202">
        <v>641.23419999999999</v>
      </c>
      <c r="K257" s="202">
        <v>877.95485999999994</v>
      </c>
      <c r="L257" s="202">
        <v>17514.677749999999</v>
      </c>
      <c r="M257" s="202">
        <v>4034.0474900000004</v>
      </c>
      <c r="N257" s="202">
        <v>21548.72524</v>
      </c>
      <c r="O257" s="202">
        <v>62012.390749999999</v>
      </c>
      <c r="P257" s="202">
        <v>38223.49813</v>
      </c>
      <c r="Q257" s="202">
        <v>0</v>
      </c>
      <c r="R257" s="203">
        <v>38223.49813</v>
      </c>
    </row>
    <row r="258" spans="1:18">
      <c r="A258" s="204"/>
      <c r="B258" s="204"/>
      <c r="C258" s="204"/>
      <c r="D258" s="199" t="s">
        <v>489</v>
      </c>
      <c r="E258" s="200">
        <v>132</v>
      </c>
      <c r="F258" s="201">
        <v>6203.6151300000001</v>
      </c>
      <c r="G258" s="202">
        <v>0</v>
      </c>
      <c r="H258" s="202">
        <v>6203.6151300000001</v>
      </c>
      <c r="I258" s="202">
        <v>35760.758030000005</v>
      </c>
      <c r="J258" s="202">
        <v>80.427480000000003</v>
      </c>
      <c r="K258" s="202">
        <v>35841.185509999996</v>
      </c>
      <c r="L258" s="202">
        <v>1179.6937</v>
      </c>
      <c r="M258" s="202">
        <v>5.1184200000000004</v>
      </c>
      <c r="N258" s="202">
        <v>1184.81212</v>
      </c>
      <c r="O258" s="202">
        <v>43229.612759999996</v>
      </c>
      <c r="P258" s="202">
        <v>2119.0524700000001</v>
      </c>
      <c r="Q258" s="202">
        <v>0</v>
      </c>
      <c r="R258" s="203">
        <v>2119.0524700000001</v>
      </c>
    </row>
    <row r="259" spans="1:18">
      <c r="A259" s="204"/>
      <c r="B259" s="204"/>
      <c r="C259" s="204"/>
      <c r="D259" s="199" t="s">
        <v>490</v>
      </c>
      <c r="E259" s="200">
        <v>129</v>
      </c>
      <c r="F259" s="201">
        <v>8954.3030699999999</v>
      </c>
      <c r="G259" s="202">
        <v>0</v>
      </c>
      <c r="H259" s="202">
        <v>8954.3030699999999</v>
      </c>
      <c r="I259" s="202">
        <v>27690.038989999997</v>
      </c>
      <c r="J259" s="202">
        <v>94.182580000000002</v>
      </c>
      <c r="K259" s="202">
        <v>27784.221570000002</v>
      </c>
      <c r="L259" s="202">
        <v>866.58233999999993</v>
      </c>
      <c r="M259" s="202">
        <v>38.3337</v>
      </c>
      <c r="N259" s="202">
        <v>904.91604000000007</v>
      </c>
      <c r="O259" s="202">
        <v>37643.44068</v>
      </c>
      <c r="P259" s="202">
        <v>4549.4694</v>
      </c>
      <c r="Q259" s="202">
        <v>0</v>
      </c>
      <c r="R259" s="203">
        <v>4549.4694</v>
      </c>
    </row>
    <row r="260" spans="1:18">
      <c r="A260" s="204"/>
      <c r="B260" s="204"/>
      <c r="C260" s="199" t="s">
        <v>491</v>
      </c>
      <c r="D260" s="199" t="s">
        <v>491</v>
      </c>
      <c r="E260" s="200">
        <v>131</v>
      </c>
      <c r="F260" s="201">
        <v>4734.2409600000001</v>
      </c>
      <c r="G260" s="202">
        <v>0</v>
      </c>
      <c r="H260" s="202">
        <v>4734.2409600000001</v>
      </c>
      <c r="I260" s="202">
        <v>7596.44812</v>
      </c>
      <c r="J260" s="202">
        <v>0.60514000000000001</v>
      </c>
      <c r="K260" s="202">
        <v>7597.0532599999997</v>
      </c>
      <c r="L260" s="202">
        <v>1811.1953600000002</v>
      </c>
      <c r="M260" s="202">
        <v>0</v>
      </c>
      <c r="N260" s="202">
        <v>1811.1953600000002</v>
      </c>
      <c r="O260" s="202">
        <v>14142.489579999999</v>
      </c>
      <c r="P260" s="202">
        <v>3389.5527299999999</v>
      </c>
      <c r="Q260" s="202">
        <v>0</v>
      </c>
      <c r="R260" s="203">
        <v>3389.5527299999999</v>
      </c>
    </row>
    <row r="261" spans="1:18">
      <c r="A261" s="204"/>
      <c r="B261" s="204"/>
      <c r="C261" s="199" t="s">
        <v>492</v>
      </c>
      <c r="D261" s="199" t="s">
        <v>492</v>
      </c>
      <c r="E261" s="200">
        <v>138</v>
      </c>
      <c r="F261" s="201">
        <v>8167.9965099999999</v>
      </c>
      <c r="G261" s="202">
        <v>0</v>
      </c>
      <c r="H261" s="202">
        <v>8167.9965099999999</v>
      </c>
      <c r="I261" s="202">
        <v>15759.178089999999</v>
      </c>
      <c r="J261" s="202">
        <v>25.585080000000001</v>
      </c>
      <c r="K261" s="202">
        <v>15784.76317</v>
      </c>
      <c r="L261" s="202">
        <v>3262.15193</v>
      </c>
      <c r="M261" s="202">
        <v>207.39080999999999</v>
      </c>
      <c r="N261" s="202">
        <v>3469.5427400000003</v>
      </c>
      <c r="O261" s="202">
        <v>27422.30242</v>
      </c>
      <c r="P261" s="202">
        <v>16321.57977</v>
      </c>
      <c r="Q261" s="202">
        <v>0</v>
      </c>
      <c r="R261" s="203">
        <v>16321.57977</v>
      </c>
    </row>
    <row r="262" spans="1:18">
      <c r="A262" s="204"/>
      <c r="B262" s="204"/>
      <c r="C262" s="204"/>
      <c r="D262" s="199" t="s">
        <v>493</v>
      </c>
      <c r="E262" s="200">
        <v>137</v>
      </c>
      <c r="F262" s="201">
        <v>2120.5796299999997</v>
      </c>
      <c r="G262" s="202">
        <v>0</v>
      </c>
      <c r="H262" s="202">
        <v>2120.5796299999997</v>
      </c>
      <c r="I262" s="202">
        <v>13752.54695</v>
      </c>
      <c r="J262" s="202">
        <v>91.271100000000004</v>
      </c>
      <c r="K262" s="202">
        <v>13843.81805</v>
      </c>
      <c r="L262" s="202">
        <v>446.15186999999997</v>
      </c>
      <c r="M262" s="202">
        <v>0</v>
      </c>
      <c r="N262" s="202">
        <v>446.15186999999997</v>
      </c>
      <c r="O262" s="202">
        <v>16410.54955</v>
      </c>
      <c r="P262" s="202">
        <v>5341.8039600000002</v>
      </c>
      <c r="Q262" s="202">
        <v>0</v>
      </c>
      <c r="R262" s="203">
        <v>5341.8039600000002</v>
      </c>
    </row>
    <row r="263" spans="1:18">
      <c r="A263" s="204"/>
      <c r="B263" s="204"/>
      <c r="C263" s="204"/>
      <c r="D263" s="204"/>
      <c r="E263" s="206">
        <v>608</v>
      </c>
      <c r="F263" s="207">
        <v>307.03679</v>
      </c>
      <c r="G263" s="208">
        <v>0</v>
      </c>
      <c r="H263" s="208">
        <v>307.03679</v>
      </c>
      <c r="I263" s="208">
        <v>2589.5081099999998</v>
      </c>
      <c r="J263" s="208">
        <v>0</v>
      </c>
      <c r="K263" s="208">
        <v>2589.5081099999998</v>
      </c>
      <c r="L263" s="208">
        <v>163.25183999999999</v>
      </c>
      <c r="M263" s="208">
        <v>0</v>
      </c>
      <c r="N263" s="208">
        <v>163.25183999999999</v>
      </c>
      <c r="O263" s="208">
        <v>3059.7967400000002</v>
      </c>
      <c r="P263" s="208">
        <v>1070.8255900000001</v>
      </c>
      <c r="Q263" s="208">
        <v>0</v>
      </c>
      <c r="R263" s="209">
        <v>1070.8255900000001</v>
      </c>
    </row>
    <row r="264" spans="1:18">
      <c r="A264" s="204"/>
      <c r="B264" s="204"/>
      <c r="C264" s="204"/>
      <c r="D264" s="199" t="s">
        <v>494</v>
      </c>
      <c r="E264" s="200">
        <v>136</v>
      </c>
      <c r="F264" s="201">
        <v>398.00423000000001</v>
      </c>
      <c r="G264" s="202">
        <v>0</v>
      </c>
      <c r="H264" s="202">
        <v>398.00423000000001</v>
      </c>
      <c r="I264" s="202">
        <v>8752.676019999999</v>
      </c>
      <c r="J264" s="202">
        <v>192.12825000000001</v>
      </c>
      <c r="K264" s="202">
        <v>8944.8042699999987</v>
      </c>
      <c r="L264" s="202">
        <v>657.02728000000002</v>
      </c>
      <c r="M264" s="202">
        <v>5.1926000000000005</v>
      </c>
      <c r="N264" s="202">
        <v>662.21987999999999</v>
      </c>
      <c r="O264" s="202">
        <v>10005.028380000002</v>
      </c>
      <c r="P264" s="202">
        <v>6115.25983</v>
      </c>
      <c r="Q264" s="202">
        <v>0</v>
      </c>
      <c r="R264" s="203">
        <v>6115.25983</v>
      </c>
    </row>
    <row r="265" spans="1:18">
      <c r="A265" s="204"/>
      <c r="B265" s="204"/>
      <c r="C265" s="204"/>
      <c r="D265" s="199" t="s">
        <v>495</v>
      </c>
      <c r="E265" s="200">
        <v>139</v>
      </c>
      <c r="F265" s="201">
        <v>60.13561</v>
      </c>
      <c r="G265" s="202">
        <v>0</v>
      </c>
      <c r="H265" s="202">
        <v>60.13561</v>
      </c>
      <c r="I265" s="202">
        <v>2628.48171</v>
      </c>
      <c r="J265" s="202">
        <v>0</v>
      </c>
      <c r="K265" s="202">
        <v>2628.48171</v>
      </c>
      <c r="L265" s="202">
        <v>55.016550000000002</v>
      </c>
      <c r="M265" s="202">
        <v>0</v>
      </c>
      <c r="N265" s="202">
        <v>55.016550000000002</v>
      </c>
      <c r="O265" s="202">
        <v>2743.6338700000001</v>
      </c>
      <c r="P265" s="202">
        <v>2324.6227000000003</v>
      </c>
      <c r="Q265" s="202">
        <v>0</v>
      </c>
      <c r="R265" s="203">
        <v>2324.6227000000003</v>
      </c>
    </row>
    <row r="266" spans="1:18">
      <c r="A266" s="204"/>
      <c r="B266" s="204"/>
      <c r="C266" s="199" t="s">
        <v>496</v>
      </c>
      <c r="D266" s="199" t="s">
        <v>496</v>
      </c>
      <c r="E266" s="200">
        <v>141</v>
      </c>
      <c r="F266" s="201">
        <v>4442.8079500000003</v>
      </c>
      <c r="G266" s="202">
        <v>0</v>
      </c>
      <c r="H266" s="202">
        <v>4442.8079500000003</v>
      </c>
      <c r="I266" s="202">
        <v>27723.801079999997</v>
      </c>
      <c r="J266" s="202">
        <v>90.692350000000005</v>
      </c>
      <c r="K266" s="202">
        <v>27814.493429999999</v>
      </c>
      <c r="L266" s="202">
        <v>284.37978999999996</v>
      </c>
      <c r="M266" s="202">
        <v>0</v>
      </c>
      <c r="N266" s="202">
        <v>284.37978999999996</v>
      </c>
      <c r="O266" s="202">
        <v>32541.681170000003</v>
      </c>
      <c r="P266" s="202">
        <v>3112.0632099999998</v>
      </c>
      <c r="Q266" s="202">
        <v>0</v>
      </c>
      <c r="R266" s="203">
        <v>3112.0632099999998</v>
      </c>
    </row>
    <row r="267" spans="1:18">
      <c r="A267" s="204"/>
      <c r="B267" s="204"/>
      <c r="C267" s="199" t="s">
        <v>497</v>
      </c>
      <c r="D267" s="199" t="s">
        <v>498</v>
      </c>
      <c r="E267" s="200">
        <v>16</v>
      </c>
      <c r="F267" s="201">
        <v>1311.22398</v>
      </c>
      <c r="G267" s="202">
        <v>0</v>
      </c>
      <c r="H267" s="202">
        <v>1311.22398</v>
      </c>
      <c r="I267" s="202">
        <v>11168.412920000001</v>
      </c>
      <c r="J267" s="202">
        <v>1.8290000000000001E-2</v>
      </c>
      <c r="K267" s="202">
        <v>11168.431210000001</v>
      </c>
      <c r="L267" s="202">
        <v>308.98426000000001</v>
      </c>
      <c r="M267" s="202">
        <v>0</v>
      </c>
      <c r="N267" s="202">
        <v>308.98426000000001</v>
      </c>
      <c r="O267" s="202">
        <v>12788.639449999999</v>
      </c>
      <c r="P267" s="202">
        <v>1784.6606000000002</v>
      </c>
      <c r="Q267" s="202">
        <v>0</v>
      </c>
      <c r="R267" s="203">
        <v>1784.6606000000002</v>
      </c>
    </row>
    <row r="268" spans="1:18">
      <c r="A268" s="204"/>
      <c r="B268" s="204"/>
      <c r="C268" s="199" t="s">
        <v>499</v>
      </c>
      <c r="D268" s="199" t="s">
        <v>500</v>
      </c>
      <c r="E268" s="200">
        <v>140</v>
      </c>
      <c r="F268" s="201">
        <v>12703.66251</v>
      </c>
      <c r="G268" s="202">
        <v>0</v>
      </c>
      <c r="H268" s="202">
        <v>12703.66251</v>
      </c>
      <c r="I268" s="202">
        <v>20203.211629999998</v>
      </c>
      <c r="J268" s="202">
        <v>1.1172500000000001</v>
      </c>
      <c r="K268" s="202">
        <v>20204.328879999997</v>
      </c>
      <c r="L268" s="202">
        <v>687.23832999999991</v>
      </c>
      <c r="M268" s="202">
        <v>0</v>
      </c>
      <c r="N268" s="202">
        <v>687.23832999999991</v>
      </c>
      <c r="O268" s="202">
        <v>33595.229719999996</v>
      </c>
      <c r="P268" s="202">
        <v>3624.3225699999998</v>
      </c>
      <c r="Q268" s="202">
        <v>0</v>
      </c>
      <c r="R268" s="203">
        <v>3624.3225699999998</v>
      </c>
    </row>
    <row r="269" spans="1:18">
      <c r="A269" s="204"/>
      <c r="B269" s="204"/>
      <c r="C269" s="204"/>
      <c r="D269" s="199" t="s">
        <v>501</v>
      </c>
      <c r="E269" s="200">
        <v>833</v>
      </c>
      <c r="F269" s="201">
        <v>12.36843</v>
      </c>
      <c r="G269" s="202">
        <v>0</v>
      </c>
      <c r="H269" s="202">
        <v>12.36843</v>
      </c>
      <c r="I269" s="202">
        <v>83.25958</v>
      </c>
      <c r="J269" s="202">
        <v>0</v>
      </c>
      <c r="K269" s="202">
        <v>83.25958</v>
      </c>
      <c r="L269" s="202">
        <v>12.6465</v>
      </c>
      <c r="M269" s="202">
        <v>0</v>
      </c>
      <c r="N269" s="202">
        <v>12.6465</v>
      </c>
      <c r="O269" s="202">
        <v>108.27450999999999</v>
      </c>
      <c r="P269" s="202">
        <v>597.33695999999998</v>
      </c>
      <c r="Q269" s="202">
        <v>0</v>
      </c>
      <c r="R269" s="203">
        <v>597.33695999999998</v>
      </c>
    </row>
    <row r="270" spans="1:18">
      <c r="A270" s="204"/>
      <c r="B270" s="204"/>
      <c r="C270" s="199" t="s">
        <v>502</v>
      </c>
      <c r="D270" s="199" t="s">
        <v>502</v>
      </c>
      <c r="E270" s="200">
        <v>133</v>
      </c>
      <c r="F270" s="201">
        <v>1366.0651599999999</v>
      </c>
      <c r="G270" s="202">
        <v>0</v>
      </c>
      <c r="H270" s="202">
        <v>1366.0651599999999</v>
      </c>
      <c r="I270" s="202">
        <v>5368.8021699999999</v>
      </c>
      <c r="J270" s="202">
        <v>18.185189999999999</v>
      </c>
      <c r="K270" s="202">
        <v>5386.9873600000001</v>
      </c>
      <c r="L270" s="202">
        <v>125.17554</v>
      </c>
      <c r="M270" s="202">
        <v>0</v>
      </c>
      <c r="N270" s="202">
        <v>125.17554</v>
      </c>
      <c r="O270" s="202">
        <v>6878.2280599999995</v>
      </c>
      <c r="P270" s="202">
        <v>3268.5465899999999</v>
      </c>
      <c r="Q270" s="202">
        <v>0</v>
      </c>
      <c r="R270" s="203">
        <v>3268.5465899999999</v>
      </c>
    </row>
    <row r="271" spans="1:18">
      <c r="A271" s="204"/>
      <c r="B271" s="204"/>
      <c r="C271" s="199" t="s">
        <v>503</v>
      </c>
      <c r="D271" s="199" t="s">
        <v>503</v>
      </c>
      <c r="E271" s="200">
        <v>465</v>
      </c>
      <c r="F271" s="201">
        <v>64.615449999999996</v>
      </c>
      <c r="G271" s="202">
        <v>0</v>
      </c>
      <c r="H271" s="202">
        <v>64.615449999999996</v>
      </c>
      <c r="I271" s="202">
        <v>3888.2551400000002</v>
      </c>
      <c r="J271" s="202">
        <v>2.9153099999999998</v>
      </c>
      <c r="K271" s="202">
        <v>3891.1704500000001</v>
      </c>
      <c r="L271" s="202">
        <v>130.00550999999999</v>
      </c>
      <c r="M271" s="202">
        <v>0</v>
      </c>
      <c r="N271" s="202">
        <v>130.00550999999999</v>
      </c>
      <c r="O271" s="202">
        <v>4085.7914100000003</v>
      </c>
      <c r="P271" s="202">
        <v>1322.2219499999999</v>
      </c>
      <c r="Q271" s="202">
        <v>0</v>
      </c>
      <c r="R271" s="203">
        <v>1322.2219499999999</v>
      </c>
    </row>
    <row r="272" spans="1:18">
      <c r="A272" s="204"/>
      <c r="B272" s="199" t="s">
        <v>504</v>
      </c>
      <c r="C272" s="199" t="s">
        <v>505</v>
      </c>
      <c r="D272" s="199" t="s">
        <v>506</v>
      </c>
      <c r="E272" s="200">
        <v>56</v>
      </c>
      <c r="F272" s="201">
        <v>1754.9173899999998</v>
      </c>
      <c r="G272" s="202">
        <v>0</v>
      </c>
      <c r="H272" s="202">
        <v>1754.9173899999998</v>
      </c>
      <c r="I272" s="202">
        <v>3526.1534700000002</v>
      </c>
      <c r="J272" s="202">
        <v>0.27279000000000003</v>
      </c>
      <c r="K272" s="202">
        <v>3526.4262599999997</v>
      </c>
      <c r="L272" s="202">
        <v>418.35447999999997</v>
      </c>
      <c r="M272" s="202">
        <v>0</v>
      </c>
      <c r="N272" s="202">
        <v>418.35447999999997</v>
      </c>
      <c r="O272" s="202">
        <v>5699.6981299999998</v>
      </c>
      <c r="P272" s="202">
        <v>4211.8620499999997</v>
      </c>
      <c r="Q272" s="202">
        <v>0</v>
      </c>
      <c r="R272" s="203">
        <v>4211.8620499999997</v>
      </c>
    </row>
    <row r="273" spans="1:18">
      <c r="A273" s="204"/>
      <c r="B273" s="204"/>
      <c r="C273" s="204"/>
      <c r="D273" s="199" t="s">
        <v>505</v>
      </c>
      <c r="E273" s="200">
        <v>44</v>
      </c>
      <c r="F273" s="201">
        <v>133551.45929999999</v>
      </c>
      <c r="G273" s="202">
        <v>481.42018999999999</v>
      </c>
      <c r="H273" s="202">
        <v>134032.87948999999</v>
      </c>
      <c r="I273" s="202">
        <v>169656.45668</v>
      </c>
      <c r="J273" s="202">
        <v>3627.4481000000001</v>
      </c>
      <c r="K273" s="202">
        <v>173283.90478000001</v>
      </c>
      <c r="L273" s="202">
        <v>65910.190520000004</v>
      </c>
      <c r="M273" s="202">
        <v>6481.1656800000001</v>
      </c>
      <c r="N273" s="202">
        <v>72391.356200000009</v>
      </c>
      <c r="O273" s="202">
        <v>379708.14047000004</v>
      </c>
      <c r="P273" s="202">
        <v>200715.14611</v>
      </c>
      <c r="Q273" s="202">
        <v>0</v>
      </c>
      <c r="R273" s="203">
        <v>200715.14611</v>
      </c>
    </row>
    <row r="274" spans="1:18">
      <c r="A274" s="204"/>
      <c r="B274" s="204"/>
      <c r="C274" s="204"/>
      <c r="D274" s="204"/>
      <c r="E274" s="206">
        <v>533</v>
      </c>
      <c r="F274" s="207">
        <v>4142.7673599999998</v>
      </c>
      <c r="G274" s="208">
        <v>0</v>
      </c>
      <c r="H274" s="208">
        <v>4142.7673599999998</v>
      </c>
      <c r="I274" s="208">
        <v>690.81955000000005</v>
      </c>
      <c r="J274" s="208">
        <v>1015.0230600000001</v>
      </c>
      <c r="K274" s="208">
        <v>1705.8426100000001</v>
      </c>
      <c r="L274" s="208">
        <v>12723.350210000001</v>
      </c>
      <c r="M274" s="208">
        <v>7790.3770000000004</v>
      </c>
      <c r="N274" s="208">
        <v>20513.727210000001</v>
      </c>
      <c r="O274" s="208">
        <v>26362.337179999999</v>
      </c>
      <c r="P274" s="208">
        <v>50701.310549999995</v>
      </c>
      <c r="Q274" s="208">
        <v>0</v>
      </c>
      <c r="R274" s="209">
        <v>50701.310549999995</v>
      </c>
    </row>
    <row r="275" spans="1:18">
      <c r="A275" s="204"/>
      <c r="B275" s="204"/>
      <c r="C275" s="204"/>
      <c r="D275" s="199" t="s">
        <v>507</v>
      </c>
      <c r="E275" s="200">
        <v>561</v>
      </c>
      <c r="F275" s="201">
        <v>12780.433419999999</v>
      </c>
      <c r="G275" s="202">
        <v>0</v>
      </c>
      <c r="H275" s="202">
        <v>12780.433419999999</v>
      </c>
      <c r="I275" s="202">
        <v>871.96832999999992</v>
      </c>
      <c r="J275" s="202">
        <v>0</v>
      </c>
      <c r="K275" s="202">
        <v>871.96832999999992</v>
      </c>
      <c r="L275" s="202">
        <v>7451.8135700000003</v>
      </c>
      <c r="M275" s="202">
        <v>122.61479</v>
      </c>
      <c r="N275" s="202">
        <v>7574.4283599999999</v>
      </c>
      <c r="O275" s="202">
        <v>21226.830109999999</v>
      </c>
      <c r="P275" s="202">
        <v>21243.090120000001</v>
      </c>
      <c r="Q275" s="202">
        <v>0</v>
      </c>
      <c r="R275" s="203">
        <v>21243.090120000001</v>
      </c>
    </row>
    <row r="276" spans="1:18">
      <c r="A276" s="204"/>
      <c r="B276" s="204"/>
      <c r="C276" s="204"/>
      <c r="D276" s="199" t="s">
        <v>508</v>
      </c>
      <c r="E276" s="200">
        <v>616</v>
      </c>
      <c r="F276" s="201">
        <v>9658.89156</v>
      </c>
      <c r="G276" s="202">
        <v>0</v>
      </c>
      <c r="H276" s="202">
        <v>9658.89156</v>
      </c>
      <c r="I276" s="202">
        <v>54111.857189999995</v>
      </c>
      <c r="J276" s="202">
        <v>706.09991000000002</v>
      </c>
      <c r="K276" s="202">
        <v>54817.9571</v>
      </c>
      <c r="L276" s="202">
        <v>5848.5841500000006</v>
      </c>
      <c r="M276" s="202">
        <v>575.7813000000001</v>
      </c>
      <c r="N276" s="202">
        <v>6424.3654500000002</v>
      </c>
      <c r="O276" s="202">
        <v>70901.214110000001</v>
      </c>
      <c r="P276" s="202">
        <v>37233.38536</v>
      </c>
      <c r="Q276" s="202">
        <v>0</v>
      </c>
      <c r="R276" s="203">
        <v>37233.38536</v>
      </c>
    </row>
    <row r="277" spans="1:18">
      <c r="A277" s="204"/>
      <c r="B277" s="204"/>
      <c r="C277" s="204"/>
      <c r="D277" s="199" t="s">
        <v>509</v>
      </c>
      <c r="E277" s="200">
        <v>46</v>
      </c>
      <c r="F277" s="201">
        <v>710.65321999999992</v>
      </c>
      <c r="G277" s="202">
        <v>0</v>
      </c>
      <c r="H277" s="202">
        <v>710.65321999999992</v>
      </c>
      <c r="I277" s="202">
        <v>2880.2353800000001</v>
      </c>
      <c r="J277" s="202">
        <v>2.1099999999999999E-3</v>
      </c>
      <c r="K277" s="202">
        <v>2880.2374900000004</v>
      </c>
      <c r="L277" s="202">
        <v>270.91708</v>
      </c>
      <c r="M277" s="202">
        <v>0.70471000000000006</v>
      </c>
      <c r="N277" s="202">
        <v>271.62178999999998</v>
      </c>
      <c r="O277" s="202">
        <v>3862.5124999999998</v>
      </c>
      <c r="P277" s="202">
        <v>3222.3065499999998</v>
      </c>
      <c r="Q277" s="202">
        <v>0</v>
      </c>
      <c r="R277" s="203">
        <v>3222.3065499999998</v>
      </c>
    </row>
    <row r="278" spans="1:18">
      <c r="A278" s="204"/>
      <c r="B278" s="204"/>
      <c r="C278" s="204"/>
      <c r="D278" s="199" t="s">
        <v>510</v>
      </c>
      <c r="E278" s="200">
        <v>53</v>
      </c>
      <c r="F278" s="201">
        <v>2871.6279599999998</v>
      </c>
      <c r="G278" s="202">
        <v>1.17946</v>
      </c>
      <c r="H278" s="202">
        <v>2872.8074200000001</v>
      </c>
      <c r="I278" s="202">
        <v>10051.772859999999</v>
      </c>
      <c r="J278" s="202">
        <v>34.621339999999996</v>
      </c>
      <c r="K278" s="202">
        <v>10086.394199999999</v>
      </c>
      <c r="L278" s="202">
        <v>1547.77475</v>
      </c>
      <c r="M278" s="202">
        <v>44.457000000000001</v>
      </c>
      <c r="N278" s="202">
        <v>1592.2317499999999</v>
      </c>
      <c r="O278" s="202">
        <v>14551.433369999999</v>
      </c>
      <c r="P278" s="202">
        <v>5357.32161</v>
      </c>
      <c r="Q278" s="202">
        <v>0</v>
      </c>
      <c r="R278" s="203">
        <v>5357.32161</v>
      </c>
    </row>
    <row r="279" spans="1:18">
      <c r="A279" s="204"/>
      <c r="B279" s="204"/>
      <c r="C279" s="204"/>
      <c r="D279" s="199" t="s">
        <v>511</v>
      </c>
      <c r="E279" s="200">
        <v>45</v>
      </c>
      <c r="F279" s="201">
        <v>484.13276000000002</v>
      </c>
      <c r="G279" s="202">
        <v>0</v>
      </c>
      <c r="H279" s="202">
        <v>484.13276000000002</v>
      </c>
      <c r="I279" s="202">
        <v>4571.6907599999995</v>
      </c>
      <c r="J279" s="202">
        <v>1.2199999999999999E-3</v>
      </c>
      <c r="K279" s="202">
        <v>4571.6919800000005</v>
      </c>
      <c r="L279" s="202">
        <v>819.01103000000001</v>
      </c>
      <c r="M279" s="202">
        <v>0</v>
      </c>
      <c r="N279" s="202">
        <v>819.01103000000001</v>
      </c>
      <c r="O279" s="202">
        <v>5874.8357699999997</v>
      </c>
      <c r="P279" s="202">
        <v>7091.3214400000006</v>
      </c>
      <c r="Q279" s="202">
        <v>0</v>
      </c>
      <c r="R279" s="203">
        <v>7091.3214400000006</v>
      </c>
    </row>
    <row r="280" spans="1:18">
      <c r="A280" s="204"/>
      <c r="B280" s="204"/>
      <c r="C280" s="204"/>
      <c r="D280" s="199" t="s">
        <v>512</v>
      </c>
      <c r="E280" s="200">
        <v>51</v>
      </c>
      <c r="F280" s="201">
        <v>1435.09122</v>
      </c>
      <c r="G280" s="202">
        <v>0</v>
      </c>
      <c r="H280" s="202">
        <v>1435.09122</v>
      </c>
      <c r="I280" s="202">
        <v>2142.8153900000002</v>
      </c>
      <c r="J280" s="202">
        <v>3.6700000000000001E-3</v>
      </c>
      <c r="K280" s="202">
        <v>2142.8190600000003</v>
      </c>
      <c r="L280" s="202">
        <v>135.04254999999998</v>
      </c>
      <c r="M280" s="202">
        <v>0</v>
      </c>
      <c r="N280" s="202">
        <v>135.04254999999998</v>
      </c>
      <c r="O280" s="202">
        <v>3712.9528300000002</v>
      </c>
      <c r="P280" s="202">
        <v>1667.09673</v>
      </c>
      <c r="Q280" s="202">
        <v>0</v>
      </c>
      <c r="R280" s="203">
        <v>1667.09673</v>
      </c>
    </row>
    <row r="281" spans="1:18">
      <c r="A281" s="204"/>
      <c r="B281" s="204"/>
      <c r="C281" s="204"/>
      <c r="D281" s="199" t="s">
        <v>513</v>
      </c>
      <c r="E281" s="200">
        <v>585</v>
      </c>
      <c r="F281" s="201">
        <v>189.15351000000001</v>
      </c>
      <c r="G281" s="202">
        <v>0</v>
      </c>
      <c r="H281" s="202">
        <v>189.15351000000001</v>
      </c>
      <c r="I281" s="202">
        <v>2383.09935</v>
      </c>
      <c r="J281" s="202">
        <v>0</v>
      </c>
      <c r="K281" s="202">
        <v>2383.09935</v>
      </c>
      <c r="L281" s="202">
        <v>379.46096</v>
      </c>
      <c r="M281" s="202">
        <v>0</v>
      </c>
      <c r="N281" s="202">
        <v>379.46096</v>
      </c>
      <c r="O281" s="202">
        <v>2951.7138199999999</v>
      </c>
      <c r="P281" s="202">
        <v>3942.8026</v>
      </c>
      <c r="Q281" s="202">
        <v>0</v>
      </c>
      <c r="R281" s="203">
        <v>3942.8026</v>
      </c>
    </row>
    <row r="282" spans="1:18">
      <c r="A282" s="204"/>
      <c r="B282" s="204"/>
      <c r="C282" s="204"/>
      <c r="D282" s="199" t="s">
        <v>514</v>
      </c>
      <c r="E282" s="200">
        <v>49</v>
      </c>
      <c r="F282" s="201">
        <v>826.03075000000001</v>
      </c>
      <c r="G282" s="202">
        <v>0</v>
      </c>
      <c r="H282" s="202">
        <v>826.03075000000001</v>
      </c>
      <c r="I282" s="202">
        <v>1357.08539</v>
      </c>
      <c r="J282" s="202">
        <v>1.5869999999999999E-2</v>
      </c>
      <c r="K282" s="202">
        <v>1357.1012599999999</v>
      </c>
      <c r="L282" s="202">
        <v>294.75668999999999</v>
      </c>
      <c r="M282" s="202">
        <v>0</v>
      </c>
      <c r="N282" s="202">
        <v>294.75668999999999</v>
      </c>
      <c r="O282" s="202">
        <v>2477.8887</v>
      </c>
      <c r="P282" s="202">
        <v>3105.7480699999996</v>
      </c>
      <c r="Q282" s="202">
        <v>0</v>
      </c>
      <c r="R282" s="203">
        <v>3105.7480699999996</v>
      </c>
    </row>
    <row r="283" spans="1:18">
      <c r="A283" s="204"/>
      <c r="B283" s="204"/>
      <c r="C283" s="204"/>
      <c r="D283" s="199" t="s">
        <v>515</v>
      </c>
      <c r="E283" s="200">
        <v>50</v>
      </c>
      <c r="F283" s="201">
        <v>5391.0345199999992</v>
      </c>
      <c r="G283" s="202">
        <v>0</v>
      </c>
      <c r="H283" s="202">
        <v>5391.0345199999992</v>
      </c>
      <c r="I283" s="202">
        <v>5336.9983300000004</v>
      </c>
      <c r="J283" s="202">
        <v>65.830789999999993</v>
      </c>
      <c r="K283" s="202">
        <v>5402.8291200000003</v>
      </c>
      <c r="L283" s="202">
        <v>1268.8620000000001</v>
      </c>
      <c r="M283" s="202">
        <v>11.144729999999999</v>
      </c>
      <c r="N283" s="202">
        <v>1280.0067300000001</v>
      </c>
      <c r="O283" s="202">
        <v>12073.870369999999</v>
      </c>
      <c r="P283" s="202">
        <v>6545.0675000000001</v>
      </c>
      <c r="Q283" s="202">
        <v>0</v>
      </c>
      <c r="R283" s="203">
        <v>6545.0675000000001</v>
      </c>
    </row>
    <row r="284" spans="1:18">
      <c r="A284" s="204"/>
      <c r="B284" s="204"/>
      <c r="C284" s="204"/>
      <c r="D284" s="199" t="s">
        <v>516</v>
      </c>
      <c r="E284" s="200">
        <v>54</v>
      </c>
      <c r="F284" s="201">
        <v>1595.2240400000001</v>
      </c>
      <c r="G284" s="202">
        <v>0</v>
      </c>
      <c r="H284" s="202">
        <v>1595.2240400000001</v>
      </c>
      <c r="I284" s="202">
        <v>3504.1879399999998</v>
      </c>
      <c r="J284" s="202">
        <v>4.5468599999999997</v>
      </c>
      <c r="K284" s="202">
        <v>3508.7347999999997</v>
      </c>
      <c r="L284" s="202">
        <v>770.6315699999999</v>
      </c>
      <c r="M284" s="202">
        <v>44.547350000000002</v>
      </c>
      <c r="N284" s="202">
        <v>815.17892000000006</v>
      </c>
      <c r="O284" s="202">
        <v>5919.1377599999996</v>
      </c>
      <c r="P284" s="202">
        <v>2708.24568</v>
      </c>
      <c r="Q284" s="202">
        <v>0</v>
      </c>
      <c r="R284" s="203">
        <v>2708.24568</v>
      </c>
    </row>
    <row r="285" spans="1:18">
      <c r="A285" s="204"/>
      <c r="B285" s="204"/>
      <c r="C285" s="204"/>
      <c r="D285" s="199" t="s">
        <v>517</v>
      </c>
      <c r="E285" s="200">
        <v>48</v>
      </c>
      <c r="F285" s="201">
        <v>319.32959999999997</v>
      </c>
      <c r="G285" s="202">
        <v>0</v>
      </c>
      <c r="H285" s="202">
        <v>319.32959999999997</v>
      </c>
      <c r="I285" s="202">
        <v>2731.3651</v>
      </c>
      <c r="J285" s="202">
        <v>86.063860000000005</v>
      </c>
      <c r="K285" s="202">
        <v>2817.4289600000002</v>
      </c>
      <c r="L285" s="202">
        <v>280.41548999999998</v>
      </c>
      <c r="M285" s="202">
        <v>0</v>
      </c>
      <c r="N285" s="202">
        <v>280.41548999999998</v>
      </c>
      <c r="O285" s="202">
        <v>3417.1740499999996</v>
      </c>
      <c r="P285" s="202">
        <v>1779.9263000000001</v>
      </c>
      <c r="Q285" s="202">
        <v>0</v>
      </c>
      <c r="R285" s="203">
        <v>1779.9263000000001</v>
      </c>
    </row>
    <row r="286" spans="1:18">
      <c r="A286" s="204"/>
      <c r="B286" s="204"/>
      <c r="C286" s="204"/>
      <c r="D286" s="199" t="s">
        <v>518</v>
      </c>
      <c r="E286" s="200">
        <v>47</v>
      </c>
      <c r="F286" s="201">
        <v>2020.00728</v>
      </c>
      <c r="G286" s="202">
        <v>0</v>
      </c>
      <c r="H286" s="202">
        <v>2020.00728</v>
      </c>
      <c r="I286" s="202">
        <v>1626.7926699999998</v>
      </c>
      <c r="J286" s="202">
        <v>30.653590000000001</v>
      </c>
      <c r="K286" s="202">
        <v>1657.4462599999999</v>
      </c>
      <c r="L286" s="202">
        <v>187.19561999999999</v>
      </c>
      <c r="M286" s="202">
        <v>0.7417999999999999</v>
      </c>
      <c r="N286" s="202">
        <v>187.93742</v>
      </c>
      <c r="O286" s="202">
        <v>3865.3909600000002</v>
      </c>
      <c r="P286" s="202">
        <v>1915.4869099999999</v>
      </c>
      <c r="Q286" s="202">
        <v>0</v>
      </c>
      <c r="R286" s="203">
        <v>1915.4869099999999</v>
      </c>
    </row>
    <row r="287" spans="1:18">
      <c r="A287" s="204"/>
      <c r="B287" s="204"/>
      <c r="C287" s="204"/>
      <c r="D287" s="199" t="s">
        <v>519</v>
      </c>
      <c r="E287" s="200">
        <v>55</v>
      </c>
      <c r="F287" s="201">
        <v>765.36293999999998</v>
      </c>
      <c r="G287" s="202">
        <v>0</v>
      </c>
      <c r="H287" s="202">
        <v>765.36293999999998</v>
      </c>
      <c r="I287" s="202">
        <v>1339.17732</v>
      </c>
      <c r="J287" s="202">
        <v>0</v>
      </c>
      <c r="K287" s="202">
        <v>1339.17732</v>
      </c>
      <c r="L287" s="202">
        <v>123.71447999999999</v>
      </c>
      <c r="M287" s="202">
        <v>0</v>
      </c>
      <c r="N287" s="202">
        <v>123.71447999999999</v>
      </c>
      <c r="O287" s="202">
        <v>2228.2547400000003</v>
      </c>
      <c r="P287" s="202">
        <v>2327.6236600000002</v>
      </c>
      <c r="Q287" s="202">
        <v>0</v>
      </c>
      <c r="R287" s="203">
        <v>2327.6236600000002</v>
      </c>
    </row>
    <row r="288" spans="1:18">
      <c r="A288" s="204"/>
      <c r="B288" s="204"/>
      <c r="C288" s="204"/>
      <c r="D288" s="199" t="s">
        <v>520</v>
      </c>
      <c r="E288" s="200">
        <v>52</v>
      </c>
      <c r="F288" s="201">
        <v>321.39764000000002</v>
      </c>
      <c r="G288" s="202">
        <v>0</v>
      </c>
      <c r="H288" s="202">
        <v>321.39764000000002</v>
      </c>
      <c r="I288" s="202">
        <v>3304.4537</v>
      </c>
      <c r="J288" s="202">
        <v>3.64E-3</v>
      </c>
      <c r="K288" s="202">
        <v>3304.4573399999999</v>
      </c>
      <c r="L288" s="202">
        <v>818.73833999999999</v>
      </c>
      <c r="M288" s="202">
        <v>0.51183999999999996</v>
      </c>
      <c r="N288" s="202">
        <v>819.25018</v>
      </c>
      <c r="O288" s="202">
        <v>4445.1051600000001</v>
      </c>
      <c r="P288" s="202">
        <v>3990.9771800000003</v>
      </c>
      <c r="Q288" s="202">
        <v>0</v>
      </c>
      <c r="R288" s="203">
        <v>3990.9771800000003</v>
      </c>
    </row>
    <row r="289" spans="1:18">
      <c r="A289" s="204"/>
      <c r="B289" s="204"/>
      <c r="C289" s="199" t="s">
        <v>504</v>
      </c>
      <c r="D289" s="199" t="s">
        <v>504</v>
      </c>
      <c r="E289" s="200">
        <v>57</v>
      </c>
      <c r="F289" s="201">
        <v>24740.383320000001</v>
      </c>
      <c r="G289" s="202">
        <v>0</v>
      </c>
      <c r="H289" s="202">
        <v>24740.383320000001</v>
      </c>
      <c r="I289" s="202">
        <v>82729.161500000002</v>
      </c>
      <c r="J289" s="202">
        <v>1302.4815800000001</v>
      </c>
      <c r="K289" s="202">
        <v>84031.643079999994</v>
      </c>
      <c r="L289" s="202">
        <v>8666.2541799999999</v>
      </c>
      <c r="M289" s="202">
        <v>710.06601999999998</v>
      </c>
      <c r="N289" s="202">
        <v>9376.3202000000001</v>
      </c>
      <c r="O289" s="202">
        <v>118148.34659999999</v>
      </c>
      <c r="P289" s="202">
        <v>59001.370390000004</v>
      </c>
      <c r="Q289" s="202">
        <v>0</v>
      </c>
      <c r="R289" s="203">
        <v>59001.370390000004</v>
      </c>
    </row>
    <row r="290" spans="1:18">
      <c r="A290" s="204"/>
      <c r="B290" s="204"/>
      <c r="C290" s="204"/>
      <c r="D290" s="199" t="s">
        <v>521</v>
      </c>
      <c r="E290" s="200">
        <v>62</v>
      </c>
      <c r="F290" s="201">
        <v>4242.0020000000004</v>
      </c>
      <c r="G290" s="202">
        <v>0</v>
      </c>
      <c r="H290" s="202">
        <v>4242.0020000000004</v>
      </c>
      <c r="I290" s="202">
        <v>13993.605869999999</v>
      </c>
      <c r="J290" s="202">
        <v>4.7999999999999996E-4</v>
      </c>
      <c r="K290" s="202">
        <v>13993.60635</v>
      </c>
      <c r="L290" s="202">
        <v>930.25774999999999</v>
      </c>
      <c r="M290" s="202">
        <v>0.37089999999999995</v>
      </c>
      <c r="N290" s="202">
        <v>930.62864999999999</v>
      </c>
      <c r="O290" s="202">
        <v>19166.237000000001</v>
      </c>
      <c r="P290" s="202">
        <v>3623.5195899999999</v>
      </c>
      <c r="Q290" s="202">
        <v>0</v>
      </c>
      <c r="R290" s="203">
        <v>3623.5195899999999</v>
      </c>
    </row>
    <row r="291" spans="1:18">
      <c r="A291" s="204"/>
      <c r="B291" s="204"/>
      <c r="C291" s="204"/>
      <c r="D291" s="199" t="s">
        <v>522</v>
      </c>
      <c r="E291" s="200">
        <v>61</v>
      </c>
      <c r="F291" s="201">
        <v>5941.4884499999998</v>
      </c>
      <c r="G291" s="202">
        <v>0</v>
      </c>
      <c r="H291" s="202">
        <v>5941.4884499999998</v>
      </c>
      <c r="I291" s="202">
        <v>5661.8536299999996</v>
      </c>
      <c r="J291" s="202">
        <v>0.30918000000000001</v>
      </c>
      <c r="K291" s="202">
        <v>5662.1628099999998</v>
      </c>
      <c r="L291" s="202">
        <v>1309.8161599999999</v>
      </c>
      <c r="M291" s="202">
        <v>0</v>
      </c>
      <c r="N291" s="202">
        <v>1309.8161599999999</v>
      </c>
      <c r="O291" s="202">
        <v>12913.467419999999</v>
      </c>
      <c r="P291" s="202">
        <v>3995.3276900000001</v>
      </c>
      <c r="Q291" s="202">
        <v>0</v>
      </c>
      <c r="R291" s="203">
        <v>3995.3276900000001</v>
      </c>
    </row>
    <row r="292" spans="1:18">
      <c r="A292" s="204"/>
      <c r="B292" s="204"/>
      <c r="C292" s="204"/>
      <c r="D292" s="199" t="s">
        <v>523</v>
      </c>
      <c r="E292" s="200">
        <v>59</v>
      </c>
      <c r="F292" s="201">
        <v>1588.1122499999999</v>
      </c>
      <c r="G292" s="202">
        <v>0</v>
      </c>
      <c r="H292" s="202">
        <v>1588.1122499999999</v>
      </c>
      <c r="I292" s="202">
        <v>5122.3810599999997</v>
      </c>
      <c r="J292" s="202">
        <v>0</v>
      </c>
      <c r="K292" s="202">
        <v>5122.3810599999997</v>
      </c>
      <c r="L292" s="202">
        <v>212.62231</v>
      </c>
      <c r="M292" s="202">
        <v>0</v>
      </c>
      <c r="N292" s="202">
        <v>212.62231</v>
      </c>
      <c r="O292" s="202">
        <v>6923.1156200000005</v>
      </c>
      <c r="P292" s="202">
        <v>3126.6223500000001</v>
      </c>
      <c r="Q292" s="202">
        <v>0</v>
      </c>
      <c r="R292" s="203">
        <v>3126.6223500000001</v>
      </c>
    </row>
    <row r="293" spans="1:18">
      <c r="A293" s="204"/>
      <c r="B293" s="204"/>
      <c r="C293" s="204"/>
      <c r="D293" s="199" t="s">
        <v>524</v>
      </c>
      <c r="E293" s="200">
        <v>60</v>
      </c>
      <c r="F293" s="201">
        <v>3721.52493</v>
      </c>
      <c r="G293" s="202">
        <v>0</v>
      </c>
      <c r="H293" s="202">
        <v>3721.52493</v>
      </c>
      <c r="I293" s="202">
        <v>2760.2112099999999</v>
      </c>
      <c r="J293" s="202">
        <v>0</v>
      </c>
      <c r="K293" s="202">
        <v>2760.2112099999999</v>
      </c>
      <c r="L293" s="202">
        <v>749.84832999999992</v>
      </c>
      <c r="M293" s="202">
        <v>0.7417999999999999</v>
      </c>
      <c r="N293" s="202">
        <v>750.59013000000004</v>
      </c>
      <c r="O293" s="202">
        <v>7232.3262699999996</v>
      </c>
      <c r="P293" s="202">
        <v>1551.7713200000001</v>
      </c>
      <c r="Q293" s="202">
        <v>0</v>
      </c>
      <c r="R293" s="203">
        <v>1551.7713200000001</v>
      </c>
    </row>
    <row r="294" spans="1:18">
      <c r="A294" s="204"/>
      <c r="B294" s="204"/>
      <c r="C294" s="204"/>
      <c r="D294" s="199" t="s">
        <v>525</v>
      </c>
      <c r="E294" s="200">
        <v>63</v>
      </c>
      <c r="F294" s="201">
        <v>3176.8782000000001</v>
      </c>
      <c r="G294" s="202">
        <v>0</v>
      </c>
      <c r="H294" s="202">
        <v>3176.8782000000001</v>
      </c>
      <c r="I294" s="202">
        <v>2742.28098</v>
      </c>
      <c r="J294" s="202">
        <v>7.6799999999999993E-3</v>
      </c>
      <c r="K294" s="202">
        <v>2742.2886600000002</v>
      </c>
      <c r="L294" s="202">
        <v>321.67126000000002</v>
      </c>
      <c r="M294" s="202">
        <v>0</v>
      </c>
      <c r="N294" s="202">
        <v>321.67126000000002</v>
      </c>
      <c r="O294" s="202">
        <v>6240.8381200000003</v>
      </c>
      <c r="P294" s="202">
        <v>3063.9479799999999</v>
      </c>
      <c r="Q294" s="202">
        <v>0</v>
      </c>
      <c r="R294" s="203">
        <v>3063.9479799999999</v>
      </c>
    </row>
    <row r="295" spans="1:18">
      <c r="A295" s="204"/>
      <c r="B295" s="204"/>
      <c r="C295" s="204"/>
      <c r="D295" s="199" t="s">
        <v>526</v>
      </c>
      <c r="E295" s="200">
        <v>58</v>
      </c>
      <c r="F295" s="201">
        <v>2785.9516800000001</v>
      </c>
      <c r="G295" s="202">
        <v>0</v>
      </c>
      <c r="H295" s="202">
        <v>2785.9516800000001</v>
      </c>
      <c r="I295" s="202">
        <v>3222.2437200000004</v>
      </c>
      <c r="J295" s="202">
        <v>0</v>
      </c>
      <c r="K295" s="202">
        <v>3222.2437200000004</v>
      </c>
      <c r="L295" s="202">
        <v>476.46623999999997</v>
      </c>
      <c r="M295" s="202">
        <v>0</v>
      </c>
      <c r="N295" s="202">
        <v>476.46623999999997</v>
      </c>
      <c r="O295" s="202">
        <v>6484.6616399999994</v>
      </c>
      <c r="P295" s="202">
        <v>3826.4857900000002</v>
      </c>
      <c r="Q295" s="202">
        <v>0</v>
      </c>
      <c r="R295" s="203">
        <v>3826.4857900000002</v>
      </c>
    </row>
    <row r="296" spans="1:18">
      <c r="A296" s="204"/>
      <c r="B296" s="204"/>
      <c r="C296" s="199" t="s">
        <v>527</v>
      </c>
      <c r="D296" s="199" t="s">
        <v>527</v>
      </c>
      <c r="E296" s="200">
        <v>64</v>
      </c>
      <c r="F296" s="201">
        <v>9849.3856999999989</v>
      </c>
      <c r="G296" s="202">
        <v>0</v>
      </c>
      <c r="H296" s="202">
        <v>9849.3856999999989</v>
      </c>
      <c r="I296" s="202">
        <v>30889.582200000001</v>
      </c>
      <c r="J296" s="202">
        <v>416.83355</v>
      </c>
      <c r="K296" s="202">
        <v>31306.41575</v>
      </c>
      <c r="L296" s="202">
        <v>3061.8241400000002</v>
      </c>
      <c r="M296" s="202">
        <v>5.1295500000000001</v>
      </c>
      <c r="N296" s="202">
        <v>3066.9536899999998</v>
      </c>
      <c r="O296" s="202">
        <v>44222.755140000001</v>
      </c>
      <c r="P296" s="202">
        <v>29650.731299999999</v>
      </c>
      <c r="Q296" s="202">
        <v>0</v>
      </c>
      <c r="R296" s="203">
        <v>29650.731299999999</v>
      </c>
    </row>
    <row r="297" spans="1:18">
      <c r="A297" s="204"/>
      <c r="B297" s="199" t="s">
        <v>528</v>
      </c>
      <c r="C297" s="199" t="s">
        <v>529</v>
      </c>
      <c r="D297" s="199" t="s">
        <v>529</v>
      </c>
      <c r="E297" s="200">
        <v>262</v>
      </c>
      <c r="F297" s="201">
        <v>23049.55733</v>
      </c>
      <c r="G297" s="202">
        <v>0</v>
      </c>
      <c r="H297" s="202">
        <v>23049.55733</v>
      </c>
      <c r="I297" s="202">
        <v>38477.23558</v>
      </c>
      <c r="J297" s="202">
        <v>201.48518999999999</v>
      </c>
      <c r="K297" s="202">
        <v>38678.72077</v>
      </c>
      <c r="L297" s="202">
        <v>6293.8965399999997</v>
      </c>
      <c r="M297" s="202">
        <v>468.21459000000004</v>
      </c>
      <c r="N297" s="202">
        <v>6762.1111300000002</v>
      </c>
      <c r="O297" s="202">
        <v>68490.389230000001</v>
      </c>
      <c r="P297" s="202">
        <v>35602.039149999997</v>
      </c>
      <c r="Q297" s="202">
        <v>0</v>
      </c>
      <c r="R297" s="203">
        <v>35602.039149999997</v>
      </c>
    </row>
    <row r="298" spans="1:18">
      <c r="A298" s="204"/>
      <c r="B298" s="204"/>
      <c r="C298" s="204"/>
      <c r="D298" s="199" t="s">
        <v>530</v>
      </c>
      <c r="E298" s="200">
        <v>263</v>
      </c>
      <c r="F298" s="201">
        <v>1066.38166</v>
      </c>
      <c r="G298" s="202">
        <v>0</v>
      </c>
      <c r="H298" s="202">
        <v>1066.38166</v>
      </c>
      <c r="I298" s="202">
        <v>4029.5756299999998</v>
      </c>
      <c r="J298" s="202">
        <v>92.671139999999994</v>
      </c>
      <c r="K298" s="202">
        <v>4122.2467699999997</v>
      </c>
      <c r="L298" s="202">
        <v>1019.69013</v>
      </c>
      <c r="M298" s="202">
        <v>20.17614</v>
      </c>
      <c r="N298" s="202">
        <v>1039.86627</v>
      </c>
      <c r="O298" s="202">
        <v>6228.4947000000002</v>
      </c>
      <c r="P298" s="202">
        <v>3728.18914</v>
      </c>
      <c r="Q298" s="202">
        <v>0</v>
      </c>
      <c r="R298" s="203">
        <v>3728.18914</v>
      </c>
    </row>
    <row r="299" spans="1:18">
      <c r="A299" s="204"/>
      <c r="B299" s="204"/>
      <c r="C299" s="204"/>
      <c r="D299" s="199" t="s">
        <v>531</v>
      </c>
      <c r="E299" s="200">
        <v>265</v>
      </c>
      <c r="F299" s="201">
        <v>3090.8460499999997</v>
      </c>
      <c r="G299" s="202">
        <v>0</v>
      </c>
      <c r="H299" s="202">
        <v>3090.8460499999997</v>
      </c>
      <c r="I299" s="202">
        <v>7123.0509800000009</v>
      </c>
      <c r="J299" s="202">
        <v>78.296360000000007</v>
      </c>
      <c r="K299" s="202">
        <v>7201.3473400000003</v>
      </c>
      <c r="L299" s="202">
        <v>334.20640999999995</v>
      </c>
      <c r="M299" s="202">
        <v>0.37089999999999995</v>
      </c>
      <c r="N299" s="202">
        <v>334.57731000000001</v>
      </c>
      <c r="O299" s="202">
        <v>10626.770699999999</v>
      </c>
      <c r="P299" s="202">
        <v>3231.1505299999999</v>
      </c>
      <c r="Q299" s="202">
        <v>0</v>
      </c>
      <c r="R299" s="203">
        <v>3231.1505299999999</v>
      </c>
    </row>
    <row r="300" spans="1:18">
      <c r="A300" s="204"/>
      <c r="B300" s="204"/>
      <c r="C300" s="204"/>
      <c r="D300" s="199" t="s">
        <v>532</v>
      </c>
      <c r="E300" s="200">
        <v>264</v>
      </c>
      <c r="F300" s="201">
        <v>977.64751999999999</v>
      </c>
      <c r="G300" s="202">
        <v>0</v>
      </c>
      <c r="H300" s="202">
        <v>977.64751999999999</v>
      </c>
      <c r="I300" s="202">
        <v>4506.6881900000008</v>
      </c>
      <c r="J300" s="202">
        <v>58.542809999999996</v>
      </c>
      <c r="K300" s="202">
        <v>4565.2309999999998</v>
      </c>
      <c r="L300" s="202">
        <v>231.91816</v>
      </c>
      <c r="M300" s="202">
        <v>0</v>
      </c>
      <c r="N300" s="202">
        <v>231.91816</v>
      </c>
      <c r="O300" s="202">
        <v>5774.7966799999995</v>
      </c>
      <c r="P300" s="202">
        <v>3538.29405</v>
      </c>
      <c r="Q300" s="202">
        <v>0</v>
      </c>
      <c r="R300" s="203">
        <v>3538.29405</v>
      </c>
    </row>
    <row r="301" spans="1:18">
      <c r="A301" s="204"/>
      <c r="B301" s="204"/>
      <c r="C301" s="204"/>
      <c r="D301" s="199" t="s">
        <v>533</v>
      </c>
      <c r="E301" s="200">
        <v>266</v>
      </c>
      <c r="F301" s="201">
        <v>882.15377999999998</v>
      </c>
      <c r="G301" s="202">
        <v>0</v>
      </c>
      <c r="H301" s="202">
        <v>882.15377999999998</v>
      </c>
      <c r="I301" s="202">
        <v>2442.4610200000002</v>
      </c>
      <c r="J301" s="202">
        <v>9.64E-2</v>
      </c>
      <c r="K301" s="202">
        <v>2442.5574200000001</v>
      </c>
      <c r="L301" s="202">
        <v>156.67595</v>
      </c>
      <c r="M301" s="202">
        <v>0</v>
      </c>
      <c r="N301" s="202">
        <v>156.67595</v>
      </c>
      <c r="O301" s="202">
        <v>3481.38715</v>
      </c>
      <c r="P301" s="202">
        <v>2521.7815099999998</v>
      </c>
      <c r="Q301" s="202">
        <v>0</v>
      </c>
      <c r="R301" s="203">
        <v>2521.7815099999998</v>
      </c>
    </row>
    <row r="302" spans="1:18">
      <c r="A302" s="204"/>
      <c r="B302" s="204"/>
      <c r="C302" s="199" t="s">
        <v>534</v>
      </c>
      <c r="D302" s="199" t="s">
        <v>462</v>
      </c>
      <c r="E302" s="200">
        <v>248</v>
      </c>
      <c r="F302" s="201">
        <v>2472.2039599999998</v>
      </c>
      <c r="G302" s="202">
        <v>0</v>
      </c>
      <c r="H302" s="202">
        <v>2472.2039599999998</v>
      </c>
      <c r="I302" s="202">
        <v>2685.38094</v>
      </c>
      <c r="J302" s="202">
        <v>8.4496599999999997</v>
      </c>
      <c r="K302" s="202">
        <v>2693.8306000000002</v>
      </c>
      <c r="L302" s="202">
        <v>692.72596999999996</v>
      </c>
      <c r="M302" s="202">
        <v>0</v>
      </c>
      <c r="N302" s="202">
        <v>692.72596999999996</v>
      </c>
      <c r="O302" s="202">
        <v>5858.7605300000005</v>
      </c>
      <c r="P302" s="202">
        <v>2962.4239900000002</v>
      </c>
      <c r="Q302" s="202">
        <v>0</v>
      </c>
      <c r="R302" s="203">
        <v>2962.4239900000002</v>
      </c>
    </row>
    <row r="303" spans="1:18">
      <c r="A303" s="204"/>
      <c r="B303" s="204"/>
      <c r="C303" s="204"/>
      <c r="D303" s="199" t="s">
        <v>535</v>
      </c>
      <c r="E303" s="200">
        <v>251</v>
      </c>
      <c r="F303" s="201">
        <v>6145.0311700000002</v>
      </c>
      <c r="G303" s="202">
        <v>0</v>
      </c>
      <c r="H303" s="202">
        <v>6145.0311700000002</v>
      </c>
      <c r="I303" s="202">
        <v>6743.3219900000004</v>
      </c>
      <c r="J303" s="202">
        <v>100.73849</v>
      </c>
      <c r="K303" s="202">
        <v>6844.0604800000001</v>
      </c>
      <c r="L303" s="202">
        <v>1375.0399199999999</v>
      </c>
      <c r="M303" s="202">
        <v>69.614550000000008</v>
      </c>
      <c r="N303" s="202">
        <v>1444.6544699999999</v>
      </c>
      <c r="O303" s="202">
        <v>14433.74612</v>
      </c>
      <c r="P303" s="202">
        <v>8262.4051500000005</v>
      </c>
      <c r="Q303" s="202">
        <v>0</v>
      </c>
      <c r="R303" s="203">
        <v>8262.4051500000005</v>
      </c>
    </row>
    <row r="304" spans="1:18">
      <c r="A304" s="204"/>
      <c r="B304" s="204"/>
      <c r="C304" s="204"/>
      <c r="D304" s="199" t="s">
        <v>536</v>
      </c>
      <c r="E304" s="200">
        <v>247</v>
      </c>
      <c r="F304" s="201">
        <v>58641.923999999999</v>
      </c>
      <c r="G304" s="202">
        <v>0</v>
      </c>
      <c r="H304" s="202">
        <v>58641.923999999999</v>
      </c>
      <c r="I304" s="202">
        <v>40769.097549999999</v>
      </c>
      <c r="J304" s="202">
        <v>260.73764999999997</v>
      </c>
      <c r="K304" s="202">
        <v>41029.835200000001</v>
      </c>
      <c r="L304" s="202">
        <v>7056.3138099999996</v>
      </c>
      <c r="M304" s="202">
        <v>528.92554000000007</v>
      </c>
      <c r="N304" s="202">
        <v>7585.2393499999998</v>
      </c>
      <c r="O304" s="202">
        <v>107256.99855</v>
      </c>
      <c r="P304" s="202">
        <v>54761.102100000004</v>
      </c>
      <c r="Q304" s="202">
        <v>0</v>
      </c>
      <c r="R304" s="203">
        <v>54761.102100000004</v>
      </c>
    </row>
    <row r="305" spans="1:18">
      <c r="A305" s="204"/>
      <c r="B305" s="204"/>
      <c r="C305" s="204"/>
      <c r="D305" s="199" t="s">
        <v>537</v>
      </c>
      <c r="E305" s="200">
        <v>250</v>
      </c>
      <c r="F305" s="201">
        <v>2787.2115699999999</v>
      </c>
      <c r="G305" s="202">
        <v>0</v>
      </c>
      <c r="H305" s="202">
        <v>2787.2115699999999</v>
      </c>
      <c r="I305" s="202">
        <v>4887.3339900000001</v>
      </c>
      <c r="J305" s="202">
        <v>7.8219999999999998E-2</v>
      </c>
      <c r="K305" s="202">
        <v>4887.4122100000004</v>
      </c>
      <c r="L305" s="202">
        <v>149.81954000000002</v>
      </c>
      <c r="M305" s="202">
        <v>0</v>
      </c>
      <c r="N305" s="202">
        <v>149.81954000000002</v>
      </c>
      <c r="O305" s="202">
        <v>7824.4433200000003</v>
      </c>
      <c r="P305" s="202">
        <v>3268.4631300000001</v>
      </c>
      <c r="Q305" s="202">
        <v>0</v>
      </c>
      <c r="R305" s="203">
        <v>3268.4631300000001</v>
      </c>
    </row>
    <row r="306" spans="1:18">
      <c r="A306" s="204"/>
      <c r="B306" s="204"/>
      <c r="C306" s="199" t="s">
        <v>538</v>
      </c>
      <c r="D306" s="199" t="s">
        <v>538</v>
      </c>
      <c r="E306" s="200">
        <v>260</v>
      </c>
      <c r="F306" s="201">
        <v>16041.380590000001</v>
      </c>
      <c r="G306" s="202">
        <v>0</v>
      </c>
      <c r="H306" s="202">
        <v>16041.380590000001</v>
      </c>
      <c r="I306" s="202">
        <v>36383.764090000004</v>
      </c>
      <c r="J306" s="202">
        <v>84.400379999999998</v>
      </c>
      <c r="K306" s="202">
        <v>36468.164469999996</v>
      </c>
      <c r="L306" s="202">
        <v>6382.5957500000004</v>
      </c>
      <c r="M306" s="202">
        <v>388.58559000000002</v>
      </c>
      <c r="N306" s="202">
        <v>6771.1813400000001</v>
      </c>
      <c r="O306" s="202">
        <v>59280.7264</v>
      </c>
      <c r="P306" s="202">
        <v>26949.934519999999</v>
      </c>
      <c r="Q306" s="202">
        <v>0</v>
      </c>
      <c r="R306" s="203">
        <v>26949.934519999999</v>
      </c>
    </row>
    <row r="307" spans="1:18">
      <c r="A307" s="204"/>
      <c r="B307" s="204"/>
      <c r="C307" s="204"/>
      <c r="D307" s="199" t="s">
        <v>539</v>
      </c>
      <c r="E307" s="200">
        <v>261</v>
      </c>
      <c r="F307" s="201">
        <v>3253.3210899999999</v>
      </c>
      <c r="G307" s="202">
        <v>0</v>
      </c>
      <c r="H307" s="202">
        <v>3253.3210899999999</v>
      </c>
      <c r="I307" s="202">
        <v>1386.76875</v>
      </c>
      <c r="J307" s="202">
        <v>50.157550000000001</v>
      </c>
      <c r="K307" s="202">
        <v>1436.9263000000001</v>
      </c>
      <c r="L307" s="202">
        <v>1224.6063700000002</v>
      </c>
      <c r="M307" s="202">
        <v>68.147530000000003</v>
      </c>
      <c r="N307" s="202">
        <v>1292.7538999999999</v>
      </c>
      <c r="O307" s="202">
        <v>5983.0012900000002</v>
      </c>
      <c r="P307" s="202">
        <v>5902.6674199999998</v>
      </c>
      <c r="Q307" s="202">
        <v>0</v>
      </c>
      <c r="R307" s="203">
        <v>5902.6674199999998</v>
      </c>
    </row>
    <row r="308" spans="1:18">
      <c r="A308" s="204"/>
      <c r="B308" s="204"/>
      <c r="C308" s="199" t="s">
        <v>540</v>
      </c>
      <c r="D308" s="199" t="s">
        <v>541</v>
      </c>
      <c r="E308" s="200">
        <v>252</v>
      </c>
      <c r="F308" s="201">
        <v>47898.087700000004</v>
      </c>
      <c r="G308" s="202">
        <v>0</v>
      </c>
      <c r="H308" s="202">
        <v>47898.087700000004</v>
      </c>
      <c r="I308" s="202">
        <v>70809.077219999992</v>
      </c>
      <c r="J308" s="202">
        <v>1027.92587</v>
      </c>
      <c r="K308" s="202">
        <v>71837.003089999998</v>
      </c>
      <c r="L308" s="202">
        <v>14620.66354</v>
      </c>
      <c r="M308" s="202">
        <v>1197.8180300000001</v>
      </c>
      <c r="N308" s="202">
        <v>15818.48157</v>
      </c>
      <c r="O308" s="202">
        <v>135553.57236000002</v>
      </c>
      <c r="P308" s="202">
        <v>68306.370620000002</v>
      </c>
      <c r="Q308" s="202">
        <v>0</v>
      </c>
      <c r="R308" s="203">
        <v>68306.370620000002</v>
      </c>
    </row>
    <row r="309" spans="1:18">
      <c r="A309" s="204"/>
      <c r="B309" s="204"/>
      <c r="C309" s="204"/>
      <c r="D309" s="199" t="s">
        <v>540</v>
      </c>
      <c r="E309" s="200">
        <v>253</v>
      </c>
      <c r="F309" s="201">
        <v>9075.0400300000001</v>
      </c>
      <c r="G309" s="202">
        <v>0</v>
      </c>
      <c r="H309" s="202">
        <v>9075.0400300000001</v>
      </c>
      <c r="I309" s="202">
        <v>27686.693239999997</v>
      </c>
      <c r="J309" s="202">
        <v>404.27234000000004</v>
      </c>
      <c r="K309" s="202">
        <v>28090.965579999996</v>
      </c>
      <c r="L309" s="202">
        <v>948.15473999999995</v>
      </c>
      <c r="M309" s="202">
        <v>0.55635000000000001</v>
      </c>
      <c r="N309" s="202">
        <v>948.71109000000001</v>
      </c>
      <c r="O309" s="202">
        <v>38114.716700000004</v>
      </c>
      <c r="P309" s="202">
        <v>2275.79675</v>
      </c>
      <c r="Q309" s="202">
        <v>0</v>
      </c>
      <c r="R309" s="203">
        <v>2275.79675</v>
      </c>
    </row>
    <row r="310" spans="1:18">
      <c r="A310" s="204"/>
      <c r="B310" s="204"/>
      <c r="C310" s="204"/>
      <c r="D310" s="199" t="s">
        <v>542</v>
      </c>
      <c r="E310" s="200">
        <v>254</v>
      </c>
      <c r="F310" s="201">
        <v>2732.0488700000001</v>
      </c>
      <c r="G310" s="202">
        <v>0</v>
      </c>
      <c r="H310" s="202">
        <v>2732.0488700000001</v>
      </c>
      <c r="I310" s="202">
        <v>4102.3287399999999</v>
      </c>
      <c r="J310" s="202">
        <v>1.2816500000000002</v>
      </c>
      <c r="K310" s="202">
        <v>4103.6103899999998</v>
      </c>
      <c r="L310" s="202">
        <v>146.81056000000001</v>
      </c>
      <c r="M310" s="202">
        <v>0</v>
      </c>
      <c r="N310" s="202">
        <v>146.81056000000001</v>
      </c>
      <c r="O310" s="202">
        <v>6982.4698200000003</v>
      </c>
      <c r="P310" s="202">
        <v>1194.35752</v>
      </c>
      <c r="Q310" s="202">
        <v>0</v>
      </c>
      <c r="R310" s="203">
        <v>1194.35752</v>
      </c>
    </row>
    <row r="311" spans="1:18">
      <c r="A311" s="204"/>
      <c r="B311" s="204"/>
      <c r="C311" s="199" t="s">
        <v>528</v>
      </c>
      <c r="D311" s="199" t="s">
        <v>543</v>
      </c>
      <c r="E311" s="200">
        <v>587</v>
      </c>
      <c r="F311" s="201">
        <v>13004.807699999999</v>
      </c>
      <c r="G311" s="202">
        <v>0</v>
      </c>
      <c r="H311" s="202">
        <v>13004.807699999999</v>
      </c>
      <c r="I311" s="202">
        <v>107112.72536</v>
      </c>
      <c r="J311" s="202">
        <v>0.23666000000000001</v>
      </c>
      <c r="K311" s="202">
        <v>107112.96201999999</v>
      </c>
      <c r="L311" s="202">
        <v>3503.9899100000002</v>
      </c>
      <c r="M311" s="202">
        <v>782.50181999999995</v>
      </c>
      <c r="N311" s="202">
        <v>4286.4917300000006</v>
      </c>
      <c r="O311" s="202">
        <v>124404.26145000001</v>
      </c>
      <c r="P311" s="202">
        <v>441.47034000000002</v>
      </c>
      <c r="Q311" s="202">
        <v>0</v>
      </c>
      <c r="R311" s="203">
        <v>441.47034000000002</v>
      </c>
    </row>
    <row r="312" spans="1:18">
      <c r="A312" s="204"/>
      <c r="B312" s="204"/>
      <c r="C312" s="204"/>
      <c r="D312" s="204"/>
      <c r="E312" s="206">
        <v>836</v>
      </c>
      <c r="F312" s="207">
        <v>22481.605739999999</v>
      </c>
      <c r="G312" s="208">
        <v>0</v>
      </c>
      <c r="H312" s="208">
        <v>22481.605739999999</v>
      </c>
      <c r="I312" s="208">
        <v>41932.788380000005</v>
      </c>
      <c r="J312" s="208">
        <v>0</v>
      </c>
      <c r="K312" s="208">
        <v>41932.788380000005</v>
      </c>
      <c r="L312" s="208">
        <v>6313.7384299999994</v>
      </c>
      <c r="M312" s="208">
        <v>1182.6564900000001</v>
      </c>
      <c r="N312" s="208">
        <v>7496.3949199999997</v>
      </c>
      <c r="O312" s="208">
        <v>71910.789040000003</v>
      </c>
      <c r="P312" s="208">
        <v>75004.545939999996</v>
      </c>
      <c r="Q312" s="208">
        <v>0</v>
      </c>
      <c r="R312" s="209">
        <v>75004.545939999996</v>
      </c>
    </row>
    <row r="313" spans="1:18">
      <c r="A313" s="204"/>
      <c r="B313" s="204"/>
      <c r="C313" s="204"/>
      <c r="D313" s="199" t="s">
        <v>544</v>
      </c>
      <c r="E313" s="200">
        <v>545</v>
      </c>
      <c r="F313" s="201">
        <v>13324.100189999999</v>
      </c>
      <c r="G313" s="202">
        <v>0</v>
      </c>
      <c r="H313" s="202">
        <v>13324.100189999999</v>
      </c>
      <c r="I313" s="202">
        <v>59809.725619999997</v>
      </c>
      <c r="J313" s="202">
        <v>720.26258999999993</v>
      </c>
      <c r="K313" s="202">
        <v>60529.988210000003</v>
      </c>
      <c r="L313" s="202">
        <v>4772.4128300000002</v>
      </c>
      <c r="M313" s="202">
        <v>500.84199999999998</v>
      </c>
      <c r="N313" s="202">
        <v>5273.2548299999999</v>
      </c>
      <c r="O313" s="202">
        <v>79127.343229999999</v>
      </c>
      <c r="P313" s="202">
        <v>38462.202450000004</v>
      </c>
      <c r="Q313" s="202">
        <v>0</v>
      </c>
      <c r="R313" s="203">
        <v>38462.202450000004</v>
      </c>
    </row>
    <row r="314" spans="1:18">
      <c r="A314" s="204"/>
      <c r="B314" s="204"/>
      <c r="C314" s="204"/>
      <c r="D314" s="199" t="s">
        <v>545</v>
      </c>
      <c r="E314" s="200">
        <v>523</v>
      </c>
      <c r="F314" s="201">
        <v>0</v>
      </c>
      <c r="G314" s="202">
        <v>0</v>
      </c>
      <c r="H314" s="202">
        <v>0</v>
      </c>
      <c r="I314" s="202">
        <v>62760.177689999997</v>
      </c>
      <c r="J314" s="202">
        <v>93.961919999999992</v>
      </c>
      <c r="K314" s="202">
        <v>62854.139609999998</v>
      </c>
      <c r="L314" s="202">
        <v>913.25085000000001</v>
      </c>
      <c r="M314" s="202">
        <v>88.326130000000006</v>
      </c>
      <c r="N314" s="202">
        <v>1001.5769799999999</v>
      </c>
      <c r="O314" s="202">
        <v>63855.716590000004</v>
      </c>
      <c r="P314" s="202">
        <v>30830.434659999999</v>
      </c>
      <c r="Q314" s="202">
        <v>0</v>
      </c>
      <c r="R314" s="203">
        <v>30830.434659999999</v>
      </c>
    </row>
    <row r="315" spans="1:18">
      <c r="A315" s="204"/>
      <c r="B315" s="204"/>
      <c r="C315" s="204"/>
      <c r="D315" s="204"/>
      <c r="E315" s="206">
        <v>559</v>
      </c>
      <c r="F315" s="207">
        <v>27183.152460000001</v>
      </c>
      <c r="G315" s="208">
        <v>0</v>
      </c>
      <c r="H315" s="208">
        <v>27183.152460000001</v>
      </c>
      <c r="I315" s="208">
        <v>42697.345840000002</v>
      </c>
      <c r="J315" s="208">
        <v>783.08008999999993</v>
      </c>
      <c r="K315" s="208">
        <v>43480.425929999998</v>
      </c>
      <c r="L315" s="208">
        <v>3322.3066200000003</v>
      </c>
      <c r="M315" s="208">
        <v>1251.6262300000001</v>
      </c>
      <c r="N315" s="208">
        <v>4573.9328499999992</v>
      </c>
      <c r="O315" s="208">
        <v>75237.511239999993</v>
      </c>
      <c r="P315" s="208">
        <v>29587.4948</v>
      </c>
      <c r="Q315" s="208">
        <v>0</v>
      </c>
      <c r="R315" s="209">
        <v>29587.4948</v>
      </c>
    </row>
    <row r="316" spans="1:18">
      <c r="A316" s="204"/>
      <c r="B316" s="204"/>
      <c r="C316" s="204"/>
      <c r="D316" s="204"/>
      <c r="E316" s="206">
        <v>417</v>
      </c>
      <c r="F316" s="207">
        <v>29907.196520000001</v>
      </c>
      <c r="G316" s="208">
        <v>0</v>
      </c>
      <c r="H316" s="208">
        <v>29907.196520000001</v>
      </c>
      <c r="I316" s="208">
        <v>240149.42012999998</v>
      </c>
      <c r="J316" s="208">
        <v>1284.64787</v>
      </c>
      <c r="K316" s="208">
        <v>241434.068</v>
      </c>
      <c r="L316" s="208">
        <v>6326.5975699999999</v>
      </c>
      <c r="M316" s="208">
        <v>1579.2845600000001</v>
      </c>
      <c r="N316" s="208">
        <v>7905.88213</v>
      </c>
      <c r="O316" s="208">
        <v>279247.14664999995</v>
      </c>
      <c r="P316" s="208">
        <v>89640.597410000002</v>
      </c>
      <c r="Q316" s="208">
        <v>0</v>
      </c>
      <c r="R316" s="209">
        <v>89640.597410000002</v>
      </c>
    </row>
    <row r="317" spans="1:18">
      <c r="A317" s="204"/>
      <c r="B317" s="204"/>
      <c r="C317" s="204"/>
      <c r="D317" s="199" t="s">
        <v>546</v>
      </c>
      <c r="E317" s="200">
        <v>570</v>
      </c>
      <c r="F317" s="201">
        <v>73648.476909999998</v>
      </c>
      <c r="G317" s="202">
        <v>0</v>
      </c>
      <c r="H317" s="202">
        <v>73648.476909999998</v>
      </c>
      <c r="I317" s="202">
        <v>53517.791140000001</v>
      </c>
      <c r="J317" s="202">
        <v>1697.2329099999999</v>
      </c>
      <c r="K317" s="202">
        <v>55215.02405</v>
      </c>
      <c r="L317" s="202">
        <v>16003.372710000001</v>
      </c>
      <c r="M317" s="202">
        <v>14150.012849999999</v>
      </c>
      <c r="N317" s="202">
        <v>30153.385559999999</v>
      </c>
      <c r="O317" s="202">
        <v>159016.88652</v>
      </c>
      <c r="P317" s="202">
        <v>23803.451109999998</v>
      </c>
      <c r="Q317" s="202">
        <v>0</v>
      </c>
      <c r="R317" s="203">
        <v>23803.451109999998</v>
      </c>
    </row>
    <row r="318" spans="1:18">
      <c r="A318" s="204"/>
      <c r="B318" s="204"/>
      <c r="C318" s="204"/>
      <c r="D318" s="204"/>
      <c r="E318" s="206">
        <v>526</v>
      </c>
      <c r="F318" s="207">
        <v>32090.011859999999</v>
      </c>
      <c r="G318" s="208">
        <v>0</v>
      </c>
      <c r="H318" s="208">
        <v>32090.011859999999</v>
      </c>
      <c r="I318" s="208">
        <v>107104.41826999999</v>
      </c>
      <c r="J318" s="208">
        <v>1451.4201499999999</v>
      </c>
      <c r="K318" s="208">
        <v>108555.83842</v>
      </c>
      <c r="L318" s="208">
        <v>13969.531800000001</v>
      </c>
      <c r="M318" s="208">
        <v>6236.1623899999995</v>
      </c>
      <c r="N318" s="208">
        <v>20205.694190000002</v>
      </c>
      <c r="O318" s="208">
        <v>160851.54446999999</v>
      </c>
      <c r="P318" s="208">
        <v>25217.515670000001</v>
      </c>
      <c r="Q318" s="208">
        <v>0</v>
      </c>
      <c r="R318" s="209">
        <v>25217.515670000001</v>
      </c>
    </row>
    <row r="319" spans="1:18">
      <c r="A319" s="204"/>
      <c r="B319" s="204"/>
      <c r="C319" s="204"/>
      <c r="D319" s="204"/>
      <c r="E319" s="206">
        <v>551</v>
      </c>
      <c r="F319" s="207">
        <v>1575.4157700000001</v>
      </c>
      <c r="G319" s="208">
        <v>0</v>
      </c>
      <c r="H319" s="208">
        <v>1575.4157700000001</v>
      </c>
      <c r="I319" s="208">
        <v>95171.98623000001</v>
      </c>
      <c r="J319" s="208">
        <v>3151.1602799999996</v>
      </c>
      <c r="K319" s="208">
        <v>98323.146510000006</v>
      </c>
      <c r="L319" s="208">
        <v>7806.2544000000007</v>
      </c>
      <c r="M319" s="208">
        <v>596.81997000000001</v>
      </c>
      <c r="N319" s="208">
        <v>8403.0743699999985</v>
      </c>
      <c r="O319" s="208">
        <v>108301.63665</v>
      </c>
      <c r="P319" s="208">
        <v>20851.20421</v>
      </c>
      <c r="Q319" s="208">
        <v>0</v>
      </c>
      <c r="R319" s="209">
        <v>20851.20421</v>
      </c>
    </row>
    <row r="320" spans="1:18">
      <c r="A320" s="204"/>
      <c r="B320" s="204"/>
      <c r="C320" s="204"/>
      <c r="D320" s="204"/>
      <c r="E320" s="206">
        <v>612</v>
      </c>
      <c r="F320" s="207">
        <v>16710.602900000002</v>
      </c>
      <c r="G320" s="208">
        <v>0</v>
      </c>
      <c r="H320" s="208">
        <v>16710.602900000002</v>
      </c>
      <c r="I320" s="208">
        <v>79743.837610000002</v>
      </c>
      <c r="J320" s="208">
        <v>2188.3673599999997</v>
      </c>
      <c r="K320" s="208">
        <v>81932.204969999992</v>
      </c>
      <c r="L320" s="208">
        <v>12996.642679999999</v>
      </c>
      <c r="M320" s="208">
        <v>15225.211300000001</v>
      </c>
      <c r="N320" s="208">
        <v>28221.85398</v>
      </c>
      <c r="O320" s="208">
        <v>126864.66184999999</v>
      </c>
      <c r="P320" s="208">
        <v>30560.462390000001</v>
      </c>
      <c r="Q320" s="208">
        <v>0</v>
      </c>
      <c r="R320" s="209">
        <v>30560.462390000001</v>
      </c>
    </row>
    <row r="321" spans="1:18">
      <c r="A321" s="204"/>
      <c r="B321" s="204"/>
      <c r="C321" s="204"/>
      <c r="D321" s="199" t="s">
        <v>547</v>
      </c>
      <c r="E321" s="200">
        <v>576</v>
      </c>
      <c r="F321" s="201">
        <v>57578.228009999999</v>
      </c>
      <c r="G321" s="202">
        <v>0</v>
      </c>
      <c r="H321" s="202">
        <v>57578.228009999999</v>
      </c>
      <c r="I321" s="202">
        <v>113794.36504</v>
      </c>
      <c r="J321" s="202">
        <v>1365.6414499999998</v>
      </c>
      <c r="K321" s="202">
        <v>115160.00649</v>
      </c>
      <c r="L321" s="202">
        <v>13609.794260000001</v>
      </c>
      <c r="M321" s="202">
        <v>11482.20448</v>
      </c>
      <c r="N321" s="202">
        <v>25091.998739999999</v>
      </c>
      <c r="O321" s="202">
        <v>197830.23324</v>
      </c>
      <c r="P321" s="202">
        <v>42662.534289999996</v>
      </c>
      <c r="Q321" s="202">
        <v>0</v>
      </c>
      <c r="R321" s="203">
        <v>42662.534289999996</v>
      </c>
    </row>
    <row r="322" spans="1:18">
      <c r="A322" s="204"/>
      <c r="B322" s="204"/>
      <c r="C322" s="204"/>
      <c r="D322" s="199" t="s">
        <v>508</v>
      </c>
      <c r="E322" s="200">
        <v>606</v>
      </c>
      <c r="F322" s="201">
        <v>4895.0742499999997</v>
      </c>
      <c r="G322" s="202">
        <v>0</v>
      </c>
      <c r="H322" s="202">
        <v>4895.0742499999997</v>
      </c>
      <c r="I322" s="202">
        <v>38653.110260000001</v>
      </c>
      <c r="J322" s="202">
        <v>2.3300799999999997</v>
      </c>
      <c r="K322" s="202">
        <v>38655.440340000001</v>
      </c>
      <c r="L322" s="202">
        <v>3495.4358399999996</v>
      </c>
      <c r="M322" s="202">
        <v>5950.4987300000003</v>
      </c>
      <c r="N322" s="202">
        <v>9445.9345699999994</v>
      </c>
      <c r="O322" s="202">
        <v>52996.449159999996</v>
      </c>
      <c r="P322" s="202">
        <v>20382.050380000001</v>
      </c>
      <c r="Q322" s="202">
        <v>0</v>
      </c>
      <c r="R322" s="203">
        <v>20382.050380000001</v>
      </c>
    </row>
    <row r="323" spans="1:18">
      <c r="A323" s="204"/>
      <c r="B323" s="204"/>
      <c r="C323" s="204"/>
      <c r="D323" s="204"/>
      <c r="E323" s="206">
        <v>540</v>
      </c>
      <c r="F323" s="207">
        <v>206082.47532</v>
      </c>
      <c r="G323" s="208">
        <v>0</v>
      </c>
      <c r="H323" s="208">
        <v>206082.47532</v>
      </c>
      <c r="I323" s="208">
        <v>188140.89775</v>
      </c>
      <c r="J323" s="208">
        <v>3756.61843</v>
      </c>
      <c r="K323" s="208">
        <v>191897.51618000001</v>
      </c>
      <c r="L323" s="208">
        <v>35341.557919999999</v>
      </c>
      <c r="M323" s="208">
        <v>8746.6857899999995</v>
      </c>
      <c r="N323" s="208">
        <v>44088.243710000002</v>
      </c>
      <c r="O323" s="208">
        <v>442068.23520999996</v>
      </c>
      <c r="P323" s="208">
        <v>39337.475549999996</v>
      </c>
      <c r="Q323" s="208">
        <v>0</v>
      </c>
      <c r="R323" s="209">
        <v>39337.475549999996</v>
      </c>
    </row>
    <row r="324" spans="1:18">
      <c r="A324" s="204"/>
      <c r="B324" s="204"/>
      <c r="C324" s="204"/>
      <c r="D324" s="204"/>
      <c r="E324" s="206">
        <v>581</v>
      </c>
      <c r="F324" s="207">
        <v>0</v>
      </c>
      <c r="G324" s="208">
        <v>0</v>
      </c>
      <c r="H324" s="208">
        <v>0</v>
      </c>
      <c r="I324" s="208">
        <v>45874.474969999996</v>
      </c>
      <c r="J324" s="208">
        <v>0</v>
      </c>
      <c r="K324" s="208">
        <v>45874.474969999996</v>
      </c>
      <c r="L324" s="208">
        <v>1628.56701</v>
      </c>
      <c r="M324" s="208">
        <v>868.27416000000005</v>
      </c>
      <c r="N324" s="208">
        <v>2496.8411700000001</v>
      </c>
      <c r="O324" s="208">
        <v>48371.316140000003</v>
      </c>
      <c r="P324" s="208">
        <v>0</v>
      </c>
      <c r="Q324" s="208">
        <v>0</v>
      </c>
      <c r="R324" s="209">
        <v>0</v>
      </c>
    </row>
    <row r="325" spans="1:18">
      <c r="A325" s="204"/>
      <c r="B325" s="204"/>
      <c r="C325" s="204"/>
      <c r="D325" s="199" t="s">
        <v>528</v>
      </c>
      <c r="E325" s="200">
        <v>379</v>
      </c>
      <c r="F325" s="201">
        <v>43790.561999999998</v>
      </c>
      <c r="G325" s="202">
        <v>0</v>
      </c>
      <c r="H325" s="202">
        <v>43790.561999999998</v>
      </c>
      <c r="I325" s="202">
        <v>22126.884389999999</v>
      </c>
      <c r="J325" s="202">
        <v>3094.51125</v>
      </c>
      <c r="K325" s="202">
        <v>25221.395639999999</v>
      </c>
      <c r="L325" s="202">
        <v>89673.775900000008</v>
      </c>
      <c r="M325" s="202">
        <v>6932.4657100000004</v>
      </c>
      <c r="N325" s="202">
        <v>96606.241609999997</v>
      </c>
      <c r="O325" s="202">
        <v>165618.19925000001</v>
      </c>
      <c r="P325" s="202">
        <v>83681.155370000008</v>
      </c>
      <c r="Q325" s="202">
        <v>0</v>
      </c>
      <c r="R325" s="203">
        <v>83681.155370000008</v>
      </c>
    </row>
    <row r="326" spans="1:18">
      <c r="A326" s="204"/>
      <c r="B326" s="204"/>
      <c r="C326" s="204"/>
      <c r="D326" s="204"/>
      <c r="E326" s="206">
        <v>382</v>
      </c>
      <c r="F326" s="207">
        <v>28248.60197</v>
      </c>
      <c r="G326" s="208">
        <v>0</v>
      </c>
      <c r="H326" s="208">
        <v>28248.60197</v>
      </c>
      <c r="I326" s="208">
        <v>206527.78577000002</v>
      </c>
      <c r="J326" s="208">
        <v>4790.1813200000006</v>
      </c>
      <c r="K326" s="208">
        <v>211317.96708999999</v>
      </c>
      <c r="L326" s="208">
        <v>95244.340920000002</v>
      </c>
      <c r="M326" s="208">
        <v>72607.759569999995</v>
      </c>
      <c r="N326" s="208">
        <v>167852.10049000001</v>
      </c>
      <c r="O326" s="208">
        <v>407418.66954999999</v>
      </c>
      <c r="P326" s="208">
        <v>18566.40321</v>
      </c>
      <c r="Q326" s="208">
        <v>0</v>
      </c>
      <c r="R326" s="209">
        <v>18566.40321</v>
      </c>
    </row>
    <row r="327" spans="1:18">
      <c r="A327" s="204"/>
      <c r="B327" s="204"/>
      <c r="C327" s="204"/>
      <c r="D327" s="204"/>
      <c r="E327" s="206">
        <v>520</v>
      </c>
      <c r="F327" s="207">
        <v>16947.19758</v>
      </c>
      <c r="G327" s="208">
        <v>0</v>
      </c>
      <c r="H327" s="208">
        <v>16947.19758</v>
      </c>
      <c r="I327" s="208">
        <v>47040.286670000001</v>
      </c>
      <c r="J327" s="208">
        <v>5216.5743300000004</v>
      </c>
      <c r="K327" s="208">
        <v>52256.860999999997</v>
      </c>
      <c r="L327" s="208">
        <v>70311.413</v>
      </c>
      <c r="M327" s="208">
        <v>12602.585590000001</v>
      </c>
      <c r="N327" s="208">
        <v>82913.998590000003</v>
      </c>
      <c r="O327" s="208">
        <v>152118.05716999999</v>
      </c>
      <c r="P327" s="208">
        <v>101553.26209999999</v>
      </c>
      <c r="Q327" s="208">
        <v>0</v>
      </c>
      <c r="R327" s="209">
        <v>101553.26209999999</v>
      </c>
    </row>
    <row r="328" spans="1:18">
      <c r="A328" s="204"/>
      <c r="B328" s="204"/>
      <c r="C328" s="204"/>
      <c r="D328" s="199" t="s">
        <v>548</v>
      </c>
      <c r="E328" s="200">
        <v>560</v>
      </c>
      <c r="F328" s="201">
        <v>42787.218580000001</v>
      </c>
      <c r="G328" s="202">
        <v>0</v>
      </c>
      <c r="H328" s="202">
        <v>42787.218580000001</v>
      </c>
      <c r="I328" s="202">
        <v>137573.02669</v>
      </c>
      <c r="J328" s="202">
        <v>2218.5270399999999</v>
      </c>
      <c r="K328" s="202">
        <v>139791.55372999999</v>
      </c>
      <c r="L328" s="202">
        <v>53761.701560000001</v>
      </c>
      <c r="M328" s="202">
        <v>11800.045599999999</v>
      </c>
      <c r="N328" s="202">
        <v>65561.747159999999</v>
      </c>
      <c r="O328" s="202">
        <v>248140.51947</v>
      </c>
      <c r="P328" s="202">
        <v>21528.619489999997</v>
      </c>
      <c r="Q328" s="202">
        <v>0</v>
      </c>
      <c r="R328" s="203">
        <v>21528.619489999997</v>
      </c>
    </row>
    <row r="329" spans="1:18">
      <c r="A329" s="204"/>
      <c r="B329" s="204"/>
      <c r="C329" s="204"/>
      <c r="D329" s="199" t="s">
        <v>549</v>
      </c>
      <c r="E329" s="200">
        <v>521</v>
      </c>
      <c r="F329" s="201">
        <v>56014.619619999998</v>
      </c>
      <c r="G329" s="202">
        <v>0</v>
      </c>
      <c r="H329" s="202">
        <v>56014.619619999998</v>
      </c>
      <c r="I329" s="202">
        <v>85551.916239999991</v>
      </c>
      <c r="J329" s="202">
        <v>2344.4555</v>
      </c>
      <c r="K329" s="202">
        <v>87896.371739999988</v>
      </c>
      <c r="L329" s="202">
        <v>11893.317869999999</v>
      </c>
      <c r="M329" s="202">
        <v>6879.5878000000002</v>
      </c>
      <c r="N329" s="202">
        <v>18772.90567</v>
      </c>
      <c r="O329" s="202">
        <v>162683.89702999999</v>
      </c>
      <c r="P329" s="202">
        <v>114527.56752</v>
      </c>
      <c r="Q329" s="202">
        <v>0</v>
      </c>
      <c r="R329" s="203">
        <v>114527.56752</v>
      </c>
    </row>
    <row r="330" spans="1:18">
      <c r="A330" s="204"/>
      <c r="B330" s="204"/>
      <c r="C330" s="204"/>
      <c r="D330" s="199" t="s">
        <v>550</v>
      </c>
      <c r="E330" s="200">
        <v>547</v>
      </c>
      <c r="F330" s="201">
        <v>5425.0699000000004</v>
      </c>
      <c r="G330" s="202">
        <v>0</v>
      </c>
      <c r="H330" s="202">
        <v>5425.0699000000004</v>
      </c>
      <c r="I330" s="202">
        <v>100397.41584</v>
      </c>
      <c r="J330" s="202">
        <v>1471.3063400000001</v>
      </c>
      <c r="K330" s="202">
        <v>101868.72218000001</v>
      </c>
      <c r="L330" s="202">
        <v>3659.8980699999997</v>
      </c>
      <c r="M330" s="202">
        <v>139.60038</v>
      </c>
      <c r="N330" s="202">
        <v>3799.49845</v>
      </c>
      <c r="O330" s="202">
        <v>111093.29053</v>
      </c>
      <c r="P330" s="202">
        <v>38319.197990000001</v>
      </c>
      <c r="Q330" s="202">
        <v>0</v>
      </c>
      <c r="R330" s="203">
        <v>38319.197990000001</v>
      </c>
    </row>
    <row r="331" spans="1:18">
      <c r="A331" s="204"/>
      <c r="B331" s="204"/>
      <c r="C331" s="204"/>
      <c r="D331" s="199" t="s">
        <v>551</v>
      </c>
      <c r="E331" s="200">
        <v>400</v>
      </c>
      <c r="F331" s="201">
        <v>19028.044510000003</v>
      </c>
      <c r="G331" s="202">
        <v>0</v>
      </c>
      <c r="H331" s="202">
        <v>19028.044510000003</v>
      </c>
      <c r="I331" s="202">
        <v>72682.01748000001</v>
      </c>
      <c r="J331" s="202">
        <v>399.54629</v>
      </c>
      <c r="K331" s="202">
        <v>73081.563769999993</v>
      </c>
      <c r="L331" s="202">
        <v>3431.4687300000001</v>
      </c>
      <c r="M331" s="202">
        <v>647.37378999999999</v>
      </c>
      <c r="N331" s="202">
        <v>4078.8425200000001</v>
      </c>
      <c r="O331" s="202">
        <v>96188.450799999991</v>
      </c>
      <c r="P331" s="202">
        <v>27320.390010000003</v>
      </c>
      <c r="Q331" s="202">
        <v>0</v>
      </c>
      <c r="R331" s="203">
        <v>27320.390010000003</v>
      </c>
    </row>
    <row r="332" spans="1:18">
      <c r="A332" s="204"/>
      <c r="B332" s="204"/>
      <c r="C332" s="204"/>
      <c r="D332" s="199" t="s">
        <v>552</v>
      </c>
      <c r="E332" s="200">
        <v>597</v>
      </c>
      <c r="F332" s="201">
        <v>18850.212940000001</v>
      </c>
      <c r="G332" s="202">
        <v>0</v>
      </c>
      <c r="H332" s="202">
        <v>18850.212940000001</v>
      </c>
      <c r="I332" s="202">
        <v>39817.628420000001</v>
      </c>
      <c r="J332" s="202">
        <v>998.55850999999996</v>
      </c>
      <c r="K332" s="202">
        <v>40816.186929999996</v>
      </c>
      <c r="L332" s="202">
        <v>5614.4907800000001</v>
      </c>
      <c r="M332" s="202">
        <v>1228.4375600000001</v>
      </c>
      <c r="N332" s="202">
        <v>6842.9283399999995</v>
      </c>
      <c r="O332" s="202">
        <v>66509.328210000007</v>
      </c>
      <c r="P332" s="202">
        <v>25824.856100000001</v>
      </c>
      <c r="Q332" s="202">
        <v>0</v>
      </c>
      <c r="R332" s="203">
        <v>25824.856100000001</v>
      </c>
    </row>
    <row r="333" spans="1:18">
      <c r="A333" s="204"/>
      <c r="B333" s="204"/>
      <c r="C333" s="204"/>
      <c r="D333" s="204"/>
      <c r="E333" s="206">
        <v>595</v>
      </c>
      <c r="F333" s="207">
        <v>5037.1278200000006</v>
      </c>
      <c r="G333" s="208">
        <v>0</v>
      </c>
      <c r="H333" s="208">
        <v>5037.1278200000006</v>
      </c>
      <c r="I333" s="208">
        <v>413612.80189999996</v>
      </c>
      <c r="J333" s="208">
        <v>57.739179999999998</v>
      </c>
      <c r="K333" s="208">
        <v>413670.54108</v>
      </c>
      <c r="L333" s="208">
        <v>2447.0893500000002</v>
      </c>
      <c r="M333" s="208">
        <v>1030.9862800000001</v>
      </c>
      <c r="N333" s="208">
        <v>3478.0756299999998</v>
      </c>
      <c r="O333" s="208">
        <v>422185.74452999997</v>
      </c>
      <c r="P333" s="208">
        <v>190.3991</v>
      </c>
      <c r="Q333" s="208">
        <v>0</v>
      </c>
      <c r="R333" s="209">
        <v>190.3991</v>
      </c>
    </row>
    <row r="334" spans="1:18">
      <c r="A334" s="204"/>
      <c r="B334" s="204"/>
      <c r="C334" s="204"/>
      <c r="D334" s="199" t="s">
        <v>291</v>
      </c>
      <c r="E334" s="200">
        <v>402</v>
      </c>
      <c r="F334" s="201">
        <v>192344.67536000002</v>
      </c>
      <c r="G334" s="202">
        <v>0</v>
      </c>
      <c r="H334" s="202">
        <v>192344.67536000002</v>
      </c>
      <c r="I334" s="202">
        <v>2170.60662</v>
      </c>
      <c r="J334" s="202">
        <v>1300.4552099999999</v>
      </c>
      <c r="K334" s="202">
        <v>3471.0618300000001</v>
      </c>
      <c r="L334" s="202">
        <v>55647.792600000001</v>
      </c>
      <c r="M334" s="202">
        <v>54107.034829999997</v>
      </c>
      <c r="N334" s="202">
        <v>109754.82743</v>
      </c>
      <c r="O334" s="202">
        <v>305570.56462000002</v>
      </c>
      <c r="P334" s="202">
        <v>33403.70534</v>
      </c>
      <c r="Q334" s="202">
        <v>0</v>
      </c>
      <c r="R334" s="203">
        <v>33403.70534</v>
      </c>
    </row>
    <row r="335" spans="1:18">
      <c r="A335" s="204"/>
      <c r="B335" s="204"/>
      <c r="C335" s="204"/>
      <c r="D335" s="199" t="s">
        <v>553</v>
      </c>
      <c r="E335" s="200">
        <v>404</v>
      </c>
      <c r="F335" s="201">
        <v>20947.335870000003</v>
      </c>
      <c r="G335" s="202">
        <v>0</v>
      </c>
      <c r="H335" s="202">
        <v>20947.335870000003</v>
      </c>
      <c r="I335" s="202">
        <v>113652.68254000001</v>
      </c>
      <c r="J335" s="202">
        <v>418.62296999999995</v>
      </c>
      <c r="K335" s="202">
        <v>114071.30551000001</v>
      </c>
      <c r="L335" s="202">
        <v>7376.0233799999996</v>
      </c>
      <c r="M335" s="202">
        <v>743.73097999999993</v>
      </c>
      <c r="N335" s="202">
        <v>8119.7543599999999</v>
      </c>
      <c r="O335" s="202">
        <v>143138.39574000001</v>
      </c>
      <c r="P335" s="202">
        <v>62661.558010000001</v>
      </c>
      <c r="Q335" s="202">
        <v>0</v>
      </c>
      <c r="R335" s="203">
        <v>62661.558010000001</v>
      </c>
    </row>
    <row r="336" spans="1:18">
      <c r="A336" s="204"/>
      <c r="B336" s="204"/>
      <c r="C336" s="204"/>
      <c r="D336" s="199" t="s">
        <v>554</v>
      </c>
      <c r="E336" s="200">
        <v>431</v>
      </c>
      <c r="F336" s="201">
        <v>74578.534329999995</v>
      </c>
      <c r="G336" s="202">
        <v>0</v>
      </c>
      <c r="H336" s="202">
        <v>74578.534329999995</v>
      </c>
      <c r="I336" s="202">
        <v>355945.29862999998</v>
      </c>
      <c r="J336" s="202">
        <v>1386.17948</v>
      </c>
      <c r="K336" s="202">
        <v>357331.47811000003</v>
      </c>
      <c r="L336" s="202">
        <v>20218.033429999999</v>
      </c>
      <c r="M336" s="202">
        <v>12398.083349999999</v>
      </c>
      <c r="N336" s="202">
        <v>32616.11678</v>
      </c>
      <c r="O336" s="202">
        <v>464526.12922</v>
      </c>
      <c r="P336" s="202">
        <v>9888.0093400000005</v>
      </c>
      <c r="Q336" s="202">
        <v>0</v>
      </c>
      <c r="R336" s="203">
        <v>9888.0093400000005</v>
      </c>
    </row>
    <row r="337" spans="1:18">
      <c r="A337" s="204"/>
      <c r="B337" s="204"/>
      <c r="C337" s="204"/>
      <c r="D337" s="204"/>
      <c r="E337" s="206">
        <v>552</v>
      </c>
      <c r="F337" s="207">
        <v>909.37345999999991</v>
      </c>
      <c r="G337" s="208">
        <v>0</v>
      </c>
      <c r="H337" s="208">
        <v>909.37345999999991</v>
      </c>
      <c r="I337" s="208">
        <v>34248.236349999999</v>
      </c>
      <c r="J337" s="208">
        <v>2331.8595</v>
      </c>
      <c r="K337" s="208">
        <v>36580.095849999998</v>
      </c>
      <c r="L337" s="208">
        <v>2992.70633</v>
      </c>
      <c r="M337" s="208">
        <v>82.504739999999998</v>
      </c>
      <c r="N337" s="208">
        <v>3075.2110699999998</v>
      </c>
      <c r="O337" s="208">
        <v>40564.680380000005</v>
      </c>
      <c r="P337" s="208">
        <v>27768.583870000002</v>
      </c>
      <c r="Q337" s="208">
        <v>0</v>
      </c>
      <c r="R337" s="209">
        <v>27768.583870000002</v>
      </c>
    </row>
    <row r="338" spans="1:18">
      <c r="A338" s="204"/>
      <c r="B338" s="204"/>
      <c r="C338" s="204"/>
      <c r="D338" s="204"/>
      <c r="E338" s="206">
        <v>785</v>
      </c>
      <c r="F338" s="207">
        <v>4935629.6606999999</v>
      </c>
      <c r="G338" s="208">
        <v>1406415.5875200001</v>
      </c>
      <c r="H338" s="208">
        <v>6342045.2482200004</v>
      </c>
      <c r="I338" s="208">
        <v>245928.44188</v>
      </c>
      <c r="J338" s="208">
        <v>8732.9983699999993</v>
      </c>
      <c r="K338" s="208">
        <v>254661.44025000001</v>
      </c>
      <c r="L338" s="208">
        <v>349180.76254000003</v>
      </c>
      <c r="M338" s="208">
        <v>465550.24557999999</v>
      </c>
      <c r="N338" s="208">
        <v>814731.00812000001</v>
      </c>
      <c r="O338" s="208">
        <v>7411437.6965899998</v>
      </c>
      <c r="P338" s="208">
        <v>3819707.5962</v>
      </c>
      <c r="Q338" s="208">
        <v>2578.6969300000001</v>
      </c>
      <c r="R338" s="209">
        <v>3822286.2931300001</v>
      </c>
    </row>
    <row r="339" spans="1:18">
      <c r="A339" s="204"/>
      <c r="B339" s="204"/>
      <c r="C339" s="204"/>
      <c r="D339" s="199" t="s">
        <v>555</v>
      </c>
      <c r="E339" s="200">
        <v>447</v>
      </c>
      <c r="F339" s="201">
        <v>5683574.4346599998</v>
      </c>
      <c r="G339" s="202">
        <v>95250.838170000003</v>
      </c>
      <c r="H339" s="202">
        <v>5778825.2728300001</v>
      </c>
      <c r="I339" s="202">
        <v>1247098.2645999999</v>
      </c>
      <c r="J339" s="202">
        <v>5045.0817500000003</v>
      </c>
      <c r="K339" s="202">
        <v>1252143.34635</v>
      </c>
      <c r="L339" s="202">
        <v>617886.08903999999</v>
      </c>
      <c r="M339" s="202">
        <v>269700.65035000001</v>
      </c>
      <c r="N339" s="202">
        <v>887586.73939</v>
      </c>
      <c r="O339" s="202">
        <v>7918555.3585700002</v>
      </c>
      <c r="P339" s="202">
        <v>360145.41927999997</v>
      </c>
      <c r="Q339" s="202">
        <v>0</v>
      </c>
      <c r="R339" s="203">
        <v>360145.41927999997</v>
      </c>
    </row>
    <row r="340" spans="1:18">
      <c r="A340" s="204"/>
      <c r="B340" s="204"/>
      <c r="C340" s="204"/>
      <c r="D340" s="204"/>
      <c r="E340" s="206">
        <v>554</v>
      </c>
      <c r="F340" s="207">
        <v>104.46438999999999</v>
      </c>
      <c r="G340" s="208">
        <v>0</v>
      </c>
      <c r="H340" s="208">
        <v>104.46438999999999</v>
      </c>
      <c r="I340" s="208">
        <v>74412.618010000006</v>
      </c>
      <c r="J340" s="208">
        <v>1787.6013600000001</v>
      </c>
      <c r="K340" s="208">
        <v>76200.219370000006</v>
      </c>
      <c r="L340" s="208">
        <v>2547.3379300000001</v>
      </c>
      <c r="M340" s="208">
        <v>14.569879999999999</v>
      </c>
      <c r="N340" s="208">
        <v>2561.9078100000002</v>
      </c>
      <c r="O340" s="208">
        <v>78866.59156999999</v>
      </c>
      <c r="P340" s="208">
        <v>17940.30199</v>
      </c>
      <c r="Q340" s="208">
        <v>0</v>
      </c>
      <c r="R340" s="209">
        <v>17940.30199</v>
      </c>
    </row>
    <row r="341" spans="1:18">
      <c r="A341" s="204"/>
      <c r="B341" s="204"/>
      <c r="C341" s="204"/>
      <c r="D341" s="204"/>
      <c r="E341" s="206">
        <v>406</v>
      </c>
      <c r="F341" s="207">
        <v>375922.15973000001</v>
      </c>
      <c r="G341" s="208">
        <v>0</v>
      </c>
      <c r="H341" s="208">
        <v>375922.15973000001</v>
      </c>
      <c r="I341" s="208">
        <v>200610.67184999998</v>
      </c>
      <c r="J341" s="208">
        <v>6846.83068</v>
      </c>
      <c r="K341" s="208">
        <v>207457.50253</v>
      </c>
      <c r="L341" s="208">
        <v>106772.49379000001</v>
      </c>
      <c r="M341" s="208">
        <v>35600.229599999999</v>
      </c>
      <c r="N341" s="208">
        <v>142372.72339</v>
      </c>
      <c r="O341" s="208">
        <v>725752.38564999995</v>
      </c>
      <c r="P341" s="208">
        <v>30858.284159999999</v>
      </c>
      <c r="Q341" s="208">
        <v>0</v>
      </c>
      <c r="R341" s="209">
        <v>30858.284159999999</v>
      </c>
    </row>
    <row r="342" spans="1:18">
      <c r="A342" s="204"/>
      <c r="B342" s="204"/>
      <c r="C342" s="204"/>
      <c r="D342" s="199" t="s">
        <v>556</v>
      </c>
      <c r="E342" s="200">
        <v>536</v>
      </c>
      <c r="F342" s="201">
        <v>37853.230790000001</v>
      </c>
      <c r="G342" s="202">
        <v>0</v>
      </c>
      <c r="H342" s="202">
        <v>37853.230790000001</v>
      </c>
      <c r="I342" s="202">
        <v>110185.08635</v>
      </c>
      <c r="J342" s="202">
        <v>1845.17625</v>
      </c>
      <c r="K342" s="202">
        <v>112030.26259999999</v>
      </c>
      <c r="L342" s="202">
        <v>17687.145239999998</v>
      </c>
      <c r="M342" s="202">
        <v>3394.2739200000001</v>
      </c>
      <c r="N342" s="202">
        <v>21081.419160000001</v>
      </c>
      <c r="O342" s="202">
        <v>170964.91255000001</v>
      </c>
      <c r="P342" s="202">
        <v>106087.52529999999</v>
      </c>
      <c r="Q342" s="202">
        <v>0</v>
      </c>
      <c r="R342" s="203">
        <v>106087.52529999999</v>
      </c>
    </row>
    <row r="343" spans="1:18">
      <c r="A343" s="204"/>
      <c r="B343" s="204"/>
      <c r="C343" s="204"/>
      <c r="D343" s="204"/>
      <c r="E343" s="206">
        <v>476</v>
      </c>
      <c r="F343" s="207">
        <v>25787.683290000001</v>
      </c>
      <c r="G343" s="208">
        <v>0</v>
      </c>
      <c r="H343" s="208">
        <v>25787.683290000001</v>
      </c>
      <c r="I343" s="208">
        <v>63920.546470000001</v>
      </c>
      <c r="J343" s="208">
        <v>1054.8798400000001</v>
      </c>
      <c r="K343" s="208">
        <v>64975.426310000003</v>
      </c>
      <c r="L343" s="208">
        <v>9574.7319299999999</v>
      </c>
      <c r="M343" s="208">
        <v>3961.1094500000004</v>
      </c>
      <c r="N343" s="208">
        <v>13535.841380000002</v>
      </c>
      <c r="O343" s="208">
        <v>104298.95098000001</v>
      </c>
      <c r="P343" s="208">
        <v>56605.014210000001</v>
      </c>
      <c r="Q343" s="208">
        <v>0</v>
      </c>
      <c r="R343" s="209">
        <v>56605.014210000001</v>
      </c>
    </row>
    <row r="344" spans="1:18">
      <c r="A344" s="204"/>
      <c r="B344" s="204"/>
      <c r="C344" s="204"/>
      <c r="D344" s="204"/>
      <c r="E344" s="206">
        <v>835</v>
      </c>
      <c r="F344" s="207">
        <v>0</v>
      </c>
      <c r="G344" s="208">
        <v>0</v>
      </c>
      <c r="H344" s="208">
        <v>0</v>
      </c>
      <c r="I344" s="208">
        <v>0</v>
      </c>
      <c r="J344" s="208">
        <v>0</v>
      </c>
      <c r="K344" s="208">
        <v>0</v>
      </c>
      <c r="L344" s="208">
        <v>0</v>
      </c>
      <c r="M344" s="208">
        <v>0</v>
      </c>
      <c r="N344" s="208">
        <v>0</v>
      </c>
      <c r="O344" s="208">
        <v>0</v>
      </c>
      <c r="P344" s="208">
        <v>0</v>
      </c>
      <c r="Q344" s="208">
        <v>0</v>
      </c>
      <c r="R344" s="209">
        <v>0</v>
      </c>
    </row>
    <row r="345" spans="1:18">
      <c r="A345" s="204"/>
      <c r="B345" s="204"/>
      <c r="C345" s="204"/>
      <c r="D345" s="199" t="s">
        <v>557</v>
      </c>
      <c r="E345" s="200">
        <v>425</v>
      </c>
      <c r="F345" s="201">
        <v>16855.885879999998</v>
      </c>
      <c r="G345" s="202">
        <v>0</v>
      </c>
      <c r="H345" s="202">
        <v>16855.885879999998</v>
      </c>
      <c r="I345" s="202">
        <v>105438.43443000001</v>
      </c>
      <c r="J345" s="202">
        <v>917.07906000000003</v>
      </c>
      <c r="K345" s="202">
        <v>106355.51349</v>
      </c>
      <c r="L345" s="202">
        <v>9933.4479300000003</v>
      </c>
      <c r="M345" s="202">
        <v>2789.76125</v>
      </c>
      <c r="N345" s="202">
        <v>12723.20918</v>
      </c>
      <c r="O345" s="202">
        <v>135934.60855</v>
      </c>
      <c r="P345" s="202">
        <v>62288.613079999996</v>
      </c>
      <c r="Q345" s="202">
        <v>0</v>
      </c>
      <c r="R345" s="203">
        <v>62288.613079999996</v>
      </c>
    </row>
    <row r="346" spans="1:18">
      <c r="A346" s="204"/>
      <c r="B346" s="204"/>
      <c r="C346" s="204"/>
      <c r="D346" s="199" t="s">
        <v>558</v>
      </c>
      <c r="E346" s="200">
        <v>416</v>
      </c>
      <c r="F346" s="201">
        <v>18679.707010000002</v>
      </c>
      <c r="G346" s="202">
        <v>0</v>
      </c>
      <c r="H346" s="202">
        <v>18679.707010000002</v>
      </c>
      <c r="I346" s="202">
        <v>59271.987369999995</v>
      </c>
      <c r="J346" s="202">
        <v>1555.4098300000001</v>
      </c>
      <c r="K346" s="202">
        <v>60827.397199999999</v>
      </c>
      <c r="L346" s="202">
        <v>8005.8392699999995</v>
      </c>
      <c r="M346" s="202">
        <v>1989.0380400000001</v>
      </c>
      <c r="N346" s="202">
        <v>9994.8773099999999</v>
      </c>
      <c r="O346" s="202">
        <v>89501.981520000001</v>
      </c>
      <c r="P346" s="202">
        <v>52100.261559999999</v>
      </c>
      <c r="Q346" s="202">
        <v>0</v>
      </c>
      <c r="R346" s="203">
        <v>52100.261559999999</v>
      </c>
    </row>
    <row r="347" spans="1:18">
      <c r="A347" s="204"/>
      <c r="B347" s="204"/>
      <c r="C347" s="204"/>
      <c r="D347" s="199" t="s">
        <v>325</v>
      </c>
      <c r="E347" s="200">
        <v>529</v>
      </c>
      <c r="F347" s="201">
        <v>45824.492700000003</v>
      </c>
      <c r="G347" s="202">
        <v>0</v>
      </c>
      <c r="H347" s="202">
        <v>45824.492700000003</v>
      </c>
      <c r="I347" s="202">
        <v>111609.85189000001</v>
      </c>
      <c r="J347" s="202">
        <v>2407.6938399999999</v>
      </c>
      <c r="K347" s="202">
        <v>114017.54573</v>
      </c>
      <c r="L347" s="202">
        <v>36016.535750000003</v>
      </c>
      <c r="M347" s="202">
        <v>9119.6702499999992</v>
      </c>
      <c r="N347" s="202">
        <v>45136.205999999998</v>
      </c>
      <c r="O347" s="202">
        <v>204978.24443000002</v>
      </c>
      <c r="P347" s="202">
        <v>54066.968679999998</v>
      </c>
      <c r="Q347" s="202">
        <v>0</v>
      </c>
      <c r="R347" s="203">
        <v>54066.968679999998</v>
      </c>
    </row>
    <row r="348" spans="1:18">
      <c r="A348" s="204"/>
      <c r="B348" s="204"/>
      <c r="C348" s="204"/>
      <c r="D348" s="199" t="s">
        <v>559</v>
      </c>
      <c r="E348" s="200">
        <v>483</v>
      </c>
      <c r="F348" s="201">
        <v>53330.518600000003</v>
      </c>
      <c r="G348" s="202">
        <v>0</v>
      </c>
      <c r="H348" s="202">
        <v>53330.518600000003</v>
      </c>
      <c r="I348" s="202">
        <v>91003.380209999988</v>
      </c>
      <c r="J348" s="202">
        <v>822.1278299999999</v>
      </c>
      <c r="K348" s="202">
        <v>91825.508040000001</v>
      </c>
      <c r="L348" s="202">
        <v>13724.670390000001</v>
      </c>
      <c r="M348" s="202">
        <v>4574.9211299999997</v>
      </c>
      <c r="N348" s="202">
        <v>18299.591519999998</v>
      </c>
      <c r="O348" s="202">
        <v>163455.61815999998</v>
      </c>
      <c r="P348" s="202">
        <v>25342.39688</v>
      </c>
      <c r="Q348" s="202">
        <v>0</v>
      </c>
      <c r="R348" s="203">
        <v>25342.39688</v>
      </c>
    </row>
    <row r="349" spans="1:18">
      <c r="A349" s="204"/>
      <c r="B349" s="204"/>
      <c r="C349" s="204"/>
      <c r="D349" s="204"/>
      <c r="E349" s="206">
        <v>791</v>
      </c>
      <c r="F349" s="207">
        <v>0</v>
      </c>
      <c r="G349" s="208">
        <v>0</v>
      </c>
      <c r="H349" s="208">
        <v>0</v>
      </c>
      <c r="I349" s="208">
        <v>0</v>
      </c>
      <c r="J349" s="208">
        <v>0</v>
      </c>
      <c r="K349" s="208">
        <v>0</v>
      </c>
      <c r="L349" s="208">
        <v>501.86834999999996</v>
      </c>
      <c r="M349" s="208">
        <v>34.567879999999995</v>
      </c>
      <c r="N349" s="208">
        <v>536.43623000000002</v>
      </c>
      <c r="O349" s="208">
        <v>536.43623000000002</v>
      </c>
      <c r="P349" s="208">
        <v>2167.87725</v>
      </c>
      <c r="Q349" s="208">
        <v>0</v>
      </c>
      <c r="R349" s="209">
        <v>2167.87725</v>
      </c>
    </row>
    <row r="350" spans="1:18">
      <c r="A350" s="204"/>
      <c r="B350" s="204"/>
      <c r="C350" s="204"/>
      <c r="D350" s="199" t="s">
        <v>560</v>
      </c>
      <c r="E350" s="200">
        <v>414</v>
      </c>
      <c r="F350" s="201">
        <v>117612.77434</v>
      </c>
      <c r="G350" s="202">
        <v>0</v>
      </c>
      <c r="H350" s="202">
        <v>117612.77434</v>
      </c>
      <c r="I350" s="202">
        <v>52192.038509999998</v>
      </c>
      <c r="J350" s="202">
        <v>2577.06954</v>
      </c>
      <c r="K350" s="202">
        <v>54769.108049999995</v>
      </c>
      <c r="L350" s="202">
        <v>17918.11089</v>
      </c>
      <c r="M350" s="202">
        <v>10274.02684</v>
      </c>
      <c r="N350" s="202">
        <v>28192.137730000002</v>
      </c>
      <c r="O350" s="202">
        <v>200574.02012</v>
      </c>
      <c r="P350" s="202">
        <v>43531.706920000004</v>
      </c>
      <c r="Q350" s="202">
        <v>0</v>
      </c>
      <c r="R350" s="203">
        <v>43531.706920000004</v>
      </c>
    </row>
    <row r="351" spans="1:18">
      <c r="A351" s="204"/>
      <c r="B351" s="204"/>
      <c r="C351" s="204"/>
      <c r="D351" s="204"/>
      <c r="E351" s="206">
        <v>525</v>
      </c>
      <c r="F351" s="207">
        <v>90863.629090000002</v>
      </c>
      <c r="G351" s="208">
        <v>0</v>
      </c>
      <c r="H351" s="208">
        <v>90863.629090000002</v>
      </c>
      <c r="I351" s="208">
        <v>96798.503049999999</v>
      </c>
      <c r="J351" s="208">
        <v>304.47111999999998</v>
      </c>
      <c r="K351" s="208">
        <v>97102.974170000001</v>
      </c>
      <c r="L351" s="208">
        <v>30821.354879999999</v>
      </c>
      <c r="M351" s="208">
        <v>16113.90402</v>
      </c>
      <c r="N351" s="208">
        <v>46935.258900000001</v>
      </c>
      <c r="O351" s="208">
        <v>234901.86215999999</v>
      </c>
      <c r="P351" s="208">
        <v>27512.917420000002</v>
      </c>
      <c r="Q351" s="208">
        <v>0</v>
      </c>
      <c r="R351" s="209">
        <v>27512.917420000002</v>
      </c>
    </row>
    <row r="352" spans="1:18">
      <c r="A352" s="204"/>
      <c r="B352" s="204"/>
      <c r="C352" s="204"/>
      <c r="D352" s="204"/>
      <c r="E352" s="206">
        <v>553</v>
      </c>
      <c r="F352" s="207">
        <v>30521.433949999999</v>
      </c>
      <c r="G352" s="208">
        <v>0</v>
      </c>
      <c r="H352" s="208">
        <v>30521.433949999999</v>
      </c>
      <c r="I352" s="208">
        <v>151955.6274</v>
      </c>
      <c r="J352" s="208">
        <v>1679.41696</v>
      </c>
      <c r="K352" s="208">
        <v>153635.04436</v>
      </c>
      <c r="L352" s="208">
        <v>42986.875759999995</v>
      </c>
      <c r="M352" s="208">
        <v>17299.93936</v>
      </c>
      <c r="N352" s="208">
        <v>60286.815119999999</v>
      </c>
      <c r="O352" s="208">
        <v>244443.29343000002</v>
      </c>
      <c r="P352" s="208">
        <v>42040.452539999998</v>
      </c>
      <c r="Q352" s="208">
        <v>0</v>
      </c>
      <c r="R352" s="209">
        <v>42040.452539999998</v>
      </c>
    </row>
    <row r="353" spans="1:18">
      <c r="A353" s="204"/>
      <c r="B353" s="204"/>
      <c r="C353" s="204"/>
      <c r="D353" s="199" t="s">
        <v>561</v>
      </c>
      <c r="E353" s="200">
        <v>446</v>
      </c>
      <c r="F353" s="201">
        <v>34259.834450000002</v>
      </c>
      <c r="G353" s="202">
        <v>0</v>
      </c>
      <c r="H353" s="202">
        <v>34259.834450000002</v>
      </c>
      <c r="I353" s="202">
        <v>21619.887159999998</v>
      </c>
      <c r="J353" s="202">
        <v>559.33250999999996</v>
      </c>
      <c r="K353" s="202">
        <v>22179.219670000002</v>
      </c>
      <c r="L353" s="202">
        <v>8933.3118699999995</v>
      </c>
      <c r="M353" s="202">
        <v>1119.3849499999999</v>
      </c>
      <c r="N353" s="202">
        <v>10052.696820000001</v>
      </c>
      <c r="O353" s="202">
        <v>66491.750939999998</v>
      </c>
      <c r="P353" s="202">
        <v>47883.098389999999</v>
      </c>
      <c r="Q353" s="202">
        <v>0</v>
      </c>
      <c r="R353" s="203">
        <v>47883.098389999999</v>
      </c>
    </row>
    <row r="354" spans="1:18">
      <c r="A354" s="204"/>
      <c r="B354" s="204"/>
      <c r="C354" s="204"/>
      <c r="D354" s="199" t="s">
        <v>562</v>
      </c>
      <c r="E354" s="200">
        <v>469</v>
      </c>
      <c r="F354" s="201">
        <v>20656.611719999997</v>
      </c>
      <c r="G354" s="202">
        <v>0</v>
      </c>
      <c r="H354" s="202">
        <v>20656.611719999997</v>
      </c>
      <c r="I354" s="202">
        <v>83095.172550000003</v>
      </c>
      <c r="J354" s="202">
        <v>1393.86049</v>
      </c>
      <c r="K354" s="202">
        <v>84489.033040000009</v>
      </c>
      <c r="L354" s="202">
        <v>7805.4717599999994</v>
      </c>
      <c r="M354" s="202">
        <v>975.30509999999992</v>
      </c>
      <c r="N354" s="202">
        <v>8780.7768599999999</v>
      </c>
      <c r="O354" s="202">
        <v>113926.42162000001</v>
      </c>
      <c r="P354" s="202">
        <v>38386.892820000001</v>
      </c>
      <c r="Q354" s="202">
        <v>0</v>
      </c>
      <c r="R354" s="203">
        <v>38386.892820000001</v>
      </c>
    </row>
    <row r="355" spans="1:18">
      <c r="A355" s="204"/>
      <c r="B355" s="204"/>
      <c r="C355" s="204"/>
      <c r="D355" s="204"/>
      <c r="E355" s="206">
        <v>695</v>
      </c>
      <c r="F355" s="207">
        <v>0</v>
      </c>
      <c r="G355" s="208">
        <v>0</v>
      </c>
      <c r="H355" s="208">
        <v>0</v>
      </c>
      <c r="I355" s="208">
        <v>82011.072659999991</v>
      </c>
      <c r="J355" s="208">
        <v>9.6170000000000005E-2</v>
      </c>
      <c r="K355" s="208">
        <v>82011.168829999995</v>
      </c>
      <c r="L355" s="208">
        <v>712.65615000000003</v>
      </c>
      <c r="M355" s="208">
        <v>394.00109999999995</v>
      </c>
      <c r="N355" s="208">
        <v>1106.65725</v>
      </c>
      <c r="O355" s="208">
        <v>83117.826079999999</v>
      </c>
      <c r="P355" s="208">
        <v>1268.6774399999999</v>
      </c>
      <c r="Q355" s="208">
        <v>0</v>
      </c>
      <c r="R355" s="209">
        <v>1268.6774399999999</v>
      </c>
    </row>
    <row r="356" spans="1:18">
      <c r="A356" s="204"/>
      <c r="B356" s="204"/>
      <c r="C356" s="204"/>
      <c r="D356" s="199" t="s">
        <v>234</v>
      </c>
      <c r="E356" s="200">
        <v>615</v>
      </c>
      <c r="F356" s="201">
        <v>23242.959999999999</v>
      </c>
      <c r="G356" s="202">
        <v>0</v>
      </c>
      <c r="H356" s="202">
        <v>23242.959999999999</v>
      </c>
      <c r="I356" s="202">
        <v>84586.803180000003</v>
      </c>
      <c r="J356" s="202">
        <v>931.47891000000004</v>
      </c>
      <c r="K356" s="202">
        <v>85518.282090000008</v>
      </c>
      <c r="L356" s="202">
        <v>7687.6263600000002</v>
      </c>
      <c r="M356" s="202">
        <v>2805.3993599999999</v>
      </c>
      <c r="N356" s="202">
        <v>10493.025720000001</v>
      </c>
      <c r="O356" s="202">
        <v>119254.26781</v>
      </c>
      <c r="P356" s="202">
        <v>44874.602840000007</v>
      </c>
      <c r="Q356" s="202">
        <v>0</v>
      </c>
      <c r="R356" s="203">
        <v>44874.602840000007</v>
      </c>
    </row>
    <row r="357" spans="1:18">
      <c r="A357" s="204"/>
      <c r="B357" s="204"/>
      <c r="C357" s="204"/>
      <c r="D357" s="204"/>
      <c r="E357" s="206">
        <v>563</v>
      </c>
      <c r="F357" s="207">
        <v>33945.873570000003</v>
      </c>
      <c r="G357" s="208">
        <v>0</v>
      </c>
      <c r="H357" s="208">
        <v>33945.873570000003</v>
      </c>
      <c r="I357" s="208">
        <v>103809.00779999999</v>
      </c>
      <c r="J357" s="208">
        <v>1196.1233099999999</v>
      </c>
      <c r="K357" s="208">
        <v>105005.13111</v>
      </c>
      <c r="L357" s="208">
        <v>15567.20649</v>
      </c>
      <c r="M357" s="208">
        <v>2857.75594</v>
      </c>
      <c r="N357" s="208">
        <v>18424.96243</v>
      </c>
      <c r="O357" s="208">
        <v>157375.96711000003</v>
      </c>
      <c r="P357" s="208">
        <v>45539.069369999997</v>
      </c>
      <c r="Q357" s="208">
        <v>0</v>
      </c>
      <c r="R357" s="209">
        <v>45539.069369999997</v>
      </c>
    </row>
    <row r="358" spans="1:18">
      <c r="A358" s="204"/>
      <c r="B358" s="204"/>
      <c r="C358" s="204"/>
      <c r="D358" s="204"/>
      <c r="E358" s="206">
        <v>739</v>
      </c>
      <c r="F358" s="207">
        <v>20268.265420000003</v>
      </c>
      <c r="G358" s="208">
        <v>0</v>
      </c>
      <c r="H358" s="208">
        <v>20268.265420000003</v>
      </c>
      <c r="I358" s="208">
        <v>47222.392390000001</v>
      </c>
      <c r="J358" s="208">
        <v>857.01346999999998</v>
      </c>
      <c r="K358" s="208">
        <v>48079.405859999999</v>
      </c>
      <c r="L358" s="208">
        <v>5182.9567900000002</v>
      </c>
      <c r="M358" s="208">
        <v>2560.5654900000004</v>
      </c>
      <c r="N358" s="208">
        <v>7743.5222800000001</v>
      </c>
      <c r="O358" s="208">
        <v>76091.19356</v>
      </c>
      <c r="P358" s="208">
        <v>63471.793090000006</v>
      </c>
      <c r="Q358" s="208">
        <v>0</v>
      </c>
      <c r="R358" s="209">
        <v>63471.793090000006</v>
      </c>
    </row>
    <row r="359" spans="1:18">
      <c r="A359" s="204"/>
      <c r="B359" s="204"/>
      <c r="C359" s="204"/>
      <c r="D359" s="199" t="s">
        <v>563</v>
      </c>
      <c r="E359" s="200">
        <v>651</v>
      </c>
      <c r="F359" s="201">
        <v>0</v>
      </c>
      <c r="G359" s="202">
        <v>0</v>
      </c>
      <c r="H359" s="202">
        <v>0</v>
      </c>
      <c r="I359" s="202">
        <v>1448.7162900000001</v>
      </c>
      <c r="J359" s="202">
        <v>0</v>
      </c>
      <c r="K359" s="202">
        <v>1448.7162900000001</v>
      </c>
      <c r="L359" s="202">
        <v>713.50148999999999</v>
      </c>
      <c r="M359" s="202">
        <v>19.10135</v>
      </c>
      <c r="N359" s="202">
        <v>732.60284000000001</v>
      </c>
      <c r="O359" s="202">
        <v>2181.3191299999999</v>
      </c>
      <c r="P359" s="202">
        <v>0</v>
      </c>
      <c r="Q359" s="202">
        <v>0</v>
      </c>
      <c r="R359" s="203">
        <v>0</v>
      </c>
    </row>
    <row r="360" spans="1:18">
      <c r="A360" s="204"/>
      <c r="B360" s="204"/>
      <c r="C360" s="204"/>
      <c r="D360" s="199" t="s">
        <v>564</v>
      </c>
      <c r="E360" s="200">
        <v>573</v>
      </c>
      <c r="F360" s="201">
        <v>16224.45039</v>
      </c>
      <c r="G360" s="202">
        <v>0</v>
      </c>
      <c r="H360" s="202">
        <v>16224.45039</v>
      </c>
      <c r="I360" s="202">
        <v>117257.44293</v>
      </c>
      <c r="J360" s="202">
        <v>727.0044200000001</v>
      </c>
      <c r="K360" s="202">
        <v>117984.44734999999</v>
      </c>
      <c r="L360" s="202">
        <v>4368.3196600000001</v>
      </c>
      <c r="M360" s="202">
        <v>3659.6430399999999</v>
      </c>
      <c r="N360" s="202">
        <v>8027.9627</v>
      </c>
      <c r="O360" s="202">
        <v>142236.86043999999</v>
      </c>
      <c r="P360" s="202">
        <v>26509.819629999998</v>
      </c>
      <c r="Q360" s="202">
        <v>0</v>
      </c>
      <c r="R360" s="203">
        <v>26509.819629999998</v>
      </c>
    </row>
    <row r="361" spans="1:18">
      <c r="A361" s="204"/>
      <c r="B361" s="204"/>
      <c r="C361" s="204"/>
      <c r="D361" s="199" t="s">
        <v>565</v>
      </c>
      <c r="E361" s="200">
        <v>432</v>
      </c>
      <c r="F361" s="201">
        <v>37164.237529999999</v>
      </c>
      <c r="G361" s="202">
        <v>0</v>
      </c>
      <c r="H361" s="202">
        <v>37164.237529999999</v>
      </c>
      <c r="I361" s="202">
        <v>79712.262599999987</v>
      </c>
      <c r="J361" s="202">
        <v>6802.5067800000006</v>
      </c>
      <c r="K361" s="202">
        <v>86514.769379999998</v>
      </c>
      <c r="L361" s="202">
        <v>32971.818800000001</v>
      </c>
      <c r="M361" s="202">
        <v>12736.95484</v>
      </c>
      <c r="N361" s="202">
        <v>45708.773639999999</v>
      </c>
      <c r="O361" s="202">
        <v>169387.78055000002</v>
      </c>
      <c r="P361" s="202">
        <v>60573.792249999999</v>
      </c>
      <c r="Q361" s="202">
        <v>0</v>
      </c>
      <c r="R361" s="203">
        <v>60573.792249999999</v>
      </c>
    </row>
    <row r="362" spans="1:18">
      <c r="A362" s="204"/>
      <c r="B362" s="204"/>
      <c r="C362" s="204"/>
      <c r="D362" s="199" t="s">
        <v>566</v>
      </c>
      <c r="E362" s="200">
        <v>394</v>
      </c>
      <c r="F362" s="201">
        <v>30831.802789999998</v>
      </c>
      <c r="G362" s="202">
        <v>0</v>
      </c>
      <c r="H362" s="202">
        <v>30831.802789999998</v>
      </c>
      <c r="I362" s="202">
        <v>80545.543980000002</v>
      </c>
      <c r="J362" s="202">
        <v>1732.50476</v>
      </c>
      <c r="K362" s="202">
        <v>82278.048739999998</v>
      </c>
      <c r="L362" s="202">
        <v>7919.5015100000001</v>
      </c>
      <c r="M362" s="202">
        <v>1393.6144999999999</v>
      </c>
      <c r="N362" s="202">
        <v>9313.1160099999997</v>
      </c>
      <c r="O362" s="202">
        <v>122422.96754000001</v>
      </c>
      <c r="P362" s="202">
        <v>59350.327799999999</v>
      </c>
      <c r="Q362" s="202">
        <v>0</v>
      </c>
      <c r="R362" s="203">
        <v>59350.327799999999</v>
      </c>
    </row>
    <row r="363" spans="1:18">
      <c r="A363" s="204"/>
      <c r="B363" s="204"/>
      <c r="C363" s="204"/>
      <c r="D363" s="204"/>
      <c r="E363" s="206">
        <v>555</v>
      </c>
      <c r="F363" s="207">
        <v>133.03301999999999</v>
      </c>
      <c r="G363" s="208">
        <v>0</v>
      </c>
      <c r="H363" s="208">
        <v>133.03301999999999</v>
      </c>
      <c r="I363" s="208">
        <v>74312.226360000001</v>
      </c>
      <c r="J363" s="208">
        <v>158.74437</v>
      </c>
      <c r="K363" s="208">
        <v>74470.970730000001</v>
      </c>
      <c r="L363" s="208">
        <v>228.79733999999999</v>
      </c>
      <c r="M363" s="208">
        <v>203.29222000000001</v>
      </c>
      <c r="N363" s="208">
        <v>432.08956000000001</v>
      </c>
      <c r="O363" s="208">
        <v>75036.093309999997</v>
      </c>
      <c r="P363" s="208">
        <v>11144.16963</v>
      </c>
      <c r="Q363" s="208">
        <v>0</v>
      </c>
      <c r="R363" s="209">
        <v>11144.16963</v>
      </c>
    </row>
    <row r="364" spans="1:18">
      <c r="A364" s="204"/>
      <c r="B364" s="204"/>
      <c r="C364" s="204"/>
      <c r="D364" s="199" t="s">
        <v>567</v>
      </c>
      <c r="E364" s="200">
        <v>527</v>
      </c>
      <c r="F364" s="201">
        <v>6365.9990599999992</v>
      </c>
      <c r="G364" s="202">
        <v>0</v>
      </c>
      <c r="H364" s="202">
        <v>6365.9990599999992</v>
      </c>
      <c r="I364" s="202">
        <v>58275.62917</v>
      </c>
      <c r="J364" s="202">
        <v>999.22808999999995</v>
      </c>
      <c r="K364" s="202">
        <v>59274.857259999997</v>
      </c>
      <c r="L364" s="202">
        <v>10901.022949999999</v>
      </c>
      <c r="M364" s="202">
        <v>926.45868000000007</v>
      </c>
      <c r="N364" s="202">
        <v>11827.48163</v>
      </c>
      <c r="O364" s="202">
        <v>77468.337950000001</v>
      </c>
      <c r="P364" s="202">
        <v>53062.120739999998</v>
      </c>
      <c r="Q364" s="202">
        <v>0</v>
      </c>
      <c r="R364" s="203">
        <v>53062.120739999998</v>
      </c>
    </row>
    <row r="365" spans="1:18">
      <c r="A365" s="204"/>
      <c r="B365" s="204"/>
      <c r="C365" s="204"/>
      <c r="D365" s="199" t="s">
        <v>568</v>
      </c>
      <c r="E365" s="200">
        <v>574</v>
      </c>
      <c r="F365" s="201">
        <v>72245.086920000002</v>
      </c>
      <c r="G365" s="202">
        <v>0</v>
      </c>
      <c r="H365" s="202">
        <v>72245.086920000002</v>
      </c>
      <c r="I365" s="202">
        <v>180554.48562999998</v>
      </c>
      <c r="J365" s="202">
        <v>3828.0756699999997</v>
      </c>
      <c r="K365" s="202">
        <v>184382.5613</v>
      </c>
      <c r="L365" s="202">
        <v>19728.227790000001</v>
      </c>
      <c r="M365" s="202">
        <v>2307.3158199999998</v>
      </c>
      <c r="N365" s="202">
        <v>22035.543610000001</v>
      </c>
      <c r="O365" s="202">
        <v>278663.19182999997</v>
      </c>
      <c r="P365" s="202">
        <v>54541.158880000003</v>
      </c>
      <c r="Q365" s="202">
        <v>0</v>
      </c>
      <c r="R365" s="203">
        <v>54541.158880000003</v>
      </c>
    </row>
    <row r="366" spans="1:18">
      <c r="A366" s="204"/>
      <c r="B366" s="204"/>
      <c r="C366" s="204"/>
      <c r="D366" s="199" t="s">
        <v>569</v>
      </c>
      <c r="E366" s="200">
        <v>392</v>
      </c>
      <c r="F366" s="201">
        <v>23413.20923</v>
      </c>
      <c r="G366" s="202">
        <v>0</v>
      </c>
      <c r="H366" s="202">
        <v>23413.20923</v>
      </c>
      <c r="I366" s="202">
        <v>44854.462200000002</v>
      </c>
      <c r="J366" s="202">
        <v>991.16706000000011</v>
      </c>
      <c r="K366" s="202">
        <v>45845.629260000002</v>
      </c>
      <c r="L366" s="202">
        <v>6857.6132699999998</v>
      </c>
      <c r="M366" s="202">
        <v>1538.5963100000001</v>
      </c>
      <c r="N366" s="202">
        <v>8396.2095800000006</v>
      </c>
      <c r="O366" s="202">
        <v>77655.04806999999</v>
      </c>
      <c r="P366" s="202">
        <v>45473.59837</v>
      </c>
      <c r="Q366" s="202">
        <v>0</v>
      </c>
      <c r="R366" s="203">
        <v>45473.59837</v>
      </c>
    </row>
    <row r="367" spans="1:18">
      <c r="A367" s="204"/>
      <c r="B367" s="204"/>
      <c r="C367" s="199" t="s">
        <v>570</v>
      </c>
      <c r="D367" s="199" t="s">
        <v>571</v>
      </c>
      <c r="E367" s="200">
        <v>255</v>
      </c>
      <c r="F367" s="201">
        <v>106.94734</v>
      </c>
      <c r="G367" s="202">
        <v>0</v>
      </c>
      <c r="H367" s="202">
        <v>106.94734</v>
      </c>
      <c r="I367" s="202">
        <v>11474.84059</v>
      </c>
      <c r="J367" s="202">
        <v>59.412660000000002</v>
      </c>
      <c r="K367" s="202">
        <v>11534.25325</v>
      </c>
      <c r="L367" s="202">
        <v>263.89503999999999</v>
      </c>
      <c r="M367" s="202">
        <v>3.7099999999999998E-3</v>
      </c>
      <c r="N367" s="202">
        <v>263.89875000000001</v>
      </c>
      <c r="O367" s="202">
        <v>11905.099340000001</v>
      </c>
      <c r="P367" s="202">
        <v>2731.6321600000001</v>
      </c>
      <c r="Q367" s="202">
        <v>0</v>
      </c>
      <c r="R367" s="203">
        <v>2731.6321600000001</v>
      </c>
    </row>
    <row r="368" spans="1:18">
      <c r="A368" s="204"/>
      <c r="B368" s="204"/>
      <c r="C368" s="204"/>
      <c r="D368" s="199" t="s">
        <v>572</v>
      </c>
      <c r="E368" s="200">
        <v>257</v>
      </c>
      <c r="F368" s="201">
        <v>151.67173</v>
      </c>
      <c r="G368" s="202">
        <v>0</v>
      </c>
      <c r="H368" s="202">
        <v>151.67173</v>
      </c>
      <c r="I368" s="202">
        <v>2507.1224500000003</v>
      </c>
      <c r="J368" s="202">
        <v>545.78744999999992</v>
      </c>
      <c r="K368" s="202">
        <v>3052.9099000000001</v>
      </c>
      <c r="L368" s="202">
        <v>34.646190000000004</v>
      </c>
      <c r="M368" s="202">
        <v>0</v>
      </c>
      <c r="N368" s="202">
        <v>34.646190000000004</v>
      </c>
      <c r="O368" s="202">
        <v>3239.2278199999996</v>
      </c>
      <c r="P368" s="202">
        <v>1436.4338799999998</v>
      </c>
      <c r="Q368" s="202">
        <v>0</v>
      </c>
      <c r="R368" s="203">
        <v>1436.4338799999998</v>
      </c>
    </row>
    <row r="369" spans="1:18">
      <c r="A369" s="204"/>
      <c r="B369" s="204"/>
      <c r="C369" s="199" t="s">
        <v>573</v>
      </c>
      <c r="D369" s="199" t="s">
        <v>573</v>
      </c>
      <c r="E369" s="200">
        <v>249</v>
      </c>
      <c r="F369" s="201">
        <v>39.798199999999994</v>
      </c>
      <c r="G369" s="202">
        <v>0</v>
      </c>
      <c r="H369" s="202">
        <v>39.798199999999994</v>
      </c>
      <c r="I369" s="202">
        <v>17969.115809999999</v>
      </c>
      <c r="J369" s="202">
        <v>1.1178599999999999</v>
      </c>
      <c r="K369" s="202">
        <v>17970.233670000001</v>
      </c>
      <c r="L369" s="202">
        <v>185.90469000000002</v>
      </c>
      <c r="M369" s="202">
        <v>0</v>
      </c>
      <c r="N369" s="202">
        <v>185.90469000000002</v>
      </c>
      <c r="O369" s="202">
        <v>18195.936559999998</v>
      </c>
      <c r="P369" s="202">
        <v>2140.92488</v>
      </c>
      <c r="Q369" s="202">
        <v>0</v>
      </c>
      <c r="R369" s="203">
        <v>2140.92488</v>
      </c>
    </row>
    <row r="370" spans="1:18">
      <c r="A370" s="204"/>
      <c r="B370" s="204"/>
      <c r="C370" s="199" t="s">
        <v>574</v>
      </c>
      <c r="D370" s="199" t="s">
        <v>574</v>
      </c>
      <c r="E370" s="200">
        <v>244</v>
      </c>
      <c r="F370" s="201">
        <v>1294.2746299999999</v>
      </c>
      <c r="G370" s="202">
        <v>0</v>
      </c>
      <c r="H370" s="202">
        <v>1294.2746299999999</v>
      </c>
      <c r="I370" s="202">
        <v>4751.7938400000003</v>
      </c>
      <c r="J370" s="202">
        <v>0.50168000000000001</v>
      </c>
      <c r="K370" s="202">
        <v>4752.2955199999997</v>
      </c>
      <c r="L370" s="202">
        <v>138.36904000000001</v>
      </c>
      <c r="M370" s="202">
        <v>0</v>
      </c>
      <c r="N370" s="202">
        <v>138.36904000000001</v>
      </c>
      <c r="O370" s="202">
        <v>6184.9391900000001</v>
      </c>
      <c r="P370" s="202">
        <v>1567.3032900000001</v>
      </c>
      <c r="Q370" s="202">
        <v>0</v>
      </c>
      <c r="R370" s="203">
        <v>1567.3032900000001</v>
      </c>
    </row>
    <row r="371" spans="1:18">
      <c r="A371" s="204"/>
      <c r="B371" s="204"/>
      <c r="C371" s="199" t="s">
        <v>575</v>
      </c>
      <c r="D371" s="199" t="s">
        <v>575</v>
      </c>
      <c r="E371" s="200">
        <v>259</v>
      </c>
      <c r="F371" s="201">
        <v>793.38806000000011</v>
      </c>
      <c r="G371" s="202">
        <v>0</v>
      </c>
      <c r="H371" s="202">
        <v>793.38806000000011</v>
      </c>
      <c r="I371" s="202">
        <v>14122.48892</v>
      </c>
      <c r="J371" s="202">
        <v>4.5199999999999997E-3</v>
      </c>
      <c r="K371" s="202">
        <v>14122.49344</v>
      </c>
      <c r="L371" s="202">
        <v>192.75248000000002</v>
      </c>
      <c r="M371" s="202">
        <v>0</v>
      </c>
      <c r="N371" s="202">
        <v>192.75248000000002</v>
      </c>
      <c r="O371" s="202">
        <v>15108.633980000001</v>
      </c>
      <c r="P371" s="202">
        <v>2288.9780299999998</v>
      </c>
      <c r="Q371" s="202">
        <v>0</v>
      </c>
      <c r="R371" s="203">
        <v>2288.9780299999998</v>
      </c>
    </row>
    <row r="372" spans="1:18">
      <c r="A372" s="204"/>
      <c r="B372" s="204"/>
      <c r="C372" s="199" t="s">
        <v>576</v>
      </c>
      <c r="D372" s="199" t="s">
        <v>577</v>
      </c>
      <c r="E372" s="200">
        <v>268</v>
      </c>
      <c r="F372" s="201">
        <v>1032.1502600000001</v>
      </c>
      <c r="G372" s="202">
        <v>0</v>
      </c>
      <c r="H372" s="202">
        <v>1032.1502600000001</v>
      </c>
      <c r="I372" s="202">
        <v>5185.3998899999997</v>
      </c>
      <c r="J372" s="202">
        <v>10.38049</v>
      </c>
      <c r="K372" s="202">
        <v>5195.7803800000002</v>
      </c>
      <c r="L372" s="202">
        <v>77.415859999999995</v>
      </c>
      <c r="M372" s="202">
        <v>11.24569</v>
      </c>
      <c r="N372" s="202">
        <v>88.661550000000005</v>
      </c>
      <c r="O372" s="202">
        <v>6316.5921900000003</v>
      </c>
      <c r="P372" s="202">
        <v>1706.10643</v>
      </c>
      <c r="Q372" s="202">
        <v>0</v>
      </c>
      <c r="R372" s="203">
        <v>1706.10643</v>
      </c>
    </row>
    <row r="373" spans="1:18">
      <c r="A373" s="204"/>
      <c r="B373" s="204"/>
      <c r="C373" s="204"/>
      <c r="D373" s="199" t="s">
        <v>576</v>
      </c>
      <c r="E373" s="200">
        <v>267</v>
      </c>
      <c r="F373" s="201">
        <v>1677.6554799999999</v>
      </c>
      <c r="G373" s="202">
        <v>0</v>
      </c>
      <c r="H373" s="202">
        <v>1677.6554799999999</v>
      </c>
      <c r="I373" s="202">
        <v>13700.80608</v>
      </c>
      <c r="J373" s="202">
        <v>42.782559999999997</v>
      </c>
      <c r="K373" s="202">
        <v>13743.58864</v>
      </c>
      <c r="L373" s="202">
        <v>246.00462999999999</v>
      </c>
      <c r="M373" s="202">
        <v>23.35502</v>
      </c>
      <c r="N373" s="202">
        <v>269.35965000000004</v>
      </c>
      <c r="O373" s="202">
        <v>15690.60377</v>
      </c>
      <c r="P373" s="202">
        <v>1815.1956</v>
      </c>
      <c r="Q373" s="202">
        <v>0</v>
      </c>
      <c r="R373" s="203">
        <v>1815.1956</v>
      </c>
    </row>
    <row r="374" spans="1:18">
      <c r="A374" s="204"/>
      <c r="B374" s="199" t="s">
        <v>578</v>
      </c>
      <c r="C374" s="199" t="s">
        <v>579</v>
      </c>
      <c r="D374" s="199" t="s">
        <v>580</v>
      </c>
      <c r="E374" s="200">
        <v>166</v>
      </c>
      <c r="F374" s="201">
        <v>14586.533150000001</v>
      </c>
      <c r="G374" s="202">
        <v>0</v>
      </c>
      <c r="H374" s="202">
        <v>14586.533150000001</v>
      </c>
      <c r="I374" s="202">
        <v>34704.850180000001</v>
      </c>
      <c r="J374" s="202">
        <v>304.50865000000005</v>
      </c>
      <c r="K374" s="202">
        <v>35009.358829999997</v>
      </c>
      <c r="L374" s="202">
        <v>1750.61941</v>
      </c>
      <c r="M374" s="202">
        <v>1.79864</v>
      </c>
      <c r="N374" s="202">
        <v>1752.41805</v>
      </c>
      <c r="O374" s="202">
        <v>51348.310030000001</v>
      </c>
      <c r="P374" s="202">
        <v>75526.038010000004</v>
      </c>
      <c r="Q374" s="202">
        <v>0</v>
      </c>
      <c r="R374" s="203">
        <v>75526.038010000004</v>
      </c>
    </row>
    <row r="375" spans="1:18">
      <c r="A375" s="204"/>
      <c r="B375" s="204"/>
      <c r="C375" s="204"/>
      <c r="D375" s="204"/>
      <c r="E375" s="206">
        <v>726</v>
      </c>
      <c r="F375" s="207">
        <v>0</v>
      </c>
      <c r="G375" s="208">
        <v>0</v>
      </c>
      <c r="H375" s="208">
        <v>0</v>
      </c>
      <c r="I375" s="208">
        <v>4.8292700000000002</v>
      </c>
      <c r="J375" s="208">
        <v>0</v>
      </c>
      <c r="K375" s="208">
        <v>4.8292700000000002</v>
      </c>
      <c r="L375" s="208">
        <v>28.781400000000001</v>
      </c>
      <c r="M375" s="208">
        <v>0</v>
      </c>
      <c r="N375" s="208">
        <v>28.781400000000001</v>
      </c>
      <c r="O375" s="208">
        <v>33.610669999999999</v>
      </c>
      <c r="P375" s="208">
        <v>3973.6793499999999</v>
      </c>
      <c r="Q375" s="208">
        <v>0</v>
      </c>
      <c r="R375" s="209">
        <v>3973.6793499999999</v>
      </c>
    </row>
    <row r="376" spans="1:18">
      <c r="A376" s="204"/>
      <c r="B376" s="204"/>
      <c r="C376" s="204"/>
      <c r="D376" s="199" t="s">
        <v>514</v>
      </c>
      <c r="E376" s="200">
        <v>667</v>
      </c>
      <c r="F376" s="201">
        <v>1037.9368899999999</v>
      </c>
      <c r="G376" s="202">
        <v>0</v>
      </c>
      <c r="H376" s="202">
        <v>1037.9368899999999</v>
      </c>
      <c r="I376" s="202">
        <v>4975.0934400000006</v>
      </c>
      <c r="J376" s="202">
        <v>0</v>
      </c>
      <c r="K376" s="202">
        <v>4975.0934400000006</v>
      </c>
      <c r="L376" s="202">
        <v>4.1048900000000001</v>
      </c>
      <c r="M376" s="202">
        <v>0</v>
      </c>
      <c r="N376" s="202">
        <v>4.1048900000000001</v>
      </c>
      <c r="O376" s="202">
        <v>6017.1352200000001</v>
      </c>
      <c r="P376" s="202">
        <v>6777.01163</v>
      </c>
      <c r="Q376" s="202">
        <v>0</v>
      </c>
      <c r="R376" s="203">
        <v>6777.01163</v>
      </c>
    </row>
    <row r="377" spans="1:18">
      <c r="A377" s="204"/>
      <c r="B377" s="204"/>
      <c r="C377" s="199" t="s">
        <v>581</v>
      </c>
      <c r="D377" s="199" t="s">
        <v>582</v>
      </c>
      <c r="E377" s="200">
        <v>165</v>
      </c>
      <c r="F377" s="201">
        <v>57290.739299999994</v>
      </c>
      <c r="G377" s="202">
        <v>1206.74162</v>
      </c>
      <c r="H377" s="202">
        <v>58497.480920000002</v>
      </c>
      <c r="I377" s="202">
        <v>81590.87113</v>
      </c>
      <c r="J377" s="202">
        <v>744.77116000000001</v>
      </c>
      <c r="K377" s="202">
        <v>82335.642290000003</v>
      </c>
      <c r="L377" s="202">
        <v>22912.463929999998</v>
      </c>
      <c r="M377" s="202">
        <v>2351.3195099999998</v>
      </c>
      <c r="N377" s="202">
        <v>25263.783440000003</v>
      </c>
      <c r="O377" s="202">
        <v>166096.90665000002</v>
      </c>
      <c r="P377" s="202">
        <v>242322.71686000002</v>
      </c>
      <c r="Q377" s="202">
        <v>0</v>
      </c>
      <c r="R377" s="203">
        <v>242322.71686000002</v>
      </c>
    </row>
    <row r="378" spans="1:18">
      <c r="A378" s="204"/>
      <c r="B378" s="204"/>
      <c r="C378" s="204"/>
      <c r="D378" s="204"/>
      <c r="E378" s="206">
        <v>650</v>
      </c>
      <c r="F378" s="207">
        <v>0</v>
      </c>
      <c r="G378" s="208">
        <v>0</v>
      </c>
      <c r="H378" s="208">
        <v>0</v>
      </c>
      <c r="I378" s="208">
        <v>0</v>
      </c>
      <c r="J378" s="208">
        <v>0</v>
      </c>
      <c r="K378" s="208">
        <v>0</v>
      </c>
      <c r="L378" s="208">
        <v>0</v>
      </c>
      <c r="M378" s="208">
        <v>0</v>
      </c>
      <c r="N378" s="208">
        <v>0</v>
      </c>
      <c r="O378" s="208">
        <v>0</v>
      </c>
      <c r="P378" s="208">
        <v>0</v>
      </c>
      <c r="Q378" s="208">
        <v>0</v>
      </c>
      <c r="R378" s="209">
        <v>0</v>
      </c>
    </row>
    <row r="379" spans="1:18">
      <c r="A379" s="204"/>
      <c r="B379" s="204"/>
      <c r="C379" s="204"/>
      <c r="D379" s="199" t="s">
        <v>583</v>
      </c>
      <c r="E379" s="200">
        <v>622</v>
      </c>
      <c r="F379" s="201">
        <v>2148.3900800000001</v>
      </c>
      <c r="G379" s="202">
        <v>0</v>
      </c>
      <c r="H379" s="202">
        <v>2148.3900800000001</v>
      </c>
      <c r="I379" s="202">
        <v>13536.997009999999</v>
      </c>
      <c r="J379" s="202">
        <v>0.22618000000000002</v>
      </c>
      <c r="K379" s="202">
        <v>13537.223189999999</v>
      </c>
      <c r="L379" s="202">
        <v>1371.08799</v>
      </c>
      <c r="M379" s="202">
        <v>1.1868800000000002</v>
      </c>
      <c r="N379" s="202">
        <v>1372.2748700000002</v>
      </c>
      <c r="O379" s="202">
        <v>17057.888139999999</v>
      </c>
      <c r="P379" s="202">
        <v>102365.02175</v>
      </c>
      <c r="Q379" s="202">
        <v>0</v>
      </c>
      <c r="R379" s="203">
        <v>102365.02175</v>
      </c>
    </row>
    <row r="380" spans="1:18">
      <c r="A380" s="204"/>
      <c r="B380" s="204"/>
      <c r="C380" s="204"/>
      <c r="D380" s="199" t="s">
        <v>584</v>
      </c>
      <c r="E380" s="200">
        <v>575</v>
      </c>
      <c r="F380" s="201">
        <v>1580.86634</v>
      </c>
      <c r="G380" s="202">
        <v>0</v>
      </c>
      <c r="H380" s="202">
        <v>1580.86634</v>
      </c>
      <c r="I380" s="202">
        <v>20024.928969999997</v>
      </c>
      <c r="J380" s="202">
        <v>113.14938000000001</v>
      </c>
      <c r="K380" s="202">
        <v>20138.07835</v>
      </c>
      <c r="L380" s="202">
        <v>2568.0539199999998</v>
      </c>
      <c r="M380" s="202">
        <v>79.501750000000001</v>
      </c>
      <c r="N380" s="202">
        <v>2647.5556699999997</v>
      </c>
      <c r="O380" s="202">
        <v>24366.500359999998</v>
      </c>
      <c r="P380" s="202">
        <v>94611.335370000001</v>
      </c>
      <c r="Q380" s="202">
        <v>0</v>
      </c>
      <c r="R380" s="203">
        <v>94611.335370000001</v>
      </c>
    </row>
    <row r="381" spans="1:18">
      <c r="A381" s="204"/>
      <c r="B381" s="204"/>
      <c r="C381" s="204"/>
      <c r="D381" s="204"/>
      <c r="E381" s="206">
        <v>844</v>
      </c>
      <c r="F381" s="207">
        <v>0</v>
      </c>
      <c r="G381" s="208">
        <v>0</v>
      </c>
      <c r="H381" s="208">
        <v>0</v>
      </c>
      <c r="I381" s="208">
        <v>0</v>
      </c>
      <c r="J381" s="208">
        <v>0</v>
      </c>
      <c r="K381" s="208">
        <v>0</v>
      </c>
      <c r="L381" s="208">
        <v>57.771819999999998</v>
      </c>
      <c r="M381" s="208">
        <v>0</v>
      </c>
      <c r="N381" s="208">
        <v>57.771819999999998</v>
      </c>
      <c r="O381" s="208">
        <v>57.771819999999998</v>
      </c>
      <c r="P381" s="208">
        <v>0</v>
      </c>
      <c r="Q381" s="208">
        <v>0</v>
      </c>
      <c r="R381" s="209">
        <v>0</v>
      </c>
    </row>
    <row r="382" spans="1:18">
      <c r="A382" s="204"/>
      <c r="B382" s="204"/>
      <c r="C382" s="204"/>
      <c r="D382" s="199" t="s">
        <v>585</v>
      </c>
      <c r="E382" s="200">
        <v>457</v>
      </c>
      <c r="F382" s="201">
        <v>136.47647000000001</v>
      </c>
      <c r="G382" s="202">
        <v>0</v>
      </c>
      <c r="H382" s="202">
        <v>136.47647000000001</v>
      </c>
      <c r="I382" s="202">
        <v>2250.0568900000003</v>
      </c>
      <c r="J382" s="202">
        <v>2.1780000000000001E-2</v>
      </c>
      <c r="K382" s="202">
        <v>2250.0786699999999</v>
      </c>
      <c r="L382" s="202">
        <v>10.305899999999999</v>
      </c>
      <c r="M382" s="202">
        <v>0</v>
      </c>
      <c r="N382" s="202">
        <v>10.305899999999999</v>
      </c>
      <c r="O382" s="202">
        <v>2396.8610400000002</v>
      </c>
      <c r="P382" s="202">
        <v>6632.8988200000003</v>
      </c>
      <c r="Q382" s="202">
        <v>0</v>
      </c>
      <c r="R382" s="203">
        <v>6632.8988200000003</v>
      </c>
    </row>
    <row r="383" spans="1:18">
      <c r="A383" s="204"/>
      <c r="B383" s="204"/>
      <c r="C383" s="204"/>
      <c r="D383" s="199" t="s">
        <v>586</v>
      </c>
      <c r="E383" s="200">
        <v>624</v>
      </c>
      <c r="F383" s="201">
        <v>66.208770000000001</v>
      </c>
      <c r="G383" s="202">
        <v>0</v>
      </c>
      <c r="H383" s="202">
        <v>66.208770000000001</v>
      </c>
      <c r="I383" s="202">
        <v>393.73440999999997</v>
      </c>
      <c r="J383" s="202">
        <v>0</v>
      </c>
      <c r="K383" s="202">
        <v>393.73440999999997</v>
      </c>
      <c r="L383" s="202">
        <v>10.5</v>
      </c>
      <c r="M383" s="202">
        <v>0</v>
      </c>
      <c r="N383" s="202">
        <v>10.5</v>
      </c>
      <c r="O383" s="202">
        <v>470.44317999999998</v>
      </c>
      <c r="P383" s="202">
        <v>1133.1464699999999</v>
      </c>
      <c r="Q383" s="202">
        <v>0</v>
      </c>
      <c r="R383" s="203">
        <v>1133.1464699999999</v>
      </c>
    </row>
    <row r="384" spans="1:18">
      <c r="A384" s="204"/>
      <c r="B384" s="204"/>
      <c r="C384" s="199" t="s">
        <v>587</v>
      </c>
      <c r="D384" s="199" t="s">
        <v>587</v>
      </c>
      <c r="E384" s="200">
        <v>169</v>
      </c>
      <c r="F384" s="201">
        <v>1506.72873</v>
      </c>
      <c r="G384" s="202">
        <v>0</v>
      </c>
      <c r="H384" s="202">
        <v>1506.72873</v>
      </c>
      <c r="I384" s="202">
        <v>13281.237419999999</v>
      </c>
      <c r="J384" s="202">
        <v>1.695E-2</v>
      </c>
      <c r="K384" s="202">
        <v>13281.254369999999</v>
      </c>
      <c r="L384" s="202">
        <v>189.83007999999998</v>
      </c>
      <c r="M384" s="202">
        <v>0</v>
      </c>
      <c r="N384" s="202">
        <v>189.83007999999998</v>
      </c>
      <c r="O384" s="202">
        <v>14977.813179999999</v>
      </c>
      <c r="P384" s="202">
        <v>33659.933570000001</v>
      </c>
      <c r="Q384" s="202">
        <v>0</v>
      </c>
      <c r="R384" s="203">
        <v>33659.933570000001</v>
      </c>
    </row>
    <row r="385" spans="1:18">
      <c r="A385" s="204"/>
      <c r="B385" s="204"/>
      <c r="C385" s="199" t="s">
        <v>578</v>
      </c>
      <c r="D385" s="199" t="s">
        <v>588</v>
      </c>
      <c r="E385" s="200">
        <v>168</v>
      </c>
      <c r="F385" s="201">
        <v>2362.1907900000001</v>
      </c>
      <c r="G385" s="202">
        <v>0</v>
      </c>
      <c r="H385" s="202">
        <v>2362.1907900000001</v>
      </c>
      <c r="I385" s="202">
        <v>10431.257210000002</v>
      </c>
      <c r="J385" s="202">
        <v>4.0000000000000003E-5</v>
      </c>
      <c r="K385" s="202">
        <v>10431.257250000001</v>
      </c>
      <c r="L385" s="202">
        <v>288.6925</v>
      </c>
      <c r="M385" s="202">
        <v>0</v>
      </c>
      <c r="N385" s="202">
        <v>288.6925</v>
      </c>
      <c r="O385" s="202">
        <v>13082.140539999999</v>
      </c>
      <c r="P385" s="202">
        <v>26174.368549999999</v>
      </c>
      <c r="Q385" s="202">
        <v>0</v>
      </c>
      <c r="R385" s="203">
        <v>26174.368549999999</v>
      </c>
    </row>
    <row r="386" spans="1:18">
      <c r="A386" s="204"/>
      <c r="B386" s="204"/>
      <c r="C386" s="199" t="s">
        <v>589</v>
      </c>
      <c r="D386" s="199" t="s">
        <v>368</v>
      </c>
      <c r="E386" s="200">
        <v>661</v>
      </c>
      <c r="F386" s="201">
        <v>32.661000000000001</v>
      </c>
      <c r="G386" s="202">
        <v>0</v>
      </c>
      <c r="H386" s="202">
        <v>32.661000000000001</v>
      </c>
      <c r="I386" s="202">
        <v>4438.6289500000003</v>
      </c>
      <c r="J386" s="202">
        <v>0</v>
      </c>
      <c r="K386" s="202">
        <v>4438.6289500000003</v>
      </c>
      <c r="L386" s="202">
        <v>10.25</v>
      </c>
      <c r="M386" s="202">
        <v>0</v>
      </c>
      <c r="N386" s="202">
        <v>10.25</v>
      </c>
      <c r="O386" s="202">
        <v>4481.5399500000003</v>
      </c>
      <c r="P386" s="202">
        <v>3582.2319500000003</v>
      </c>
      <c r="Q386" s="202">
        <v>0</v>
      </c>
      <c r="R386" s="203">
        <v>3582.2319500000003</v>
      </c>
    </row>
    <row r="387" spans="1:18">
      <c r="A387" s="204"/>
      <c r="B387" s="204"/>
      <c r="C387" s="204"/>
      <c r="D387" s="199" t="s">
        <v>590</v>
      </c>
      <c r="E387" s="200">
        <v>458</v>
      </c>
      <c r="F387" s="201">
        <v>1379.59664</v>
      </c>
      <c r="G387" s="202">
        <v>0</v>
      </c>
      <c r="H387" s="202">
        <v>1379.59664</v>
      </c>
      <c r="I387" s="202">
        <v>8080.4624400000002</v>
      </c>
      <c r="J387" s="202">
        <v>1.141E-2</v>
      </c>
      <c r="K387" s="202">
        <v>8080.4738499999994</v>
      </c>
      <c r="L387" s="202">
        <v>393.19769000000002</v>
      </c>
      <c r="M387" s="202">
        <v>0</v>
      </c>
      <c r="N387" s="202">
        <v>393.19769000000002</v>
      </c>
      <c r="O387" s="202">
        <v>9853.2681799999991</v>
      </c>
      <c r="P387" s="202">
        <v>18975.257280000002</v>
      </c>
      <c r="Q387" s="202">
        <v>0</v>
      </c>
      <c r="R387" s="203">
        <v>18975.257280000002</v>
      </c>
    </row>
    <row r="388" spans="1:18">
      <c r="A388" s="204"/>
      <c r="B388" s="204"/>
      <c r="C388" s="204"/>
      <c r="D388" s="199" t="s">
        <v>591</v>
      </c>
      <c r="E388" s="200">
        <v>840</v>
      </c>
      <c r="F388" s="201">
        <v>5.4380000000000005E-2</v>
      </c>
      <c r="G388" s="202">
        <v>0</v>
      </c>
      <c r="H388" s="202">
        <v>5.4380000000000005E-2</v>
      </c>
      <c r="I388" s="202">
        <v>747.37376000000006</v>
      </c>
      <c r="J388" s="202">
        <v>11.51014</v>
      </c>
      <c r="K388" s="202">
        <v>758.88390000000004</v>
      </c>
      <c r="L388" s="202">
        <v>11.956329999999999</v>
      </c>
      <c r="M388" s="202">
        <v>0</v>
      </c>
      <c r="N388" s="202">
        <v>11.956329999999999</v>
      </c>
      <c r="O388" s="202">
        <v>770.89460999999994</v>
      </c>
      <c r="P388" s="202">
        <v>2294.6143900000002</v>
      </c>
      <c r="Q388" s="202">
        <v>0</v>
      </c>
      <c r="R388" s="203">
        <v>2294.6143900000002</v>
      </c>
    </row>
    <row r="389" spans="1:18">
      <c r="A389" s="204"/>
      <c r="B389" s="204"/>
      <c r="C389" s="204"/>
      <c r="D389" s="204"/>
      <c r="E389" s="206">
        <v>842</v>
      </c>
      <c r="F389" s="207">
        <v>0</v>
      </c>
      <c r="G389" s="208">
        <v>0</v>
      </c>
      <c r="H389" s="208">
        <v>0</v>
      </c>
      <c r="I389" s="208">
        <v>16.332159999999998</v>
      </c>
      <c r="J389" s="208">
        <v>0</v>
      </c>
      <c r="K389" s="208">
        <v>16.332159999999998</v>
      </c>
      <c r="L389" s="208">
        <v>0</v>
      </c>
      <c r="M389" s="208">
        <v>0</v>
      </c>
      <c r="N389" s="208">
        <v>0</v>
      </c>
      <c r="O389" s="208">
        <v>16.332159999999998</v>
      </c>
      <c r="P389" s="208">
        <v>0</v>
      </c>
      <c r="Q389" s="208">
        <v>0</v>
      </c>
      <c r="R389" s="209">
        <v>0</v>
      </c>
    </row>
    <row r="390" spans="1:18">
      <c r="A390" s="204"/>
      <c r="B390" s="204"/>
      <c r="C390" s="199" t="s">
        <v>592</v>
      </c>
      <c r="D390" s="199" t="s">
        <v>593</v>
      </c>
      <c r="E390" s="200">
        <v>170</v>
      </c>
      <c r="F390" s="201">
        <v>1664.4475</v>
      </c>
      <c r="G390" s="202">
        <v>0</v>
      </c>
      <c r="H390" s="202">
        <v>1664.4475</v>
      </c>
      <c r="I390" s="202">
        <v>13877.43749</v>
      </c>
      <c r="J390" s="202">
        <v>0.6595700000000001</v>
      </c>
      <c r="K390" s="202">
        <v>13878.09706</v>
      </c>
      <c r="L390" s="202">
        <v>233.89339000000001</v>
      </c>
      <c r="M390" s="202">
        <v>0</v>
      </c>
      <c r="N390" s="202">
        <v>233.89339000000001</v>
      </c>
      <c r="O390" s="202">
        <v>15776.43795</v>
      </c>
      <c r="P390" s="202">
        <v>39690.019249999998</v>
      </c>
      <c r="Q390" s="202">
        <v>0</v>
      </c>
      <c r="R390" s="203">
        <v>39690.019249999998</v>
      </c>
    </row>
    <row r="391" spans="1:18">
      <c r="A391" s="204"/>
      <c r="B391" s="204"/>
      <c r="C391" s="199" t="s">
        <v>594</v>
      </c>
      <c r="D391" s="199" t="s">
        <v>529</v>
      </c>
      <c r="E391" s="200">
        <v>591</v>
      </c>
      <c r="F391" s="201">
        <v>289.87784999999997</v>
      </c>
      <c r="G391" s="202">
        <v>0</v>
      </c>
      <c r="H391" s="202">
        <v>289.87784999999997</v>
      </c>
      <c r="I391" s="202">
        <v>13020.068539999998</v>
      </c>
      <c r="J391" s="202">
        <v>0</v>
      </c>
      <c r="K391" s="202">
        <v>13020.068539999998</v>
      </c>
      <c r="L391" s="202">
        <v>110.86667999999999</v>
      </c>
      <c r="M391" s="202">
        <v>0</v>
      </c>
      <c r="N391" s="202">
        <v>110.86667999999999</v>
      </c>
      <c r="O391" s="202">
        <v>13420.81307</v>
      </c>
      <c r="P391" s="202">
        <v>15897.54343</v>
      </c>
      <c r="Q391" s="202">
        <v>0</v>
      </c>
      <c r="R391" s="203">
        <v>15897.54343</v>
      </c>
    </row>
    <row r="392" spans="1:18">
      <c r="A392" s="204"/>
      <c r="B392" s="199" t="s">
        <v>595</v>
      </c>
      <c r="C392" s="199" t="s">
        <v>596</v>
      </c>
      <c r="D392" s="199" t="s">
        <v>597</v>
      </c>
      <c r="E392" s="200">
        <v>313</v>
      </c>
      <c r="F392" s="201">
        <v>4468.5089400000006</v>
      </c>
      <c r="G392" s="202">
        <v>0</v>
      </c>
      <c r="H392" s="202">
        <v>4468.5089400000006</v>
      </c>
      <c r="I392" s="202">
        <v>7079.8176700000004</v>
      </c>
      <c r="J392" s="202">
        <v>41.849339999999998</v>
      </c>
      <c r="K392" s="202">
        <v>7121.6670100000001</v>
      </c>
      <c r="L392" s="202">
        <v>198.20417999999998</v>
      </c>
      <c r="M392" s="202">
        <v>0</v>
      </c>
      <c r="N392" s="202">
        <v>198.20417999999998</v>
      </c>
      <c r="O392" s="202">
        <v>11788.380130000001</v>
      </c>
      <c r="P392" s="202">
        <v>4170.9900399999997</v>
      </c>
      <c r="Q392" s="202">
        <v>0</v>
      </c>
      <c r="R392" s="203">
        <v>4170.9900399999997</v>
      </c>
    </row>
    <row r="393" spans="1:18">
      <c r="A393" s="204"/>
      <c r="B393" s="204"/>
      <c r="C393" s="204"/>
      <c r="D393" s="199" t="s">
        <v>598</v>
      </c>
      <c r="E393" s="200">
        <v>596</v>
      </c>
      <c r="F393" s="201">
        <v>1040.30945</v>
      </c>
      <c r="G393" s="202">
        <v>0</v>
      </c>
      <c r="H393" s="202">
        <v>1040.30945</v>
      </c>
      <c r="I393" s="202">
        <v>2616.8206700000001</v>
      </c>
      <c r="J393" s="202">
        <v>0.18544999999999998</v>
      </c>
      <c r="K393" s="202">
        <v>2617.00612</v>
      </c>
      <c r="L393" s="202">
        <v>117.04378999999999</v>
      </c>
      <c r="M393" s="202">
        <v>0</v>
      </c>
      <c r="N393" s="202">
        <v>117.04378999999999</v>
      </c>
      <c r="O393" s="202">
        <v>3774.3593599999999</v>
      </c>
      <c r="P393" s="202">
        <v>1680.0808300000001</v>
      </c>
      <c r="Q393" s="202">
        <v>0</v>
      </c>
      <c r="R393" s="203">
        <v>1680.0808300000001</v>
      </c>
    </row>
    <row r="394" spans="1:18">
      <c r="A394" s="204"/>
      <c r="B394" s="204"/>
      <c r="C394" s="199" t="s">
        <v>599</v>
      </c>
      <c r="D394" s="199" t="s">
        <v>599</v>
      </c>
      <c r="E394" s="200">
        <v>312</v>
      </c>
      <c r="F394" s="201">
        <v>33766.68836</v>
      </c>
      <c r="G394" s="202">
        <v>0</v>
      </c>
      <c r="H394" s="202">
        <v>33766.68836</v>
      </c>
      <c r="I394" s="202">
        <v>66464.910319999995</v>
      </c>
      <c r="J394" s="202">
        <v>762.82570999999996</v>
      </c>
      <c r="K394" s="202">
        <v>67227.73603</v>
      </c>
      <c r="L394" s="202">
        <v>11776.633109999999</v>
      </c>
      <c r="M394" s="202">
        <v>282.67101000000002</v>
      </c>
      <c r="N394" s="202">
        <v>12059.304119999999</v>
      </c>
      <c r="O394" s="202">
        <v>113053.72851</v>
      </c>
      <c r="P394" s="202">
        <v>51296.510270000006</v>
      </c>
      <c r="Q394" s="202">
        <v>0</v>
      </c>
      <c r="R394" s="203">
        <v>51296.510270000006</v>
      </c>
    </row>
    <row r="395" spans="1:18">
      <c r="A395" s="204"/>
      <c r="B395" s="204"/>
      <c r="C395" s="199" t="s">
        <v>600</v>
      </c>
      <c r="D395" s="199" t="s">
        <v>600</v>
      </c>
      <c r="E395" s="200">
        <v>666</v>
      </c>
      <c r="F395" s="201">
        <v>1917.0495600000002</v>
      </c>
      <c r="G395" s="202">
        <v>0</v>
      </c>
      <c r="H395" s="202">
        <v>1917.0495600000002</v>
      </c>
      <c r="I395" s="202">
        <v>3879.0353599999999</v>
      </c>
      <c r="J395" s="202">
        <v>3.1670700000000003</v>
      </c>
      <c r="K395" s="202">
        <v>3882.2024300000003</v>
      </c>
      <c r="L395" s="202">
        <v>86.836640000000003</v>
      </c>
      <c r="M395" s="202">
        <v>0</v>
      </c>
      <c r="N395" s="202">
        <v>86.836640000000003</v>
      </c>
      <c r="O395" s="202">
        <v>5886.0886300000002</v>
      </c>
      <c r="P395" s="202">
        <v>1639.6138600000002</v>
      </c>
      <c r="Q395" s="202">
        <v>0</v>
      </c>
      <c r="R395" s="203">
        <v>1639.6138600000002</v>
      </c>
    </row>
    <row r="396" spans="1:18">
      <c r="A396" s="204"/>
      <c r="B396" s="199" t="s">
        <v>601</v>
      </c>
      <c r="C396" s="199" t="s">
        <v>602</v>
      </c>
      <c r="D396" s="199" t="s">
        <v>603</v>
      </c>
      <c r="E396" s="200">
        <v>340</v>
      </c>
      <c r="F396" s="201">
        <v>1693.2263500000001</v>
      </c>
      <c r="G396" s="202">
        <v>0</v>
      </c>
      <c r="H396" s="202">
        <v>1693.2263500000001</v>
      </c>
      <c r="I396" s="202">
        <v>9442.1430999999993</v>
      </c>
      <c r="J396" s="202">
        <v>46.459150000000001</v>
      </c>
      <c r="K396" s="202">
        <v>9488.6022499999999</v>
      </c>
      <c r="L396" s="202">
        <v>314.09015000000005</v>
      </c>
      <c r="M396" s="202">
        <v>0</v>
      </c>
      <c r="N396" s="202">
        <v>314.09015000000005</v>
      </c>
      <c r="O396" s="202">
        <v>11495.918750000001</v>
      </c>
      <c r="P396" s="202">
        <v>3025.5404600000002</v>
      </c>
      <c r="Q396" s="202">
        <v>0</v>
      </c>
      <c r="R396" s="203">
        <v>3025.5404600000002</v>
      </c>
    </row>
    <row r="397" spans="1:18">
      <c r="A397" s="204"/>
      <c r="B397" s="204"/>
      <c r="C397" s="204"/>
      <c r="D397" s="199" t="s">
        <v>604</v>
      </c>
      <c r="E397" s="200">
        <v>611</v>
      </c>
      <c r="F397" s="201">
        <v>371.27046999999999</v>
      </c>
      <c r="G397" s="202">
        <v>0</v>
      </c>
      <c r="H397" s="202">
        <v>371.27046999999999</v>
      </c>
      <c r="I397" s="202">
        <v>532.10632999999996</v>
      </c>
      <c r="J397" s="202">
        <v>0</v>
      </c>
      <c r="K397" s="202">
        <v>532.10632999999996</v>
      </c>
      <c r="L397" s="202">
        <v>1.4</v>
      </c>
      <c r="M397" s="202">
        <v>0</v>
      </c>
      <c r="N397" s="202">
        <v>1.4</v>
      </c>
      <c r="O397" s="202">
        <v>904.77680000000009</v>
      </c>
      <c r="P397" s="202">
        <v>8.8290600000000001</v>
      </c>
      <c r="Q397" s="202">
        <v>0</v>
      </c>
      <c r="R397" s="203">
        <v>8.8290600000000001</v>
      </c>
    </row>
    <row r="398" spans="1:18">
      <c r="A398" s="204"/>
      <c r="B398" s="204"/>
      <c r="C398" s="204"/>
      <c r="D398" s="199" t="s">
        <v>605</v>
      </c>
      <c r="E398" s="200">
        <v>728</v>
      </c>
      <c r="F398" s="201">
        <v>1773.0225</v>
      </c>
      <c r="G398" s="202">
        <v>0</v>
      </c>
      <c r="H398" s="202">
        <v>1773.0225</v>
      </c>
      <c r="I398" s="202">
        <v>1705.22621</v>
      </c>
      <c r="J398" s="202">
        <v>0</v>
      </c>
      <c r="K398" s="202">
        <v>1705.22621</v>
      </c>
      <c r="L398" s="202">
        <v>46.476769999999995</v>
      </c>
      <c r="M398" s="202">
        <v>94.887350000000012</v>
      </c>
      <c r="N398" s="202">
        <v>141.36411999999999</v>
      </c>
      <c r="O398" s="202">
        <v>3619.61283</v>
      </c>
      <c r="P398" s="202">
        <v>1433.38</v>
      </c>
      <c r="Q398" s="202">
        <v>0</v>
      </c>
      <c r="R398" s="203">
        <v>1433.38</v>
      </c>
    </row>
    <row r="399" spans="1:18">
      <c r="A399" s="204"/>
      <c r="B399" s="204"/>
      <c r="C399" s="199" t="s">
        <v>606</v>
      </c>
      <c r="D399" s="199" t="s">
        <v>606</v>
      </c>
      <c r="E399" s="200">
        <v>342</v>
      </c>
      <c r="F399" s="201">
        <v>22380.872609999999</v>
      </c>
      <c r="G399" s="202">
        <v>0</v>
      </c>
      <c r="H399" s="202">
        <v>22380.872609999999</v>
      </c>
      <c r="I399" s="202">
        <v>19692.32315</v>
      </c>
      <c r="J399" s="202">
        <v>536.06018000000006</v>
      </c>
      <c r="K399" s="202">
        <v>20228.383329999997</v>
      </c>
      <c r="L399" s="202">
        <v>10697.942060000001</v>
      </c>
      <c r="M399" s="202">
        <v>1477.9978899999999</v>
      </c>
      <c r="N399" s="202">
        <v>12175.93995</v>
      </c>
      <c r="O399" s="202">
        <v>54785.195890000003</v>
      </c>
      <c r="P399" s="202">
        <v>20446.09938</v>
      </c>
      <c r="Q399" s="202">
        <v>0</v>
      </c>
      <c r="R399" s="203">
        <v>20446.09938</v>
      </c>
    </row>
    <row r="400" spans="1:18">
      <c r="A400" s="204"/>
      <c r="B400" s="204"/>
      <c r="C400" s="199" t="s">
        <v>607</v>
      </c>
      <c r="D400" s="199" t="s">
        <v>601</v>
      </c>
      <c r="E400" s="200">
        <v>338</v>
      </c>
      <c r="F400" s="201">
        <v>51088.033889999999</v>
      </c>
      <c r="G400" s="202">
        <v>0</v>
      </c>
      <c r="H400" s="202">
        <v>51088.033889999999</v>
      </c>
      <c r="I400" s="202">
        <v>98391.81508</v>
      </c>
      <c r="J400" s="202">
        <v>1463.7470600000001</v>
      </c>
      <c r="K400" s="202">
        <v>99855.562139999995</v>
      </c>
      <c r="L400" s="202">
        <v>14564.327150000001</v>
      </c>
      <c r="M400" s="202">
        <v>3581.9418599999999</v>
      </c>
      <c r="N400" s="202">
        <v>18146.26901</v>
      </c>
      <c r="O400" s="202">
        <v>169089.86504</v>
      </c>
      <c r="P400" s="202">
        <v>44134.715490000002</v>
      </c>
      <c r="Q400" s="202">
        <v>0</v>
      </c>
      <c r="R400" s="203">
        <v>44134.715490000002</v>
      </c>
    </row>
    <row r="401" spans="1:18">
      <c r="A401" s="204"/>
      <c r="B401" s="204"/>
      <c r="C401" s="204"/>
      <c r="D401" s="204"/>
      <c r="E401" s="206">
        <v>847</v>
      </c>
      <c r="F401" s="207">
        <v>0</v>
      </c>
      <c r="G401" s="208">
        <v>0</v>
      </c>
      <c r="H401" s="208">
        <v>0</v>
      </c>
      <c r="I401" s="208">
        <v>0</v>
      </c>
      <c r="J401" s="208">
        <v>0</v>
      </c>
      <c r="K401" s="208">
        <v>0</v>
      </c>
      <c r="L401" s="208">
        <v>298.06238999999999</v>
      </c>
      <c r="M401" s="208">
        <v>0</v>
      </c>
      <c r="N401" s="208">
        <v>298.06238999999999</v>
      </c>
      <c r="O401" s="208">
        <v>298.06238999999999</v>
      </c>
      <c r="P401" s="208">
        <v>0</v>
      </c>
      <c r="Q401" s="208">
        <v>0</v>
      </c>
      <c r="R401" s="209">
        <v>0</v>
      </c>
    </row>
    <row r="402" spans="1:18">
      <c r="A402" s="204"/>
      <c r="B402" s="204"/>
      <c r="C402" s="204"/>
      <c r="D402" s="199" t="s">
        <v>608</v>
      </c>
      <c r="E402" s="200">
        <v>623</v>
      </c>
      <c r="F402" s="201">
        <v>1238.9504899999999</v>
      </c>
      <c r="G402" s="202">
        <v>0</v>
      </c>
      <c r="H402" s="202">
        <v>1238.9504899999999</v>
      </c>
      <c r="I402" s="202">
        <v>1935.2098799999999</v>
      </c>
      <c r="J402" s="202">
        <v>0</v>
      </c>
      <c r="K402" s="202">
        <v>1935.2098799999999</v>
      </c>
      <c r="L402" s="202">
        <v>19.31203</v>
      </c>
      <c r="M402" s="202">
        <v>0</v>
      </c>
      <c r="N402" s="202">
        <v>19.31203</v>
      </c>
      <c r="O402" s="202">
        <v>3193.4724000000001</v>
      </c>
      <c r="P402" s="202">
        <v>1624.4888600000002</v>
      </c>
      <c r="Q402" s="202">
        <v>0</v>
      </c>
      <c r="R402" s="203">
        <v>1624.4888600000002</v>
      </c>
    </row>
    <row r="403" spans="1:18">
      <c r="A403" s="204"/>
      <c r="B403" s="204"/>
      <c r="C403" s="204"/>
      <c r="D403" s="199" t="s">
        <v>609</v>
      </c>
      <c r="E403" s="200">
        <v>339</v>
      </c>
      <c r="F403" s="201">
        <v>2015.0809199999999</v>
      </c>
      <c r="G403" s="202">
        <v>0</v>
      </c>
      <c r="H403" s="202">
        <v>2015.0809199999999</v>
      </c>
      <c r="I403" s="202">
        <v>16005.747029999999</v>
      </c>
      <c r="J403" s="202">
        <v>13.808009999999999</v>
      </c>
      <c r="K403" s="202">
        <v>16019.555039999999</v>
      </c>
      <c r="L403" s="202">
        <v>116.53453</v>
      </c>
      <c r="M403" s="202">
        <v>0</v>
      </c>
      <c r="N403" s="202">
        <v>116.53453</v>
      </c>
      <c r="O403" s="202">
        <v>18151.170489999997</v>
      </c>
      <c r="P403" s="202">
        <v>2386.3353199999997</v>
      </c>
      <c r="Q403" s="202">
        <v>0</v>
      </c>
      <c r="R403" s="203">
        <v>2386.3353199999997</v>
      </c>
    </row>
    <row r="404" spans="1:18">
      <c r="A404" s="204"/>
      <c r="B404" s="199" t="s">
        <v>610</v>
      </c>
      <c r="C404" s="199" t="s">
        <v>611</v>
      </c>
      <c r="D404" s="199" t="s">
        <v>611</v>
      </c>
      <c r="E404" s="200">
        <v>276</v>
      </c>
      <c r="F404" s="201">
        <v>5705.6169600000003</v>
      </c>
      <c r="G404" s="202">
        <v>0</v>
      </c>
      <c r="H404" s="202">
        <v>5705.6169600000003</v>
      </c>
      <c r="I404" s="202">
        <v>11056.398130000001</v>
      </c>
      <c r="J404" s="202">
        <v>126.30757000000001</v>
      </c>
      <c r="K404" s="202">
        <v>11182.705699999999</v>
      </c>
      <c r="L404" s="202">
        <v>1115.25757</v>
      </c>
      <c r="M404" s="202">
        <v>26.915099999999999</v>
      </c>
      <c r="N404" s="202">
        <v>1142.1726699999999</v>
      </c>
      <c r="O404" s="202">
        <v>18030.495329999998</v>
      </c>
      <c r="P404" s="202">
        <v>8135.6344400000007</v>
      </c>
      <c r="Q404" s="202">
        <v>0</v>
      </c>
      <c r="R404" s="203">
        <v>8135.6344400000007</v>
      </c>
    </row>
    <row r="405" spans="1:18">
      <c r="A405" s="204"/>
      <c r="B405" s="204"/>
      <c r="C405" s="204"/>
      <c r="D405" s="199" t="s">
        <v>612</v>
      </c>
      <c r="E405" s="200">
        <v>562</v>
      </c>
      <c r="F405" s="201">
        <v>518.32407000000001</v>
      </c>
      <c r="G405" s="202">
        <v>0</v>
      </c>
      <c r="H405" s="202">
        <v>518.32407000000001</v>
      </c>
      <c r="I405" s="202">
        <v>4173.09566</v>
      </c>
      <c r="J405" s="202">
        <v>0</v>
      </c>
      <c r="K405" s="202">
        <v>4173.09566</v>
      </c>
      <c r="L405" s="202">
        <v>25.2499</v>
      </c>
      <c r="M405" s="202">
        <v>0</v>
      </c>
      <c r="N405" s="202">
        <v>25.2499</v>
      </c>
      <c r="O405" s="202">
        <v>4716.6696300000003</v>
      </c>
      <c r="P405" s="202">
        <v>1041.2908199999999</v>
      </c>
      <c r="Q405" s="202">
        <v>0</v>
      </c>
      <c r="R405" s="203">
        <v>1041.2908199999999</v>
      </c>
    </row>
    <row r="406" spans="1:18">
      <c r="A406" s="204"/>
      <c r="B406" s="204"/>
      <c r="C406" s="204"/>
      <c r="D406" s="199" t="s">
        <v>613</v>
      </c>
      <c r="E406" s="200">
        <v>278</v>
      </c>
      <c r="F406" s="201">
        <v>3184.1720599999999</v>
      </c>
      <c r="G406" s="202">
        <v>0</v>
      </c>
      <c r="H406" s="202">
        <v>3184.1720599999999</v>
      </c>
      <c r="I406" s="202">
        <v>6166.6156500000006</v>
      </c>
      <c r="J406" s="202">
        <v>0.37097000000000002</v>
      </c>
      <c r="K406" s="202">
        <v>6166.9866199999997</v>
      </c>
      <c r="L406" s="202">
        <v>56.4666</v>
      </c>
      <c r="M406" s="202">
        <v>0</v>
      </c>
      <c r="N406" s="202">
        <v>56.4666</v>
      </c>
      <c r="O406" s="202">
        <v>9407.6252800000002</v>
      </c>
      <c r="P406" s="202">
        <v>7661.9704499999998</v>
      </c>
      <c r="Q406" s="202">
        <v>0</v>
      </c>
      <c r="R406" s="203">
        <v>7661.9704499999998</v>
      </c>
    </row>
    <row r="407" spans="1:18">
      <c r="A407" s="204"/>
      <c r="B407" s="204"/>
      <c r="C407" s="204"/>
      <c r="D407" s="199" t="s">
        <v>614</v>
      </c>
      <c r="E407" s="200">
        <v>277</v>
      </c>
      <c r="F407" s="201">
        <v>1277.2318300000002</v>
      </c>
      <c r="G407" s="202">
        <v>0</v>
      </c>
      <c r="H407" s="202">
        <v>1277.2318300000002</v>
      </c>
      <c r="I407" s="202">
        <v>11029.22005</v>
      </c>
      <c r="J407" s="202">
        <v>58.689509999999999</v>
      </c>
      <c r="K407" s="202">
        <v>11087.90956</v>
      </c>
      <c r="L407" s="202">
        <v>147.41254999999998</v>
      </c>
      <c r="M407" s="202">
        <v>0.37089999999999995</v>
      </c>
      <c r="N407" s="202">
        <v>147.78345000000002</v>
      </c>
      <c r="O407" s="202">
        <v>12512.92484</v>
      </c>
      <c r="P407" s="202">
        <v>4158.7102800000002</v>
      </c>
      <c r="Q407" s="202">
        <v>0</v>
      </c>
      <c r="R407" s="203">
        <v>4158.7102800000002</v>
      </c>
    </row>
    <row r="408" spans="1:18">
      <c r="A408" s="204"/>
      <c r="B408" s="204"/>
      <c r="C408" s="204"/>
      <c r="D408" s="199" t="s">
        <v>615</v>
      </c>
      <c r="E408" s="200">
        <v>620</v>
      </c>
      <c r="F408" s="201">
        <v>99.787189999999995</v>
      </c>
      <c r="G408" s="202">
        <v>0</v>
      </c>
      <c r="H408" s="202">
        <v>99.787189999999995</v>
      </c>
      <c r="I408" s="202">
        <v>2947.7380400000002</v>
      </c>
      <c r="J408" s="202">
        <v>0</v>
      </c>
      <c r="K408" s="202">
        <v>2947.7380400000002</v>
      </c>
      <c r="L408" s="202">
        <v>14.607229999999999</v>
      </c>
      <c r="M408" s="202">
        <v>0</v>
      </c>
      <c r="N408" s="202">
        <v>14.607229999999999</v>
      </c>
      <c r="O408" s="202">
        <v>3062.1324599999998</v>
      </c>
      <c r="P408" s="202">
        <v>1535.17136</v>
      </c>
      <c r="Q408" s="202">
        <v>0</v>
      </c>
      <c r="R408" s="203">
        <v>1535.17136</v>
      </c>
    </row>
    <row r="409" spans="1:18">
      <c r="A409" s="204"/>
      <c r="B409" s="204"/>
      <c r="C409" s="204"/>
      <c r="D409" s="199" t="s">
        <v>616</v>
      </c>
      <c r="E409" s="200">
        <v>800</v>
      </c>
      <c r="F409" s="201">
        <v>0</v>
      </c>
      <c r="G409" s="202">
        <v>0</v>
      </c>
      <c r="H409" s="202">
        <v>0</v>
      </c>
      <c r="I409" s="202">
        <v>0</v>
      </c>
      <c r="J409" s="202">
        <v>0</v>
      </c>
      <c r="K409" s="202">
        <v>0</v>
      </c>
      <c r="L409" s="202">
        <v>91.860770000000002</v>
      </c>
      <c r="M409" s="202">
        <v>0</v>
      </c>
      <c r="N409" s="202">
        <v>91.860770000000002</v>
      </c>
      <c r="O409" s="202">
        <v>91.860770000000002</v>
      </c>
      <c r="P409" s="202">
        <v>0</v>
      </c>
      <c r="Q409" s="202">
        <v>0</v>
      </c>
      <c r="R409" s="203">
        <v>0</v>
      </c>
    </row>
    <row r="410" spans="1:18">
      <c r="A410" s="204"/>
      <c r="B410" s="204"/>
      <c r="C410" s="199" t="s">
        <v>610</v>
      </c>
      <c r="D410" s="199" t="s">
        <v>617</v>
      </c>
      <c r="E410" s="200">
        <v>273</v>
      </c>
      <c r="F410" s="201">
        <v>78461.269959999991</v>
      </c>
      <c r="G410" s="202">
        <v>8.6843299999999992</v>
      </c>
      <c r="H410" s="202">
        <v>78469.954290000009</v>
      </c>
      <c r="I410" s="202">
        <v>107560.78005</v>
      </c>
      <c r="J410" s="202">
        <v>283.02102000000002</v>
      </c>
      <c r="K410" s="202">
        <v>107843.80106999999</v>
      </c>
      <c r="L410" s="202">
        <v>14654.376970000001</v>
      </c>
      <c r="M410" s="202">
        <v>1140.02854</v>
      </c>
      <c r="N410" s="202">
        <v>15794.405510000001</v>
      </c>
      <c r="O410" s="202">
        <v>202108.16086999999</v>
      </c>
      <c r="P410" s="202">
        <v>25219.044859999998</v>
      </c>
      <c r="Q410" s="202">
        <v>0</v>
      </c>
      <c r="R410" s="203">
        <v>25219.044859999998</v>
      </c>
    </row>
    <row r="411" spans="1:18">
      <c r="A411" s="204"/>
      <c r="B411" s="204"/>
      <c r="C411" s="204"/>
      <c r="D411" s="199" t="s">
        <v>407</v>
      </c>
      <c r="E411" s="200">
        <v>487</v>
      </c>
      <c r="F411" s="201">
        <v>1510.9979099999998</v>
      </c>
      <c r="G411" s="202">
        <v>0</v>
      </c>
      <c r="H411" s="202">
        <v>1510.9979099999998</v>
      </c>
      <c r="I411" s="202">
        <v>3808.4333500000002</v>
      </c>
      <c r="J411" s="202">
        <v>0.40943000000000002</v>
      </c>
      <c r="K411" s="202">
        <v>3808.8427799999999</v>
      </c>
      <c r="L411" s="202">
        <v>100.04456</v>
      </c>
      <c r="M411" s="202">
        <v>0</v>
      </c>
      <c r="N411" s="202">
        <v>100.04456</v>
      </c>
      <c r="O411" s="202">
        <v>5419.8852500000003</v>
      </c>
      <c r="P411" s="202">
        <v>1819.3748600000001</v>
      </c>
      <c r="Q411" s="202">
        <v>0</v>
      </c>
      <c r="R411" s="203">
        <v>1819.3748600000001</v>
      </c>
    </row>
    <row r="412" spans="1:18">
      <c r="A412" s="204"/>
      <c r="B412" s="204"/>
      <c r="C412" s="204"/>
      <c r="D412" s="199" t="s">
        <v>618</v>
      </c>
      <c r="E412" s="200">
        <v>640</v>
      </c>
      <c r="F412" s="201">
        <v>37.111089999999997</v>
      </c>
      <c r="G412" s="202">
        <v>0</v>
      </c>
      <c r="H412" s="202">
        <v>37.111089999999997</v>
      </c>
      <c r="I412" s="202">
        <v>1442.1882499999999</v>
      </c>
      <c r="J412" s="202">
        <v>0</v>
      </c>
      <c r="K412" s="202">
        <v>1442.1882499999999</v>
      </c>
      <c r="L412" s="202">
        <v>26.892150000000001</v>
      </c>
      <c r="M412" s="202">
        <v>0</v>
      </c>
      <c r="N412" s="202">
        <v>26.892150000000001</v>
      </c>
      <c r="O412" s="202">
        <v>1506.1914899999999</v>
      </c>
      <c r="P412" s="202">
        <v>517.48554000000001</v>
      </c>
      <c r="Q412" s="202">
        <v>0</v>
      </c>
      <c r="R412" s="203">
        <v>517.48554000000001</v>
      </c>
    </row>
    <row r="413" spans="1:18">
      <c r="A413" s="204"/>
      <c r="B413" s="204"/>
      <c r="C413" s="204"/>
      <c r="D413" s="199" t="s">
        <v>619</v>
      </c>
      <c r="E413" s="200">
        <v>269</v>
      </c>
      <c r="F413" s="201">
        <v>651.0441800000001</v>
      </c>
      <c r="G413" s="202">
        <v>0</v>
      </c>
      <c r="H413" s="202">
        <v>651.0441800000001</v>
      </c>
      <c r="I413" s="202">
        <v>4528.4850999999999</v>
      </c>
      <c r="J413" s="202">
        <v>55.408709999999999</v>
      </c>
      <c r="K413" s="202">
        <v>4583.8938099999996</v>
      </c>
      <c r="L413" s="202">
        <v>142.58173000000002</v>
      </c>
      <c r="M413" s="202">
        <v>0</v>
      </c>
      <c r="N413" s="202">
        <v>142.58173000000002</v>
      </c>
      <c r="O413" s="202">
        <v>5377.5197199999993</v>
      </c>
      <c r="P413" s="202">
        <v>3086.3632400000001</v>
      </c>
      <c r="Q413" s="202">
        <v>0</v>
      </c>
      <c r="R413" s="203">
        <v>3086.3632400000001</v>
      </c>
    </row>
    <row r="414" spans="1:18">
      <c r="A414" s="204"/>
      <c r="B414" s="204"/>
      <c r="C414" s="204"/>
      <c r="D414" s="199" t="s">
        <v>620</v>
      </c>
      <c r="E414" s="200">
        <v>639</v>
      </c>
      <c r="F414" s="201">
        <v>2368.2482999999997</v>
      </c>
      <c r="G414" s="202">
        <v>0</v>
      </c>
      <c r="H414" s="202">
        <v>2368.2482999999997</v>
      </c>
      <c r="I414" s="202">
        <v>1753.4574700000001</v>
      </c>
      <c r="J414" s="202">
        <v>0</v>
      </c>
      <c r="K414" s="202">
        <v>1753.4574700000001</v>
      </c>
      <c r="L414" s="202">
        <v>45.212910000000001</v>
      </c>
      <c r="M414" s="202">
        <v>0</v>
      </c>
      <c r="N414" s="202">
        <v>45.212910000000001</v>
      </c>
      <c r="O414" s="202">
        <v>4166.9186799999998</v>
      </c>
      <c r="P414" s="202">
        <v>674.52843999999993</v>
      </c>
      <c r="Q414" s="202">
        <v>0</v>
      </c>
      <c r="R414" s="203">
        <v>674.52843999999993</v>
      </c>
    </row>
    <row r="415" spans="1:18">
      <c r="A415" s="204"/>
      <c r="B415" s="204"/>
      <c r="C415" s="199" t="s">
        <v>621</v>
      </c>
      <c r="D415" s="199" t="s">
        <v>622</v>
      </c>
      <c r="E415" s="200">
        <v>274</v>
      </c>
      <c r="F415" s="201">
        <v>1647.69622</v>
      </c>
      <c r="G415" s="202">
        <v>0</v>
      </c>
      <c r="H415" s="202">
        <v>1647.69622</v>
      </c>
      <c r="I415" s="202">
        <v>7592.7445599999992</v>
      </c>
      <c r="J415" s="202">
        <v>52.718940000000003</v>
      </c>
      <c r="K415" s="202">
        <v>7645.4634999999998</v>
      </c>
      <c r="L415" s="202">
        <v>950.32689000000005</v>
      </c>
      <c r="M415" s="202">
        <v>165.0505</v>
      </c>
      <c r="N415" s="202">
        <v>1115.3773899999999</v>
      </c>
      <c r="O415" s="202">
        <v>10408.537109999999</v>
      </c>
      <c r="P415" s="202">
        <v>5276.3545800000002</v>
      </c>
      <c r="Q415" s="202">
        <v>0</v>
      </c>
      <c r="R415" s="203">
        <v>5276.3545800000002</v>
      </c>
    </row>
    <row r="416" spans="1:18">
      <c r="A416" s="204"/>
      <c r="B416" s="199" t="s">
        <v>623</v>
      </c>
      <c r="C416" s="199" t="s">
        <v>624</v>
      </c>
      <c r="D416" s="199" t="s">
        <v>624</v>
      </c>
      <c r="E416" s="200">
        <v>71</v>
      </c>
      <c r="F416" s="201">
        <v>9531.5617200000015</v>
      </c>
      <c r="G416" s="202">
        <v>0</v>
      </c>
      <c r="H416" s="202">
        <v>9531.5617200000015</v>
      </c>
      <c r="I416" s="202">
        <v>7094.7071799999994</v>
      </c>
      <c r="J416" s="202">
        <v>0.29938999999999999</v>
      </c>
      <c r="K416" s="202">
        <v>7095.0065700000005</v>
      </c>
      <c r="L416" s="202">
        <v>401.13675999999998</v>
      </c>
      <c r="M416" s="202">
        <v>0</v>
      </c>
      <c r="N416" s="202">
        <v>401.13675999999998</v>
      </c>
      <c r="O416" s="202">
        <v>17027.70505</v>
      </c>
      <c r="P416" s="202">
        <v>7005.4377400000003</v>
      </c>
      <c r="Q416" s="202">
        <v>0</v>
      </c>
      <c r="R416" s="203">
        <v>7005.4377400000003</v>
      </c>
    </row>
    <row r="417" spans="1:18">
      <c r="A417" s="204"/>
      <c r="B417" s="204"/>
      <c r="C417" s="204"/>
      <c r="D417" s="199" t="s">
        <v>625</v>
      </c>
      <c r="E417" s="200">
        <v>436</v>
      </c>
      <c r="F417" s="201">
        <v>577.05571999999995</v>
      </c>
      <c r="G417" s="202">
        <v>0</v>
      </c>
      <c r="H417" s="202">
        <v>577.05571999999995</v>
      </c>
      <c r="I417" s="202">
        <v>3372.80573</v>
      </c>
      <c r="J417" s="202">
        <v>0.18690000000000001</v>
      </c>
      <c r="K417" s="202">
        <v>3372.9926299999997</v>
      </c>
      <c r="L417" s="202">
        <v>110.07346000000001</v>
      </c>
      <c r="M417" s="202">
        <v>0</v>
      </c>
      <c r="N417" s="202">
        <v>110.07346000000001</v>
      </c>
      <c r="O417" s="202">
        <v>4060.1218100000001</v>
      </c>
      <c r="P417" s="202">
        <v>1959.0748600000002</v>
      </c>
      <c r="Q417" s="202">
        <v>0</v>
      </c>
      <c r="R417" s="203">
        <v>1959.0748600000002</v>
      </c>
    </row>
    <row r="418" spans="1:18">
      <c r="A418" s="204"/>
      <c r="B418" s="204"/>
      <c r="C418" s="204"/>
      <c r="D418" s="199" t="s">
        <v>626</v>
      </c>
      <c r="E418" s="200">
        <v>73</v>
      </c>
      <c r="F418" s="201">
        <v>3942.66941</v>
      </c>
      <c r="G418" s="202">
        <v>0</v>
      </c>
      <c r="H418" s="202">
        <v>3942.66941</v>
      </c>
      <c r="I418" s="202">
        <v>1347.15228</v>
      </c>
      <c r="J418" s="202">
        <v>16.620919999999998</v>
      </c>
      <c r="K418" s="202">
        <v>1363.7731999999999</v>
      </c>
      <c r="L418" s="202">
        <v>17.259250000000002</v>
      </c>
      <c r="M418" s="202">
        <v>0</v>
      </c>
      <c r="N418" s="202">
        <v>17.259250000000002</v>
      </c>
      <c r="O418" s="202">
        <v>5323.7018600000001</v>
      </c>
      <c r="P418" s="202">
        <v>2536.6618399999998</v>
      </c>
      <c r="Q418" s="202">
        <v>0</v>
      </c>
      <c r="R418" s="203">
        <v>2536.6618399999998</v>
      </c>
    </row>
    <row r="419" spans="1:18">
      <c r="A419" s="204"/>
      <c r="B419" s="204"/>
      <c r="C419" s="204"/>
      <c r="D419" s="199" t="s">
        <v>627</v>
      </c>
      <c r="E419" s="200">
        <v>72</v>
      </c>
      <c r="F419" s="201">
        <v>3050.29781</v>
      </c>
      <c r="G419" s="202">
        <v>0</v>
      </c>
      <c r="H419" s="202">
        <v>3050.29781</v>
      </c>
      <c r="I419" s="202">
        <v>2233.0953799999997</v>
      </c>
      <c r="J419" s="202">
        <v>1.5210000000000001E-2</v>
      </c>
      <c r="K419" s="202">
        <v>2233.1105899999998</v>
      </c>
      <c r="L419" s="202">
        <v>35.388719999999999</v>
      </c>
      <c r="M419" s="202">
        <v>0</v>
      </c>
      <c r="N419" s="202">
        <v>35.388719999999999</v>
      </c>
      <c r="O419" s="202">
        <v>5318.7971200000002</v>
      </c>
      <c r="P419" s="202">
        <v>2005.1554099999998</v>
      </c>
      <c r="Q419" s="202">
        <v>0</v>
      </c>
      <c r="R419" s="203">
        <v>2005.1554099999998</v>
      </c>
    </row>
    <row r="420" spans="1:18">
      <c r="A420" s="204"/>
      <c r="B420" s="204"/>
      <c r="C420" s="204"/>
      <c r="D420" s="199" t="s">
        <v>628</v>
      </c>
      <c r="E420" s="200">
        <v>74</v>
      </c>
      <c r="F420" s="201">
        <v>2375.0172000000002</v>
      </c>
      <c r="G420" s="202">
        <v>0</v>
      </c>
      <c r="H420" s="202">
        <v>2375.0172000000002</v>
      </c>
      <c r="I420" s="202">
        <v>2563.5680000000002</v>
      </c>
      <c r="J420" s="202">
        <v>2.4100000000000002E-3</v>
      </c>
      <c r="K420" s="202">
        <v>2563.5704100000003</v>
      </c>
      <c r="L420" s="202">
        <v>41.302239999999998</v>
      </c>
      <c r="M420" s="202">
        <v>0</v>
      </c>
      <c r="N420" s="202">
        <v>41.302239999999998</v>
      </c>
      <c r="O420" s="202">
        <v>4979.8898499999996</v>
      </c>
      <c r="P420" s="202">
        <v>2492.0976800000003</v>
      </c>
      <c r="Q420" s="202">
        <v>0</v>
      </c>
      <c r="R420" s="203">
        <v>2492.0976800000003</v>
      </c>
    </row>
    <row r="421" spans="1:18">
      <c r="A421" s="204"/>
      <c r="B421" s="204"/>
      <c r="C421" s="204"/>
      <c r="D421" s="199" t="s">
        <v>629</v>
      </c>
      <c r="E421" s="200">
        <v>76</v>
      </c>
      <c r="F421" s="201">
        <v>812.94299000000001</v>
      </c>
      <c r="G421" s="202">
        <v>0</v>
      </c>
      <c r="H421" s="202">
        <v>812.94299000000001</v>
      </c>
      <c r="I421" s="202">
        <v>2387.5210400000001</v>
      </c>
      <c r="J421" s="202">
        <v>0.39768000000000003</v>
      </c>
      <c r="K421" s="202">
        <v>2387.9187200000001</v>
      </c>
      <c r="L421" s="202">
        <v>106.3235</v>
      </c>
      <c r="M421" s="202">
        <v>0</v>
      </c>
      <c r="N421" s="202">
        <v>106.3235</v>
      </c>
      <c r="O421" s="202">
        <v>3307.1852100000001</v>
      </c>
      <c r="P421" s="202">
        <v>4180.43282</v>
      </c>
      <c r="Q421" s="202">
        <v>0</v>
      </c>
      <c r="R421" s="203">
        <v>4180.43282</v>
      </c>
    </row>
    <row r="422" spans="1:18">
      <c r="A422" s="204"/>
      <c r="B422" s="204"/>
      <c r="C422" s="199" t="s">
        <v>630</v>
      </c>
      <c r="D422" s="199" t="s">
        <v>630</v>
      </c>
      <c r="E422" s="200">
        <v>77</v>
      </c>
      <c r="F422" s="201">
        <v>15967.996449999999</v>
      </c>
      <c r="G422" s="202">
        <v>0</v>
      </c>
      <c r="H422" s="202">
        <v>15967.996449999999</v>
      </c>
      <c r="I422" s="202">
        <v>13209.54636</v>
      </c>
      <c r="J422" s="202">
        <v>182.53478000000001</v>
      </c>
      <c r="K422" s="202">
        <v>13392.08114</v>
      </c>
      <c r="L422" s="202">
        <v>820.96073999999999</v>
      </c>
      <c r="M422" s="202">
        <v>0</v>
      </c>
      <c r="N422" s="202">
        <v>820.96073999999999</v>
      </c>
      <c r="O422" s="202">
        <v>30181.038329999999</v>
      </c>
      <c r="P422" s="202">
        <v>15626.31373</v>
      </c>
      <c r="Q422" s="202">
        <v>0</v>
      </c>
      <c r="R422" s="203">
        <v>15626.31373</v>
      </c>
    </row>
    <row r="423" spans="1:18">
      <c r="A423" s="204"/>
      <c r="B423" s="204"/>
      <c r="C423" s="204"/>
      <c r="D423" s="199" t="s">
        <v>631</v>
      </c>
      <c r="E423" s="200">
        <v>79</v>
      </c>
      <c r="F423" s="201">
        <v>8995.0317599999998</v>
      </c>
      <c r="G423" s="202">
        <v>0</v>
      </c>
      <c r="H423" s="202">
        <v>8995.0317599999998</v>
      </c>
      <c r="I423" s="202">
        <v>8052.3989900000006</v>
      </c>
      <c r="J423" s="202">
        <v>3.1899999999999998E-2</v>
      </c>
      <c r="K423" s="202">
        <v>8052.4308899999996</v>
      </c>
      <c r="L423" s="202">
        <v>330.21785999999997</v>
      </c>
      <c r="M423" s="202">
        <v>27.817499999999999</v>
      </c>
      <c r="N423" s="202">
        <v>358.03535999999997</v>
      </c>
      <c r="O423" s="202">
        <v>17405.498010000003</v>
      </c>
      <c r="P423" s="202">
        <v>4817.4749199999997</v>
      </c>
      <c r="Q423" s="202">
        <v>0</v>
      </c>
      <c r="R423" s="203">
        <v>4817.4749199999997</v>
      </c>
    </row>
    <row r="424" spans="1:18">
      <c r="A424" s="204"/>
      <c r="B424" s="204"/>
      <c r="C424" s="204"/>
      <c r="D424" s="199" t="s">
        <v>632</v>
      </c>
      <c r="E424" s="200">
        <v>78</v>
      </c>
      <c r="F424" s="201">
        <v>2882.8315699999998</v>
      </c>
      <c r="G424" s="202">
        <v>0</v>
      </c>
      <c r="H424" s="202">
        <v>2882.8315699999998</v>
      </c>
      <c r="I424" s="202">
        <v>2573.5849800000001</v>
      </c>
      <c r="J424" s="202">
        <v>0.92735999999999996</v>
      </c>
      <c r="K424" s="202">
        <v>2574.5123399999998</v>
      </c>
      <c r="L424" s="202">
        <v>68.079059999999998</v>
      </c>
      <c r="M424" s="202">
        <v>0</v>
      </c>
      <c r="N424" s="202">
        <v>68.079059999999998</v>
      </c>
      <c r="O424" s="202">
        <v>5525.4229699999996</v>
      </c>
      <c r="P424" s="202">
        <v>3050.7792999999997</v>
      </c>
      <c r="Q424" s="202">
        <v>0</v>
      </c>
      <c r="R424" s="203">
        <v>3050.7792999999997</v>
      </c>
    </row>
    <row r="425" spans="1:18">
      <c r="A425" s="204"/>
      <c r="B425" s="204"/>
      <c r="C425" s="199" t="s">
        <v>633</v>
      </c>
      <c r="D425" s="199" t="s">
        <v>634</v>
      </c>
      <c r="E425" s="200">
        <v>80</v>
      </c>
      <c r="F425" s="201">
        <v>13676.669240000001</v>
      </c>
      <c r="G425" s="202">
        <v>6.6799999999999993E-3</v>
      </c>
      <c r="H425" s="202">
        <v>13676.67592</v>
      </c>
      <c r="I425" s="202">
        <v>25194.382450000001</v>
      </c>
      <c r="J425" s="202">
        <v>16.11384</v>
      </c>
      <c r="K425" s="202">
        <v>25210.496289999999</v>
      </c>
      <c r="L425" s="202">
        <v>2053.38328</v>
      </c>
      <c r="M425" s="202">
        <v>1.2981500000000001</v>
      </c>
      <c r="N425" s="202">
        <v>2054.6814300000001</v>
      </c>
      <c r="O425" s="202">
        <v>40941.853640000001</v>
      </c>
      <c r="P425" s="202">
        <v>20532.18405</v>
      </c>
      <c r="Q425" s="202">
        <v>0</v>
      </c>
      <c r="R425" s="203">
        <v>20532.18405</v>
      </c>
    </row>
    <row r="426" spans="1:18">
      <c r="A426" s="204"/>
      <c r="B426" s="204"/>
      <c r="C426" s="204"/>
      <c r="D426" s="199" t="s">
        <v>633</v>
      </c>
      <c r="E426" s="200">
        <v>82</v>
      </c>
      <c r="F426" s="201">
        <v>784.77462000000003</v>
      </c>
      <c r="G426" s="202">
        <v>0</v>
      </c>
      <c r="H426" s="202">
        <v>784.77462000000003</v>
      </c>
      <c r="I426" s="202">
        <v>14963.16884</v>
      </c>
      <c r="J426" s="202">
        <v>0</v>
      </c>
      <c r="K426" s="202">
        <v>14963.16884</v>
      </c>
      <c r="L426" s="202">
        <v>135.53398000000001</v>
      </c>
      <c r="M426" s="202">
        <v>0</v>
      </c>
      <c r="N426" s="202">
        <v>135.53398000000001</v>
      </c>
      <c r="O426" s="202">
        <v>15883.477439999999</v>
      </c>
      <c r="P426" s="202">
        <v>3760.2814399999997</v>
      </c>
      <c r="Q426" s="202">
        <v>0</v>
      </c>
      <c r="R426" s="203">
        <v>3760.2814399999997</v>
      </c>
    </row>
    <row r="427" spans="1:18">
      <c r="A427" s="204"/>
      <c r="B427" s="204"/>
      <c r="C427" s="204"/>
      <c r="D427" s="199" t="s">
        <v>635</v>
      </c>
      <c r="E427" s="200">
        <v>601</v>
      </c>
      <c r="F427" s="201">
        <v>169.54179999999999</v>
      </c>
      <c r="G427" s="202">
        <v>0</v>
      </c>
      <c r="H427" s="202">
        <v>169.54179999999999</v>
      </c>
      <c r="I427" s="202">
        <v>6138.3721100000002</v>
      </c>
      <c r="J427" s="202">
        <v>0</v>
      </c>
      <c r="K427" s="202">
        <v>6138.3721100000002</v>
      </c>
      <c r="L427" s="202">
        <v>96.414860000000004</v>
      </c>
      <c r="M427" s="202">
        <v>0</v>
      </c>
      <c r="N427" s="202">
        <v>96.414860000000004</v>
      </c>
      <c r="O427" s="202">
        <v>6404.3287699999992</v>
      </c>
      <c r="P427" s="202">
        <v>2468.33581</v>
      </c>
      <c r="Q427" s="202">
        <v>0</v>
      </c>
      <c r="R427" s="203">
        <v>2468.33581</v>
      </c>
    </row>
    <row r="428" spans="1:18">
      <c r="A428" s="204"/>
      <c r="B428" s="204"/>
      <c r="C428" s="204"/>
      <c r="D428" s="199" t="s">
        <v>636</v>
      </c>
      <c r="E428" s="200">
        <v>81</v>
      </c>
      <c r="F428" s="201">
        <v>2584.3401899999999</v>
      </c>
      <c r="G428" s="202">
        <v>0</v>
      </c>
      <c r="H428" s="202">
        <v>2584.3401899999999</v>
      </c>
      <c r="I428" s="202">
        <v>1336.8360500000001</v>
      </c>
      <c r="J428" s="202">
        <v>0.11126999999999999</v>
      </c>
      <c r="K428" s="202">
        <v>1336.94732</v>
      </c>
      <c r="L428" s="202">
        <v>11.3696</v>
      </c>
      <c r="M428" s="202">
        <v>0</v>
      </c>
      <c r="N428" s="202">
        <v>11.3696</v>
      </c>
      <c r="O428" s="202">
        <v>3932.6571099999996</v>
      </c>
      <c r="P428" s="202">
        <v>1663.8533200000002</v>
      </c>
      <c r="Q428" s="202">
        <v>0</v>
      </c>
      <c r="R428" s="203">
        <v>1663.8533200000002</v>
      </c>
    </row>
    <row r="429" spans="1:18">
      <c r="A429" s="204"/>
      <c r="B429" s="204"/>
      <c r="C429" s="204"/>
      <c r="D429" s="199" t="s">
        <v>637</v>
      </c>
      <c r="E429" s="200">
        <v>83</v>
      </c>
      <c r="F429" s="201">
        <v>321.88272999999998</v>
      </c>
      <c r="G429" s="202">
        <v>0</v>
      </c>
      <c r="H429" s="202">
        <v>321.88272999999998</v>
      </c>
      <c r="I429" s="202">
        <v>1743.9790800000001</v>
      </c>
      <c r="J429" s="202">
        <v>0.22294999999999998</v>
      </c>
      <c r="K429" s="202">
        <v>1744.2020299999999</v>
      </c>
      <c r="L429" s="202">
        <v>65.184920000000005</v>
      </c>
      <c r="M429" s="202">
        <v>0</v>
      </c>
      <c r="N429" s="202">
        <v>65.184920000000005</v>
      </c>
      <c r="O429" s="202">
        <v>2131.2696800000003</v>
      </c>
      <c r="P429" s="202">
        <v>2969.9447700000001</v>
      </c>
      <c r="Q429" s="202">
        <v>0</v>
      </c>
      <c r="R429" s="203">
        <v>2969.9447700000001</v>
      </c>
    </row>
    <row r="430" spans="1:18">
      <c r="A430" s="204"/>
      <c r="B430" s="204"/>
      <c r="C430" s="204"/>
      <c r="D430" s="199" t="s">
        <v>638</v>
      </c>
      <c r="E430" s="200">
        <v>84</v>
      </c>
      <c r="F430" s="201">
        <v>1284.8909099999998</v>
      </c>
      <c r="G430" s="202">
        <v>0</v>
      </c>
      <c r="H430" s="202">
        <v>1284.8909099999998</v>
      </c>
      <c r="I430" s="202">
        <v>2183.7635299999997</v>
      </c>
      <c r="J430" s="202">
        <v>0</v>
      </c>
      <c r="K430" s="202">
        <v>2183.7635299999997</v>
      </c>
      <c r="L430" s="202">
        <v>26.722000000000001</v>
      </c>
      <c r="M430" s="202">
        <v>0</v>
      </c>
      <c r="N430" s="202">
        <v>26.722000000000001</v>
      </c>
      <c r="O430" s="202">
        <v>3495.37644</v>
      </c>
      <c r="P430" s="202">
        <v>2295.0840600000001</v>
      </c>
      <c r="Q430" s="202">
        <v>0</v>
      </c>
      <c r="R430" s="203">
        <v>2295.0840600000001</v>
      </c>
    </row>
    <row r="431" spans="1:18">
      <c r="A431" s="204"/>
      <c r="B431" s="204"/>
      <c r="C431" s="199" t="s">
        <v>639</v>
      </c>
      <c r="D431" s="199" t="s">
        <v>639</v>
      </c>
      <c r="E431" s="200">
        <v>86</v>
      </c>
      <c r="F431" s="201">
        <v>16453.27579</v>
      </c>
      <c r="G431" s="202">
        <v>9137.08979</v>
      </c>
      <c r="H431" s="202">
        <v>25590.365579999998</v>
      </c>
      <c r="I431" s="202">
        <v>5913.2986700000001</v>
      </c>
      <c r="J431" s="202">
        <v>34.249910000000007</v>
      </c>
      <c r="K431" s="202">
        <v>5947.5485799999997</v>
      </c>
      <c r="L431" s="202">
        <v>5994.8857500000004</v>
      </c>
      <c r="M431" s="202">
        <v>1127.92248</v>
      </c>
      <c r="N431" s="202">
        <v>7122.8082300000005</v>
      </c>
      <c r="O431" s="202">
        <v>38660.722390000003</v>
      </c>
      <c r="P431" s="202">
        <v>21827.61059</v>
      </c>
      <c r="Q431" s="202">
        <v>0</v>
      </c>
      <c r="R431" s="203">
        <v>21827.61059</v>
      </c>
    </row>
    <row r="432" spans="1:18">
      <c r="A432" s="204"/>
      <c r="B432" s="204"/>
      <c r="C432" s="204"/>
      <c r="D432" s="199" t="s">
        <v>640</v>
      </c>
      <c r="E432" s="200">
        <v>87</v>
      </c>
      <c r="F432" s="201">
        <v>909.01800000000003</v>
      </c>
      <c r="G432" s="202">
        <v>0</v>
      </c>
      <c r="H432" s="202">
        <v>909.01800000000003</v>
      </c>
      <c r="I432" s="202">
        <v>2995.80575</v>
      </c>
      <c r="J432" s="202">
        <v>1.1E-4</v>
      </c>
      <c r="K432" s="202">
        <v>2995.8058599999999</v>
      </c>
      <c r="L432" s="202">
        <v>272.63934</v>
      </c>
      <c r="M432" s="202">
        <v>0</v>
      </c>
      <c r="N432" s="202">
        <v>272.63934</v>
      </c>
      <c r="O432" s="202">
        <v>4177.4632000000001</v>
      </c>
      <c r="P432" s="202">
        <v>2552.89653</v>
      </c>
      <c r="Q432" s="202">
        <v>0</v>
      </c>
      <c r="R432" s="203">
        <v>2552.89653</v>
      </c>
    </row>
    <row r="433" spans="1:18">
      <c r="A433" s="204"/>
      <c r="B433" s="204"/>
      <c r="C433" s="204"/>
      <c r="D433" s="199" t="s">
        <v>641</v>
      </c>
      <c r="E433" s="200">
        <v>660</v>
      </c>
      <c r="F433" s="201">
        <v>361.41609999999997</v>
      </c>
      <c r="G433" s="202">
        <v>0</v>
      </c>
      <c r="H433" s="202">
        <v>361.41609999999997</v>
      </c>
      <c r="I433" s="202">
        <v>1459.41563</v>
      </c>
      <c r="J433" s="202">
        <v>0</v>
      </c>
      <c r="K433" s="202">
        <v>1459.41563</v>
      </c>
      <c r="L433" s="202">
        <v>156.51066</v>
      </c>
      <c r="M433" s="202">
        <v>0</v>
      </c>
      <c r="N433" s="202">
        <v>156.51066</v>
      </c>
      <c r="O433" s="202">
        <v>1977.3423899999998</v>
      </c>
      <c r="P433" s="202">
        <v>3593.83842</v>
      </c>
      <c r="Q433" s="202">
        <v>0</v>
      </c>
      <c r="R433" s="203">
        <v>3593.83842</v>
      </c>
    </row>
    <row r="434" spans="1:18">
      <c r="A434" s="204"/>
      <c r="B434" s="204"/>
      <c r="C434" s="199" t="s">
        <v>623</v>
      </c>
      <c r="D434" s="199" t="s">
        <v>301</v>
      </c>
      <c r="E434" s="200">
        <v>535</v>
      </c>
      <c r="F434" s="201">
        <v>14074.71766</v>
      </c>
      <c r="G434" s="202">
        <v>0</v>
      </c>
      <c r="H434" s="202">
        <v>14074.71766</v>
      </c>
      <c r="I434" s="202">
        <v>24191.25402</v>
      </c>
      <c r="J434" s="202">
        <v>363.70858000000004</v>
      </c>
      <c r="K434" s="202">
        <v>24554.962600000003</v>
      </c>
      <c r="L434" s="202">
        <v>3634.9493199999997</v>
      </c>
      <c r="M434" s="202">
        <v>354.89982000000003</v>
      </c>
      <c r="N434" s="202">
        <v>3989.8491400000003</v>
      </c>
      <c r="O434" s="202">
        <v>42619.529399999999</v>
      </c>
      <c r="P434" s="202">
        <v>24167.405300000002</v>
      </c>
      <c r="Q434" s="202">
        <v>0</v>
      </c>
      <c r="R434" s="203">
        <v>24167.405300000002</v>
      </c>
    </row>
    <row r="435" spans="1:18">
      <c r="A435" s="204"/>
      <c r="B435" s="204"/>
      <c r="C435" s="204"/>
      <c r="D435" s="199" t="s">
        <v>313</v>
      </c>
      <c r="E435" s="200">
        <v>67</v>
      </c>
      <c r="F435" s="201">
        <v>6824.3707400000003</v>
      </c>
      <c r="G435" s="202">
        <v>0</v>
      </c>
      <c r="H435" s="202">
        <v>6824.3707400000003</v>
      </c>
      <c r="I435" s="202">
        <v>4885.9869000000008</v>
      </c>
      <c r="J435" s="202">
        <v>2.2992900000000001</v>
      </c>
      <c r="K435" s="202">
        <v>4888.2861900000007</v>
      </c>
      <c r="L435" s="202">
        <v>666.99068</v>
      </c>
      <c r="M435" s="202">
        <v>8.9016000000000002</v>
      </c>
      <c r="N435" s="202">
        <v>675.89228000000003</v>
      </c>
      <c r="O435" s="202">
        <v>12388.549210000001</v>
      </c>
      <c r="P435" s="202">
        <v>5134.6526800000001</v>
      </c>
      <c r="Q435" s="202">
        <v>0</v>
      </c>
      <c r="R435" s="203">
        <v>5134.6526800000001</v>
      </c>
    </row>
    <row r="436" spans="1:18">
      <c r="A436" s="204"/>
      <c r="B436" s="204"/>
      <c r="C436" s="204"/>
      <c r="D436" s="199" t="s">
        <v>642</v>
      </c>
      <c r="E436" s="200">
        <v>68</v>
      </c>
      <c r="F436" s="201">
        <v>1601.1167800000001</v>
      </c>
      <c r="G436" s="202">
        <v>0</v>
      </c>
      <c r="H436" s="202">
        <v>1601.1167800000001</v>
      </c>
      <c r="I436" s="202">
        <v>3514.2001399999999</v>
      </c>
      <c r="J436" s="202">
        <v>2.9929999999999998E-2</v>
      </c>
      <c r="K436" s="202">
        <v>3514.2300699999996</v>
      </c>
      <c r="L436" s="202">
        <v>216.64605</v>
      </c>
      <c r="M436" s="202">
        <v>0</v>
      </c>
      <c r="N436" s="202">
        <v>216.64605</v>
      </c>
      <c r="O436" s="202">
        <v>5331.9929000000002</v>
      </c>
      <c r="P436" s="202">
        <v>4542.3108600000005</v>
      </c>
      <c r="Q436" s="202">
        <v>0</v>
      </c>
      <c r="R436" s="203">
        <v>4542.3108600000005</v>
      </c>
    </row>
    <row r="437" spans="1:18">
      <c r="A437" s="204"/>
      <c r="B437" s="204"/>
      <c r="C437" s="204"/>
      <c r="D437" s="199" t="s">
        <v>623</v>
      </c>
      <c r="E437" s="200">
        <v>65</v>
      </c>
      <c r="F437" s="201">
        <v>240307.09683000002</v>
      </c>
      <c r="G437" s="202">
        <v>1294.4174800000001</v>
      </c>
      <c r="H437" s="202">
        <v>241601.51431</v>
      </c>
      <c r="I437" s="202">
        <v>147089.16690000001</v>
      </c>
      <c r="J437" s="202">
        <v>644.28426000000002</v>
      </c>
      <c r="K437" s="202">
        <v>147733.45116</v>
      </c>
      <c r="L437" s="202">
        <v>52882.936159999997</v>
      </c>
      <c r="M437" s="202">
        <v>9924.3988100000006</v>
      </c>
      <c r="N437" s="202">
        <v>62807.334969999996</v>
      </c>
      <c r="O437" s="202">
        <v>452142.30044000002</v>
      </c>
      <c r="P437" s="202">
        <v>183579.65621000002</v>
      </c>
      <c r="Q437" s="202">
        <v>0</v>
      </c>
      <c r="R437" s="203">
        <v>183579.65621000002</v>
      </c>
    </row>
    <row r="438" spans="1:18">
      <c r="A438" s="204"/>
      <c r="B438" s="204"/>
      <c r="C438" s="204"/>
      <c r="D438" s="204"/>
      <c r="E438" s="206">
        <v>779</v>
      </c>
      <c r="F438" s="207">
        <v>3.6520000000000001</v>
      </c>
      <c r="G438" s="208">
        <v>0</v>
      </c>
      <c r="H438" s="208">
        <v>3.6520000000000001</v>
      </c>
      <c r="I438" s="208">
        <v>11.061620000000001</v>
      </c>
      <c r="J438" s="208">
        <v>0</v>
      </c>
      <c r="K438" s="208">
        <v>11.061620000000001</v>
      </c>
      <c r="L438" s="208">
        <v>161.12229000000002</v>
      </c>
      <c r="M438" s="208">
        <v>2.1360000000000001E-2</v>
      </c>
      <c r="N438" s="208">
        <v>161.14365000000001</v>
      </c>
      <c r="O438" s="208">
        <v>175.85727</v>
      </c>
      <c r="P438" s="208">
        <v>0</v>
      </c>
      <c r="Q438" s="208">
        <v>0</v>
      </c>
      <c r="R438" s="209">
        <v>0</v>
      </c>
    </row>
    <row r="439" spans="1:18">
      <c r="A439" s="204"/>
      <c r="B439" s="204"/>
      <c r="C439" s="204"/>
      <c r="D439" s="204"/>
      <c r="E439" s="206">
        <v>693</v>
      </c>
      <c r="F439" s="207">
        <v>0.24</v>
      </c>
      <c r="G439" s="208">
        <v>0</v>
      </c>
      <c r="H439" s="208">
        <v>0.24</v>
      </c>
      <c r="I439" s="208">
        <v>0.20507</v>
      </c>
      <c r="J439" s="208">
        <v>0</v>
      </c>
      <c r="K439" s="208">
        <v>0.20507</v>
      </c>
      <c r="L439" s="208">
        <v>552.57124999999996</v>
      </c>
      <c r="M439" s="208">
        <v>0</v>
      </c>
      <c r="N439" s="208">
        <v>552.57124999999996</v>
      </c>
      <c r="O439" s="208">
        <v>553.01631999999995</v>
      </c>
      <c r="P439" s="208">
        <v>427.28649000000001</v>
      </c>
      <c r="Q439" s="208">
        <v>0</v>
      </c>
      <c r="R439" s="209">
        <v>427.28649000000001</v>
      </c>
    </row>
    <row r="440" spans="1:18">
      <c r="A440" s="204"/>
      <c r="B440" s="204"/>
      <c r="C440" s="204"/>
      <c r="D440" s="199" t="s">
        <v>643</v>
      </c>
      <c r="E440" s="200">
        <v>70</v>
      </c>
      <c r="F440" s="201">
        <v>6673.5212899999997</v>
      </c>
      <c r="G440" s="202">
        <v>0</v>
      </c>
      <c r="H440" s="202">
        <v>6673.5212899999997</v>
      </c>
      <c r="I440" s="202">
        <v>5292.5392400000001</v>
      </c>
      <c r="J440" s="202">
        <v>3.2299999999999998E-3</v>
      </c>
      <c r="K440" s="202">
        <v>5292.5424699999994</v>
      </c>
      <c r="L440" s="202">
        <v>774.80535999999995</v>
      </c>
      <c r="M440" s="202">
        <v>6.4406400000000001</v>
      </c>
      <c r="N440" s="202">
        <v>781.24599999999998</v>
      </c>
      <c r="O440" s="202">
        <v>12747.30976</v>
      </c>
      <c r="P440" s="202">
        <v>7786.3767800000005</v>
      </c>
      <c r="Q440" s="202">
        <v>0</v>
      </c>
      <c r="R440" s="203">
        <v>7786.3767800000005</v>
      </c>
    </row>
    <row r="441" spans="1:18">
      <c r="A441" s="204"/>
      <c r="B441" s="204"/>
      <c r="C441" s="204"/>
      <c r="D441" s="199" t="s">
        <v>644</v>
      </c>
      <c r="E441" s="200">
        <v>66</v>
      </c>
      <c r="F441" s="201">
        <v>1890.7064700000001</v>
      </c>
      <c r="G441" s="202">
        <v>0</v>
      </c>
      <c r="H441" s="202">
        <v>1890.7064700000001</v>
      </c>
      <c r="I441" s="202">
        <v>1037.42902</v>
      </c>
      <c r="J441" s="202">
        <v>1.08E-3</v>
      </c>
      <c r="K441" s="202">
        <v>1037.4301</v>
      </c>
      <c r="L441" s="202">
        <v>1652.2901200000001</v>
      </c>
      <c r="M441" s="202">
        <v>11.70879</v>
      </c>
      <c r="N441" s="202">
        <v>1663.99891</v>
      </c>
      <c r="O441" s="202">
        <v>4592.1354800000008</v>
      </c>
      <c r="P441" s="202">
        <v>4943.2888300000004</v>
      </c>
      <c r="Q441" s="202">
        <v>0</v>
      </c>
      <c r="R441" s="203">
        <v>4943.2888300000004</v>
      </c>
    </row>
    <row r="442" spans="1:18">
      <c r="A442" s="204"/>
      <c r="B442" s="204"/>
      <c r="C442" s="199" t="s">
        <v>645</v>
      </c>
      <c r="D442" s="199" t="s">
        <v>645</v>
      </c>
      <c r="E442" s="200">
        <v>69</v>
      </c>
      <c r="F442" s="201">
        <v>8168.4188700000004</v>
      </c>
      <c r="G442" s="202">
        <v>0</v>
      </c>
      <c r="H442" s="202">
        <v>8168.4188700000004</v>
      </c>
      <c r="I442" s="202">
        <v>1866.1517200000001</v>
      </c>
      <c r="J442" s="202">
        <v>1.8749899999999999</v>
      </c>
      <c r="K442" s="202">
        <v>1868.0267099999999</v>
      </c>
      <c r="L442" s="202">
        <v>1454.04566</v>
      </c>
      <c r="M442" s="202">
        <v>13.958120000000001</v>
      </c>
      <c r="N442" s="202">
        <v>1468.00378</v>
      </c>
      <c r="O442" s="202">
        <v>11504.449359999999</v>
      </c>
      <c r="P442" s="202">
        <v>3257.6162300000001</v>
      </c>
      <c r="Q442" s="202">
        <v>0</v>
      </c>
      <c r="R442" s="203">
        <v>3257.6162300000001</v>
      </c>
    </row>
    <row r="443" spans="1:18">
      <c r="A443" s="204"/>
      <c r="B443" s="204"/>
      <c r="C443" s="199" t="s">
        <v>646</v>
      </c>
      <c r="D443" s="199" t="s">
        <v>646</v>
      </c>
      <c r="E443" s="200">
        <v>88</v>
      </c>
      <c r="F443" s="201">
        <v>63562.33167</v>
      </c>
      <c r="G443" s="202">
        <v>1.46743</v>
      </c>
      <c r="H443" s="202">
        <v>63563.799100000004</v>
      </c>
      <c r="I443" s="202">
        <v>40740.811159999997</v>
      </c>
      <c r="J443" s="202">
        <v>197.83335</v>
      </c>
      <c r="K443" s="202">
        <v>40938.644509999998</v>
      </c>
      <c r="L443" s="202">
        <v>11443.769249999999</v>
      </c>
      <c r="M443" s="202">
        <v>910.22334999999998</v>
      </c>
      <c r="N443" s="202">
        <v>12353.9926</v>
      </c>
      <c r="O443" s="202">
        <v>116856.43621</v>
      </c>
      <c r="P443" s="202">
        <v>101665.98745</v>
      </c>
      <c r="Q443" s="202">
        <v>0</v>
      </c>
      <c r="R443" s="203">
        <v>101665.98745</v>
      </c>
    </row>
    <row r="444" spans="1:18">
      <c r="A444" s="204"/>
      <c r="B444" s="204"/>
      <c r="C444" s="204"/>
      <c r="D444" s="199" t="s">
        <v>647</v>
      </c>
      <c r="E444" s="200">
        <v>90</v>
      </c>
      <c r="F444" s="201">
        <v>12097.72424</v>
      </c>
      <c r="G444" s="202">
        <v>0</v>
      </c>
      <c r="H444" s="202">
        <v>12097.72424</v>
      </c>
      <c r="I444" s="202">
        <v>942.84843999999998</v>
      </c>
      <c r="J444" s="202">
        <v>4.3400000000000001E-3</v>
      </c>
      <c r="K444" s="202">
        <v>942.85278000000005</v>
      </c>
      <c r="L444" s="202">
        <v>169.21314999999998</v>
      </c>
      <c r="M444" s="202">
        <v>0</v>
      </c>
      <c r="N444" s="202">
        <v>169.21314999999998</v>
      </c>
      <c r="O444" s="202">
        <v>13209.79017</v>
      </c>
      <c r="P444" s="202">
        <v>6557.2178899999999</v>
      </c>
      <c r="Q444" s="202">
        <v>0</v>
      </c>
      <c r="R444" s="203">
        <v>6557.2178899999999</v>
      </c>
    </row>
    <row r="445" spans="1:18">
      <c r="A445" s="204"/>
      <c r="B445" s="204"/>
      <c r="C445" s="204"/>
      <c r="D445" s="199" t="s">
        <v>648</v>
      </c>
      <c r="E445" s="200">
        <v>89</v>
      </c>
      <c r="F445" s="201">
        <v>1613.3734399999998</v>
      </c>
      <c r="G445" s="202">
        <v>0</v>
      </c>
      <c r="H445" s="202">
        <v>1613.3734399999998</v>
      </c>
      <c r="I445" s="202">
        <v>5170.5881600000002</v>
      </c>
      <c r="J445" s="202">
        <v>52.795389999999998</v>
      </c>
      <c r="K445" s="202">
        <v>5223.3835499999996</v>
      </c>
      <c r="L445" s="202">
        <v>173.90879000000001</v>
      </c>
      <c r="M445" s="202">
        <v>0</v>
      </c>
      <c r="N445" s="202">
        <v>173.90879000000001</v>
      </c>
      <c r="O445" s="202">
        <v>7010.6657800000003</v>
      </c>
      <c r="P445" s="202">
        <v>2867.7147</v>
      </c>
      <c r="Q445" s="202">
        <v>0</v>
      </c>
      <c r="R445" s="203">
        <v>2867.7147</v>
      </c>
    </row>
    <row r="446" spans="1:18">
      <c r="A446" s="204"/>
      <c r="B446" s="204"/>
      <c r="C446" s="199" t="s">
        <v>649</v>
      </c>
      <c r="D446" s="199" t="s">
        <v>650</v>
      </c>
      <c r="E446" s="200">
        <v>95</v>
      </c>
      <c r="F446" s="201">
        <v>509.721</v>
      </c>
      <c r="G446" s="202">
        <v>0</v>
      </c>
      <c r="H446" s="202">
        <v>509.721</v>
      </c>
      <c r="I446" s="202">
        <v>1181.85295</v>
      </c>
      <c r="J446" s="202">
        <v>0</v>
      </c>
      <c r="K446" s="202">
        <v>1181.85295</v>
      </c>
      <c r="L446" s="202">
        <v>304.17493999999999</v>
      </c>
      <c r="M446" s="202">
        <v>0.33381</v>
      </c>
      <c r="N446" s="202">
        <v>304.50875000000002</v>
      </c>
      <c r="O446" s="202">
        <v>1996.0826999999999</v>
      </c>
      <c r="P446" s="202">
        <v>2952.8944300000003</v>
      </c>
      <c r="Q446" s="202">
        <v>0</v>
      </c>
      <c r="R446" s="203">
        <v>2952.8944300000003</v>
      </c>
    </row>
    <row r="447" spans="1:18">
      <c r="A447" s="204"/>
      <c r="B447" s="204"/>
      <c r="C447" s="204"/>
      <c r="D447" s="199" t="s">
        <v>651</v>
      </c>
      <c r="E447" s="200">
        <v>94</v>
      </c>
      <c r="F447" s="201">
        <v>853.29277000000002</v>
      </c>
      <c r="G447" s="202">
        <v>0</v>
      </c>
      <c r="H447" s="202">
        <v>853.29277000000002</v>
      </c>
      <c r="I447" s="202">
        <v>1469.5126599999999</v>
      </c>
      <c r="J447" s="202">
        <v>1.9199999999999998E-3</v>
      </c>
      <c r="K447" s="202">
        <v>1469.51458</v>
      </c>
      <c r="L447" s="202">
        <v>260.86658999999997</v>
      </c>
      <c r="M447" s="202">
        <v>3.7090000000000005E-2</v>
      </c>
      <c r="N447" s="202">
        <v>260.90368000000001</v>
      </c>
      <c r="O447" s="202">
        <v>2583.7110299999999</v>
      </c>
      <c r="P447" s="202">
        <v>2530.1014100000002</v>
      </c>
      <c r="Q447" s="202">
        <v>0</v>
      </c>
      <c r="R447" s="203">
        <v>2530.1014100000002</v>
      </c>
    </row>
    <row r="448" spans="1:18">
      <c r="A448" s="204"/>
      <c r="B448" s="204"/>
      <c r="C448" s="204"/>
      <c r="D448" s="199" t="s">
        <v>652</v>
      </c>
      <c r="E448" s="200">
        <v>91</v>
      </c>
      <c r="F448" s="201">
        <v>18266.354729999999</v>
      </c>
      <c r="G448" s="202">
        <v>0</v>
      </c>
      <c r="H448" s="202">
        <v>18266.354729999999</v>
      </c>
      <c r="I448" s="202">
        <v>3734.21281</v>
      </c>
      <c r="J448" s="202">
        <v>18.631430000000002</v>
      </c>
      <c r="K448" s="202">
        <v>3752.8442400000004</v>
      </c>
      <c r="L448" s="202">
        <v>12399.556630000001</v>
      </c>
      <c r="M448" s="202">
        <v>940.95908999999995</v>
      </c>
      <c r="N448" s="202">
        <v>13340.515720000001</v>
      </c>
      <c r="O448" s="202">
        <v>35359.714690000001</v>
      </c>
      <c r="P448" s="202">
        <v>22565.622940000001</v>
      </c>
      <c r="Q448" s="202">
        <v>0</v>
      </c>
      <c r="R448" s="203">
        <v>22565.622940000001</v>
      </c>
    </row>
    <row r="449" spans="1:18">
      <c r="A449" s="204"/>
      <c r="B449" s="204"/>
      <c r="C449" s="204"/>
      <c r="D449" s="199" t="s">
        <v>653</v>
      </c>
      <c r="E449" s="200">
        <v>92</v>
      </c>
      <c r="F449" s="201">
        <v>3322.3434700000003</v>
      </c>
      <c r="G449" s="202">
        <v>0</v>
      </c>
      <c r="H449" s="202">
        <v>3322.3434700000003</v>
      </c>
      <c r="I449" s="202">
        <v>1328.6989699999999</v>
      </c>
      <c r="J449" s="202">
        <v>1.3689999999999999E-2</v>
      </c>
      <c r="K449" s="202">
        <v>1328.7126599999999</v>
      </c>
      <c r="L449" s="202">
        <v>132.74732999999998</v>
      </c>
      <c r="M449" s="202">
        <v>0</v>
      </c>
      <c r="N449" s="202">
        <v>132.74732999999998</v>
      </c>
      <c r="O449" s="202">
        <v>4783.8034600000001</v>
      </c>
      <c r="P449" s="202">
        <v>1646.8417400000001</v>
      </c>
      <c r="Q449" s="202">
        <v>0</v>
      </c>
      <c r="R449" s="203">
        <v>1646.8417400000001</v>
      </c>
    </row>
    <row r="450" spans="1:18">
      <c r="A450" s="204"/>
      <c r="B450" s="204"/>
      <c r="C450" s="204"/>
      <c r="D450" s="199" t="s">
        <v>654</v>
      </c>
      <c r="E450" s="200">
        <v>93</v>
      </c>
      <c r="F450" s="201">
        <v>966.43286999999998</v>
      </c>
      <c r="G450" s="202">
        <v>0</v>
      </c>
      <c r="H450" s="202">
        <v>966.43286999999998</v>
      </c>
      <c r="I450" s="202">
        <v>3901.8745299999996</v>
      </c>
      <c r="J450" s="202">
        <v>11.304450000000001</v>
      </c>
      <c r="K450" s="202">
        <v>3913.1789800000001</v>
      </c>
      <c r="L450" s="202">
        <v>533.23130000000003</v>
      </c>
      <c r="M450" s="202">
        <v>0.28967000000000004</v>
      </c>
      <c r="N450" s="202">
        <v>533.52096999999992</v>
      </c>
      <c r="O450" s="202">
        <v>5413.1328200000007</v>
      </c>
      <c r="P450" s="202">
        <v>2853.9538299999999</v>
      </c>
      <c r="Q450" s="202">
        <v>0</v>
      </c>
      <c r="R450" s="203">
        <v>2853.9538299999999</v>
      </c>
    </row>
    <row r="451" spans="1:18">
      <c r="A451" s="204"/>
      <c r="B451" s="199" t="s">
        <v>655</v>
      </c>
      <c r="C451" s="199" t="s">
        <v>656</v>
      </c>
      <c r="D451" s="199" t="s">
        <v>657</v>
      </c>
      <c r="E451" s="200">
        <v>356</v>
      </c>
      <c r="F451" s="201">
        <v>6855.5618299999996</v>
      </c>
      <c r="G451" s="202">
        <v>0</v>
      </c>
      <c r="H451" s="202">
        <v>6855.5618299999996</v>
      </c>
      <c r="I451" s="202">
        <v>3902.8343999999997</v>
      </c>
      <c r="J451" s="202">
        <v>0.5983099999999999</v>
      </c>
      <c r="K451" s="202">
        <v>3903.43271</v>
      </c>
      <c r="L451" s="202">
        <v>563.23289999999997</v>
      </c>
      <c r="M451" s="202">
        <v>1.35379</v>
      </c>
      <c r="N451" s="202">
        <v>564.58668999999998</v>
      </c>
      <c r="O451" s="202">
        <v>11323.58123</v>
      </c>
      <c r="P451" s="202">
        <v>1820.1208300000001</v>
      </c>
      <c r="Q451" s="202">
        <v>0</v>
      </c>
      <c r="R451" s="203">
        <v>1820.1208300000001</v>
      </c>
    </row>
    <row r="452" spans="1:18">
      <c r="A452" s="204"/>
      <c r="B452" s="204"/>
      <c r="C452" s="204"/>
      <c r="D452" s="199" t="s">
        <v>658</v>
      </c>
      <c r="E452" s="200">
        <v>355</v>
      </c>
      <c r="F452" s="201">
        <v>4011.8890000000001</v>
      </c>
      <c r="G452" s="202">
        <v>0</v>
      </c>
      <c r="H452" s="202">
        <v>4011.8890000000001</v>
      </c>
      <c r="I452" s="202">
        <v>17135.728870000003</v>
      </c>
      <c r="J452" s="202">
        <v>102.77289999999999</v>
      </c>
      <c r="K452" s="202">
        <v>17238.501769999999</v>
      </c>
      <c r="L452" s="202">
        <v>275.56171999999998</v>
      </c>
      <c r="M452" s="202">
        <v>0</v>
      </c>
      <c r="N452" s="202">
        <v>275.56171999999998</v>
      </c>
      <c r="O452" s="202">
        <v>21525.95249</v>
      </c>
      <c r="P452" s="202">
        <v>4333.9474600000003</v>
      </c>
      <c r="Q452" s="202">
        <v>0</v>
      </c>
      <c r="R452" s="203">
        <v>4333.9474600000003</v>
      </c>
    </row>
    <row r="453" spans="1:18">
      <c r="A453" s="204"/>
      <c r="B453" s="204"/>
      <c r="C453" s="204"/>
      <c r="D453" s="199" t="s">
        <v>659</v>
      </c>
      <c r="E453" s="200">
        <v>358</v>
      </c>
      <c r="F453" s="201">
        <v>527.56584999999995</v>
      </c>
      <c r="G453" s="202">
        <v>0</v>
      </c>
      <c r="H453" s="202">
        <v>527.56584999999995</v>
      </c>
      <c r="I453" s="202">
        <v>1850.66203</v>
      </c>
      <c r="J453" s="202">
        <v>85.06362</v>
      </c>
      <c r="K453" s="202">
        <v>1935.7256499999999</v>
      </c>
      <c r="L453" s="202">
        <v>53.628540000000001</v>
      </c>
      <c r="M453" s="202">
        <v>0</v>
      </c>
      <c r="N453" s="202">
        <v>53.628540000000001</v>
      </c>
      <c r="O453" s="202">
        <v>2516.92004</v>
      </c>
      <c r="P453" s="202">
        <v>1963.9685200000001</v>
      </c>
      <c r="Q453" s="202">
        <v>0</v>
      </c>
      <c r="R453" s="203">
        <v>1963.9685200000001</v>
      </c>
    </row>
    <row r="454" spans="1:18">
      <c r="A454" s="204"/>
      <c r="B454" s="204"/>
      <c r="C454" s="199" t="s">
        <v>660</v>
      </c>
      <c r="D454" s="199" t="s">
        <v>661</v>
      </c>
      <c r="E454" s="200">
        <v>357</v>
      </c>
      <c r="F454" s="201">
        <v>10124.50605</v>
      </c>
      <c r="G454" s="202">
        <v>0</v>
      </c>
      <c r="H454" s="202">
        <v>10124.50605</v>
      </c>
      <c r="I454" s="202">
        <v>26496.508300000001</v>
      </c>
      <c r="J454" s="202">
        <v>83.422800000000009</v>
      </c>
      <c r="K454" s="202">
        <v>26579.931100000002</v>
      </c>
      <c r="L454" s="202">
        <v>1033.4788599999999</v>
      </c>
      <c r="M454" s="202">
        <v>6.3052999999999999</v>
      </c>
      <c r="N454" s="202">
        <v>1039.7841599999999</v>
      </c>
      <c r="O454" s="202">
        <v>37744.221310000001</v>
      </c>
      <c r="P454" s="202">
        <v>4956.6415800000004</v>
      </c>
      <c r="Q454" s="202">
        <v>0</v>
      </c>
      <c r="R454" s="203">
        <v>4956.6415800000004</v>
      </c>
    </row>
    <row r="455" spans="1:18">
      <c r="A455" s="204"/>
      <c r="B455" s="204"/>
      <c r="C455" s="199" t="s">
        <v>662</v>
      </c>
      <c r="D455" s="199" t="s">
        <v>663</v>
      </c>
      <c r="E455" s="200">
        <v>363</v>
      </c>
      <c r="F455" s="201">
        <v>21747.666699999998</v>
      </c>
      <c r="G455" s="202">
        <v>0</v>
      </c>
      <c r="H455" s="202">
        <v>21747.666699999998</v>
      </c>
      <c r="I455" s="202">
        <v>28751.48893</v>
      </c>
      <c r="J455" s="202">
        <v>100.19291</v>
      </c>
      <c r="K455" s="202">
        <v>28851.681840000001</v>
      </c>
      <c r="L455" s="202">
        <v>1015.7352</v>
      </c>
      <c r="M455" s="202">
        <v>16.071950000000001</v>
      </c>
      <c r="N455" s="202">
        <v>1031.8071500000001</v>
      </c>
      <c r="O455" s="202">
        <v>51631.15569</v>
      </c>
      <c r="P455" s="202">
        <v>11965.304910000001</v>
      </c>
      <c r="Q455" s="202">
        <v>0</v>
      </c>
      <c r="R455" s="203">
        <v>11965.304910000001</v>
      </c>
    </row>
    <row r="456" spans="1:18">
      <c r="A456" s="204"/>
      <c r="B456" s="204"/>
      <c r="C456" s="204"/>
      <c r="D456" s="199" t="s">
        <v>664</v>
      </c>
      <c r="E456" s="200">
        <v>647</v>
      </c>
      <c r="F456" s="201">
        <v>462.33834000000002</v>
      </c>
      <c r="G456" s="202">
        <v>0</v>
      </c>
      <c r="H456" s="202">
        <v>462.33834000000002</v>
      </c>
      <c r="I456" s="202">
        <v>1596.51431</v>
      </c>
      <c r="J456" s="202">
        <v>0</v>
      </c>
      <c r="K456" s="202">
        <v>1596.51431</v>
      </c>
      <c r="L456" s="202">
        <v>31.367999999999999</v>
      </c>
      <c r="M456" s="202">
        <v>0</v>
      </c>
      <c r="N456" s="202">
        <v>31.367999999999999</v>
      </c>
      <c r="O456" s="202">
        <v>2090.2206499999998</v>
      </c>
      <c r="P456" s="202">
        <v>1362.3784800000001</v>
      </c>
      <c r="Q456" s="202">
        <v>0</v>
      </c>
      <c r="R456" s="203">
        <v>1362.3784800000001</v>
      </c>
    </row>
    <row r="457" spans="1:18">
      <c r="A457" s="204"/>
      <c r="B457" s="204"/>
      <c r="C457" s="199" t="s">
        <v>655</v>
      </c>
      <c r="D457" s="199" t="s">
        <v>655</v>
      </c>
      <c r="E457" s="200">
        <v>349</v>
      </c>
      <c r="F457" s="201">
        <v>163525.26053999999</v>
      </c>
      <c r="G457" s="202">
        <v>0</v>
      </c>
      <c r="H457" s="202">
        <v>163525.26053999999</v>
      </c>
      <c r="I457" s="202">
        <v>180142.65321000002</v>
      </c>
      <c r="J457" s="202">
        <v>2055.5466200000001</v>
      </c>
      <c r="K457" s="202">
        <v>182198.19983000003</v>
      </c>
      <c r="L457" s="202">
        <v>12030.851349999999</v>
      </c>
      <c r="M457" s="202">
        <v>789.07643000000007</v>
      </c>
      <c r="N457" s="202">
        <v>12819.92778</v>
      </c>
      <c r="O457" s="202">
        <v>358543.38814999996</v>
      </c>
      <c r="P457" s="202">
        <v>100785.20134</v>
      </c>
      <c r="Q457" s="202">
        <v>0</v>
      </c>
      <c r="R457" s="203">
        <v>100785.20134</v>
      </c>
    </row>
    <row r="458" spans="1:18">
      <c r="A458" s="204"/>
      <c r="B458" s="204"/>
      <c r="C458" s="204"/>
      <c r="D458" s="204"/>
      <c r="E458" s="206">
        <v>766</v>
      </c>
      <c r="F458" s="207">
        <v>0</v>
      </c>
      <c r="G458" s="208">
        <v>0</v>
      </c>
      <c r="H458" s="208">
        <v>0</v>
      </c>
      <c r="I458" s="208">
        <v>0.21</v>
      </c>
      <c r="J458" s="208">
        <v>0</v>
      </c>
      <c r="K458" s="208">
        <v>0.21</v>
      </c>
      <c r="L458" s="208">
        <v>534.92243000000008</v>
      </c>
      <c r="M458" s="208">
        <v>0</v>
      </c>
      <c r="N458" s="208">
        <v>534.92243000000008</v>
      </c>
      <c r="O458" s="208">
        <v>535.13243</v>
      </c>
      <c r="P458" s="208">
        <v>853.74873000000002</v>
      </c>
      <c r="Q458" s="208">
        <v>0</v>
      </c>
      <c r="R458" s="209">
        <v>853.74873000000002</v>
      </c>
    </row>
    <row r="459" spans="1:18">
      <c r="A459" s="204"/>
      <c r="B459" s="204"/>
      <c r="C459" s="204"/>
      <c r="D459" s="204"/>
      <c r="E459" s="206">
        <v>767</v>
      </c>
      <c r="F459" s="207">
        <v>2.9180000000000001</v>
      </c>
      <c r="G459" s="208">
        <v>0</v>
      </c>
      <c r="H459" s="208">
        <v>2.9180000000000001</v>
      </c>
      <c r="I459" s="208">
        <v>0</v>
      </c>
      <c r="J459" s="208">
        <v>0</v>
      </c>
      <c r="K459" s="208">
        <v>0</v>
      </c>
      <c r="L459" s="208">
        <v>37.377199999999995</v>
      </c>
      <c r="M459" s="208">
        <v>0</v>
      </c>
      <c r="N459" s="208">
        <v>37.377199999999995</v>
      </c>
      <c r="O459" s="208">
        <v>40.295199999999994</v>
      </c>
      <c r="P459" s="208">
        <v>344.33233000000001</v>
      </c>
      <c r="Q459" s="208">
        <v>0</v>
      </c>
      <c r="R459" s="209">
        <v>344.33233000000001</v>
      </c>
    </row>
    <row r="460" spans="1:18">
      <c r="A460" s="204"/>
      <c r="B460" s="204"/>
      <c r="C460" s="204"/>
      <c r="D460" s="199" t="s">
        <v>665</v>
      </c>
      <c r="E460" s="200">
        <v>645</v>
      </c>
      <c r="F460" s="201">
        <v>10018.886490000001</v>
      </c>
      <c r="G460" s="202">
        <v>0</v>
      </c>
      <c r="H460" s="202">
        <v>10018.886490000001</v>
      </c>
      <c r="I460" s="202">
        <v>12325.15086</v>
      </c>
      <c r="J460" s="202">
        <v>0</v>
      </c>
      <c r="K460" s="202">
        <v>12325.15086</v>
      </c>
      <c r="L460" s="202">
        <v>102.52544999999999</v>
      </c>
      <c r="M460" s="202">
        <v>0</v>
      </c>
      <c r="N460" s="202">
        <v>102.52544999999999</v>
      </c>
      <c r="O460" s="202">
        <v>22446.5628</v>
      </c>
      <c r="P460" s="202">
        <v>1858.9886899999999</v>
      </c>
      <c r="Q460" s="202">
        <v>0</v>
      </c>
      <c r="R460" s="203">
        <v>1858.9886899999999</v>
      </c>
    </row>
    <row r="461" spans="1:18">
      <c r="A461" s="204"/>
      <c r="B461" s="204"/>
      <c r="C461" s="199" t="s">
        <v>666</v>
      </c>
      <c r="D461" s="199" t="s">
        <v>667</v>
      </c>
      <c r="E461" s="200">
        <v>369</v>
      </c>
      <c r="F461" s="201">
        <v>104997.57531</v>
      </c>
      <c r="G461" s="202">
        <v>0</v>
      </c>
      <c r="H461" s="202">
        <v>104997.57531</v>
      </c>
      <c r="I461" s="202">
        <v>52205.133740000005</v>
      </c>
      <c r="J461" s="202">
        <v>423.48146999999994</v>
      </c>
      <c r="K461" s="202">
        <v>52628.615210000004</v>
      </c>
      <c r="L461" s="202">
        <v>16616.60183</v>
      </c>
      <c r="M461" s="202">
        <v>2191.0810299999998</v>
      </c>
      <c r="N461" s="202">
        <v>18807.682860000001</v>
      </c>
      <c r="O461" s="202">
        <v>176433.87338</v>
      </c>
      <c r="P461" s="202">
        <v>64406.635520000003</v>
      </c>
      <c r="Q461" s="202">
        <v>0</v>
      </c>
      <c r="R461" s="203">
        <v>64406.635520000003</v>
      </c>
    </row>
    <row r="462" spans="1:18">
      <c r="A462" s="204"/>
      <c r="B462" s="204"/>
      <c r="C462" s="204"/>
      <c r="D462" s="204"/>
      <c r="E462" s="206">
        <v>790</v>
      </c>
      <c r="F462" s="207">
        <v>0.27600000000000002</v>
      </c>
      <c r="G462" s="208">
        <v>0</v>
      </c>
      <c r="H462" s="208">
        <v>0.27600000000000002</v>
      </c>
      <c r="I462" s="208">
        <v>0</v>
      </c>
      <c r="J462" s="208">
        <v>0</v>
      </c>
      <c r="K462" s="208">
        <v>0</v>
      </c>
      <c r="L462" s="208">
        <v>711.63906999999995</v>
      </c>
      <c r="M462" s="208">
        <v>0</v>
      </c>
      <c r="N462" s="208">
        <v>711.63906999999995</v>
      </c>
      <c r="O462" s="208">
        <v>711.9150699999999</v>
      </c>
      <c r="P462" s="208">
        <v>701.97228000000007</v>
      </c>
      <c r="Q462" s="208">
        <v>0</v>
      </c>
      <c r="R462" s="209">
        <v>701.97228000000007</v>
      </c>
    </row>
    <row r="463" spans="1:18">
      <c r="A463" s="204"/>
      <c r="B463" s="204"/>
      <c r="C463" s="204"/>
      <c r="D463" s="199" t="s">
        <v>668</v>
      </c>
      <c r="E463" s="200">
        <v>370</v>
      </c>
      <c r="F463" s="201">
        <v>568.36585000000002</v>
      </c>
      <c r="G463" s="202">
        <v>0</v>
      </c>
      <c r="H463" s="202">
        <v>568.36585000000002</v>
      </c>
      <c r="I463" s="202">
        <v>6587.3644299999996</v>
      </c>
      <c r="J463" s="202">
        <v>0</v>
      </c>
      <c r="K463" s="202">
        <v>6587.3644299999996</v>
      </c>
      <c r="L463" s="202">
        <v>176.04582000000002</v>
      </c>
      <c r="M463" s="202">
        <v>0</v>
      </c>
      <c r="N463" s="202">
        <v>176.04582000000002</v>
      </c>
      <c r="O463" s="202">
        <v>7331.7761</v>
      </c>
      <c r="P463" s="202">
        <v>2689.9787200000001</v>
      </c>
      <c r="Q463" s="202">
        <v>0</v>
      </c>
      <c r="R463" s="203">
        <v>2689.9787200000001</v>
      </c>
    </row>
    <row r="464" spans="1:18">
      <c r="A464" s="204"/>
      <c r="B464" s="204"/>
      <c r="C464" s="199" t="s">
        <v>669</v>
      </c>
      <c r="D464" s="199" t="s">
        <v>669</v>
      </c>
      <c r="E464" s="200">
        <v>371</v>
      </c>
      <c r="F464" s="201">
        <v>2897.1397599999996</v>
      </c>
      <c r="G464" s="202">
        <v>0</v>
      </c>
      <c r="H464" s="202">
        <v>2897.1397599999996</v>
      </c>
      <c r="I464" s="202">
        <v>10835.99548</v>
      </c>
      <c r="J464" s="202">
        <v>40.065260000000002</v>
      </c>
      <c r="K464" s="202">
        <v>10876.060740000001</v>
      </c>
      <c r="L464" s="202">
        <v>361.01992999999999</v>
      </c>
      <c r="M464" s="202">
        <v>0</v>
      </c>
      <c r="N464" s="202">
        <v>361.01992999999999</v>
      </c>
      <c r="O464" s="202">
        <v>14134.220429999999</v>
      </c>
      <c r="P464" s="202">
        <v>3654.9053799999997</v>
      </c>
      <c r="Q464" s="202">
        <v>0</v>
      </c>
      <c r="R464" s="203">
        <v>3654.9053799999997</v>
      </c>
    </row>
    <row r="465" spans="1:18">
      <c r="A465" s="204"/>
      <c r="B465" s="204"/>
      <c r="C465" s="199" t="s">
        <v>670</v>
      </c>
      <c r="D465" s="199" t="s">
        <v>670</v>
      </c>
      <c r="E465" s="200">
        <v>361</v>
      </c>
      <c r="F465" s="201">
        <v>6411.5648200000005</v>
      </c>
      <c r="G465" s="202">
        <v>0</v>
      </c>
      <c r="H465" s="202">
        <v>6411.5648200000005</v>
      </c>
      <c r="I465" s="202">
        <v>11915.793679999999</v>
      </c>
      <c r="J465" s="202">
        <v>3.6159999999999998E-2</v>
      </c>
      <c r="K465" s="202">
        <v>11915.82984</v>
      </c>
      <c r="L465" s="202">
        <v>763.23928999999998</v>
      </c>
      <c r="M465" s="202">
        <v>0</v>
      </c>
      <c r="N465" s="202">
        <v>763.23928999999998</v>
      </c>
      <c r="O465" s="202">
        <v>19090.633949999999</v>
      </c>
      <c r="P465" s="202">
        <v>3643.7972799999998</v>
      </c>
      <c r="Q465" s="202">
        <v>0</v>
      </c>
      <c r="R465" s="203">
        <v>3643.7972799999998</v>
      </c>
    </row>
    <row r="466" spans="1:18">
      <c r="A466" s="204"/>
      <c r="B466" s="204"/>
      <c r="C466" s="199" t="s">
        <v>671</v>
      </c>
      <c r="D466" s="199" t="s">
        <v>671</v>
      </c>
      <c r="E466" s="200">
        <v>366</v>
      </c>
      <c r="F466" s="201">
        <v>3158.5010499999999</v>
      </c>
      <c r="G466" s="202">
        <v>0</v>
      </c>
      <c r="H466" s="202">
        <v>3158.5010499999999</v>
      </c>
      <c r="I466" s="202">
        <v>17726.12356</v>
      </c>
      <c r="J466" s="202">
        <v>0.36737000000000003</v>
      </c>
      <c r="K466" s="202">
        <v>17726.49093</v>
      </c>
      <c r="L466" s="202">
        <v>458.78449000000001</v>
      </c>
      <c r="M466" s="202">
        <v>0</v>
      </c>
      <c r="N466" s="202">
        <v>458.78449000000001</v>
      </c>
      <c r="O466" s="202">
        <v>21343.776469999997</v>
      </c>
      <c r="P466" s="202">
        <v>3772.2983199999999</v>
      </c>
      <c r="Q466" s="202">
        <v>0</v>
      </c>
      <c r="R466" s="203">
        <v>3772.2983199999999</v>
      </c>
    </row>
    <row r="467" spans="1:18">
      <c r="A467" s="204"/>
      <c r="B467" s="204"/>
      <c r="C467" s="204"/>
      <c r="D467" s="199" t="s">
        <v>672</v>
      </c>
      <c r="E467" s="200">
        <v>497</v>
      </c>
      <c r="F467" s="201">
        <v>230.01203000000001</v>
      </c>
      <c r="G467" s="202">
        <v>0</v>
      </c>
      <c r="H467" s="202">
        <v>230.01203000000001</v>
      </c>
      <c r="I467" s="202">
        <v>2246.5781400000001</v>
      </c>
      <c r="J467" s="202">
        <v>1.5041800000000001</v>
      </c>
      <c r="K467" s="202">
        <v>2248.08232</v>
      </c>
      <c r="L467" s="202">
        <v>45.570039999999999</v>
      </c>
      <c r="M467" s="202">
        <v>0</v>
      </c>
      <c r="N467" s="202">
        <v>45.570039999999999</v>
      </c>
      <c r="O467" s="202">
        <v>2523.6643899999999</v>
      </c>
      <c r="P467" s="202">
        <v>1388.9524199999998</v>
      </c>
      <c r="Q467" s="202">
        <v>0</v>
      </c>
      <c r="R467" s="203">
        <v>1388.9524199999998</v>
      </c>
    </row>
    <row r="468" spans="1:18">
      <c r="A468" s="204"/>
      <c r="B468" s="204"/>
      <c r="C468" s="199" t="s">
        <v>673</v>
      </c>
      <c r="D468" s="199" t="s">
        <v>674</v>
      </c>
      <c r="E468" s="200">
        <v>351</v>
      </c>
      <c r="F468" s="201">
        <v>1971.6835900000001</v>
      </c>
      <c r="G468" s="202">
        <v>0</v>
      </c>
      <c r="H468" s="202">
        <v>1971.6835900000001</v>
      </c>
      <c r="I468" s="202">
        <v>1965.52351</v>
      </c>
      <c r="J468" s="202">
        <v>3.67788</v>
      </c>
      <c r="K468" s="202">
        <v>1969.2013899999999</v>
      </c>
      <c r="L468" s="202">
        <v>79.629820000000009</v>
      </c>
      <c r="M468" s="202">
        <v>0</v>
      </c>
      <c r="N468" s="202">
        <v>79.629820000000009</v>
      </c>
      <c r="O468" s="202">
        <v>4020.5147999999999</v>
      </c>
      <c r="P468" s="202">
        <v>2121.4623999999999</v>
      </c>
      <c r="Q468" s="202">
        <v>0</v>
      </c>
      <c r="R468" s="203">
        <v>2121.4623999999999</v>
      </c>
    </row>
    <row r="469" spans="1:18">
      <c r="A469" s="204"/>
      <c r="B469" s="204"/>
      <c r="C469" s="204"/>
      <c r="D469" s="199" t="s">
        <v>675</v>
      </c>
      <c r="E469" s="200">
        <v>353</v>
      </c>
      <c r="F469" s="201">
        <v>259.49810000000002</v>
      </c>
      <c r="G469" s="202">
        <v>0</v>
      </c>
      <c r="H469" s="202">
        <v>259.49810000000002</v>
      </c>
      <c r="I469" s="202">
        <v>2050.2775000000001</v>
      </c>
      <c r="J469" s="202">
        <v>13.028049999999999</v>
      </c>
      <c r="K469" s="202">
        <v>2063.30555</v>
      </c>
      <c r="L469" s="202">
        <v>22.044340000000002</v>
      </c>
      <c r="M469" s="202">
        <v>0</v>
      </c>
      <c r="N469" s="202">
        <v>22.044340000000002</v>
      </c>
      <c r="O469" s="202">
        <v>2344.8479900000002</v>
      </c>
      <c r="P469" s="202">
        <v>2434.0940799999998</v>
      </c>
      <c r="Q469" s="202">
        <v>0</v>
      </c>
      <c r="R469" s="203">
        <v>2434.0940799999998</v>
      </c>
    </row>
    <row r="470" spans="1:18">
      <c r="A470" s="204"/>
      <c r="B470" s="204"/>
      <c r="C470" s="204"/>
      <c r="D470" s="199" t="s">
        <v>673</v>
      </c>
      <c r="E470" s="200">
        <v>350</v>
      </c>
      <c r="F470" s="201">
        <v>22319.7549</v>
      </c>
      <c r="G470" s="202">
        <v>0</v>
      </c>
      <c r="H470" s="202">
        <v>22319.7549</v>
      </c>
      <c r="I470" s="202">
        <v>40365.821920000002</v>
      </c>
      <c r="J470" s="202">
        <v>0.78876000000000002</v>
      </c>
      <c r="K470" s="202">
        <v>40366.610679999998</v>
      </c>
      <c r="L470" s="202">
        <v>1187.2357299999999</v>
      </c>
      <c r="M470" s="202">
        <v>5.5635000000000003</v>
      </c>
      <c r="N470" s="202">
        <v>1192.7992300000001</v>
      </c>
      <c r="O470" s="202">
        <v>63879.164810000002</v>
      </c>
      <c r="P470" s="202">
        <v>11612.834999999999</v>
      </c>
      <c r="Q470" s="202">
        <v>0</v>
      </c>
      <c r="R470" s="203">
        <v>11612.834999999999</v>
      </c>
    </row>
    <row r="471" spans="1:18">
      <c r="A471" s="204"/>
      <c r="B471" s="204"/>
      <c r="C471" s="199" t="s">
        <v>676</v>
      </c>
      <c r="D471" s="199" t="s">
        <v>677</v>
      </c>
      <c r="E471" s="200">
        <v>482</v>
      </c>
      <c r="F471" s="201">
        <v>8847.6339399999997</v>
      </c>
      <c r="G471" s="202">
        <v>0</v>
      </c>
      <c r="H471" s="202">
        <v>8847.6339399999997</v>
      </c>
      <c r="I471" s="202">
        <v>22976.295850000002</v>
      </c>
      <c r="J471" s="202">
        <v>0</v>
      </c>
      <c r="K471" s="202">
        <v>22976.295850000002</v>
      </c>
      <c r="L471" s="202">
        <v>495.73690999999997</v>
      </c>
      <c r="M471" s="202">
        <v>0</v>
      </c>
      <c r="N471" s="202">
        <v>495.73690999999997</v>
      </c>
      <c r="O471" s="202">
        <v>32319.666699999998</v>
      </c>
      <c r="P471" s="202">
        <v>5564.4050399999996</v>
      </c>
      <c r="Q471" s="202">
        <v>0</v>
      </c>
      <c r="R471" s="203">
        <v>5564.4050399999996</v>
      </c>
    </row>
    <row r="472" spans="1:18">
      <c r="A472" s="204"/>
      <c r="B472" s="204"/>
      <c r="C472" s="204"/>
      <c r="D472" s="199" t="s">
        <v>678</v>
      </c>
      <c r="E472" s="200">
        <v>594</v>
      </c>
      <c r="F472" s="201">
        <v>2565.8243299999999</v>
      </c>
      <c r="G472" s="202">
        <v>0</v>
      </c>
      <c r="H472" s="202">
        <v>2565.8243299999999</v>
      </c>
      <c r="I472" s="202">
        <v>2827.6462200000001</v>
      </c>
      <c r="J472" s="202">
        <v>0</v>
      </c>
      <c r="K472" s="202">
        <v>2827.6462200000001</v>
      </c>
      <c r="L472" s="202">
        <v>65.195120000000003</v>
      </c>
      <c r="M472" s="202">
        <v>0</v>
      </c>
      <c r="N472" s="202">
        <v>65.195120000000003</v>
      </c>
      <c r="O472" s="202">
        <v>5458.6656700000003</v>
      </c>
      <c r="P472" s="202">
        <v>2594.9940299999998</v>
      </c>
      <c r="Q472" s="202">
        <v>0</v>
      </c>
      <c r="R472" s="203">
        <v>2594.9940299999998</v>
      </c>
    </row>
    <row r="473" spans="1:18">
      <c r="A473" s="204"/>
      <c r="B473" s="204"/>
      <c r="C473" s="199" t="s">
        <v>679</v>
      </c>
      <c r="D473" s="199" t="s">
        <v>680</v>
      </c>
      <c r="E473" s="200">
        <v>352</v>
      </c>
      <c r="F473" s="201">
        <v>6503.0026799999996</v>
      </c>
      <c r="G473" s="202">
        <v>0</v>
      </c>
      <c r="H473" s="202">
        <v>6503.0026799999996</v>
      </c>
      <c r="I473" s="202">
        <v>11252.17331</v>
      </c>
      <c r="J473" s="202">
        <v>0</v>
      </c>
      <c r="K473" s="202">
        <v>11252.17331</v>
      </c>
      <c r="L473" s="202">
        <v>409.53401000000002</v>
      </c>
      <c r="M473" s="202">
        <v>0</v>
      </c>
      <c r="N473" s="202">
        <v>409.53401000000002</v>
      </c>
      <c r="O473" s="202">
        <v>18164.71</v>
      </c>
      <c r="P473" s="202">
        <v>1914.7068000000002</v>
      </c>
      <c r="Q473" s="202">
        <v>0</v>
      </c>
      <c r="R473" s="203">
        <v>1914.7068000000002</v>
      </c>
    </row>
    <row r="474" spans="1:18">
      <c r="A474" s="204"/>
      <c r="B474" s="204"/>
      <c r="C474" s="199" t="s">
        <v>681</v>
      </c>
      <c r="D474" s="199" t="s">
        <v>681</v>
      </c>
      <c r="E474" s="200">
        <v>359</v>
      </c>
      <c r="F474" s="201">
        <v>11698.024519999999</v>
      </c>
      <c r="G474" s="202">
        <v>0</v>
      </c>
      <c r="H474" s="202">
        <v>11698.024519999999</v>
      </c>
      <c r="I474" s="202">
        <v>18491.658910000002</v>
      </c>
      <c r="J474" s="202">
        <v>45.444050000000004</v>
      </c>
      <c r="K474" s="202">
        <v>18537.10296</v>
      </c>
      <c r="L474" s="202">
        <v>550.83958999999993</v>
      </c>
      <c r="M474" s="202">
        <v>0</v>
      </c>
      <c r="N474" s="202">
        <v>550.83958999999993</v>
      </c>
      <c r="O474" s="202">
        <v>30785.967069999999</v>
      </c>
      <c r="P474" s="202">
        <v>2744.2472699999998</v>
      </c>
      <c r="Q474" s="202">
        <v>0</v>
      </c>
      <c r="R474" s="203">
        <v>2744.2472699999998</v>
      </c>
    </row>
    <row r="475" spans="1:18">
      <c r="A475" s="204"/>
      <c r="B475" s="204"/>
      <c r="C475" s="199" t="s">
        <v>682</v>
      </c>
      <c r="D475" s="199" t="s">
        <v>682</v>
      </c>
      <c r="E475" s="200">
        <v>495</v>
      </c>
      <c r="F475" s="201">
        <v>3122.0935499999996</v>
      </c>
      <c r="G475" s="202">
        <v>0</v>
      </c>
      <c r="H475" s="202">
        <v>3122.0935499999996</v>
      </c>
      <c r="I475" s="202">
        <v>5344.2106900000008</v>
      </c>
      <c r="J475" s="202">
        <v>0.14931999999999998</v>
      </c>
      <c r="K475" s="202">
        <v>5344.3600099999994</v>
      </c>
      <c r="L475" s="202">
        <v>140.02632999999997</v>
      </c>
      <c r="M475" s="202">
        <v>0</v>
      </c>
      <c r="N475" s="202">
        <v>140.02632999999997</v>
      </c>
      <c r="O475" s="202">
        <v>8606.4798900000005</v>
      </c>
      <c r="P475" s="202">
        <v>3334.9569900000001</v>
      </c>
      <c r="Q475" s="202">
        <v>0</v>
      </c>
      <c r="R475" s="203">
        <v>3334.9569900000001</v>
      </c>
    </row>
    <row r="476" spans="1:18">
      <c r="A476" s="204"/>
      <c r="B476" s="199" t="s">
        <v>683</v>
      </c>
      <c r="C476" s="199" t="s">
        <v>377</v>
      </c>
      <c r="D476" s="199" t="s">
        <v>377</v>
      </c>
      <c r="E476" s="200">
        <v>180</v>
      </c>
      <c r="F476" s="201">
        <v>4128.6766399999997</v>
      </c>
      <c r="G476" s="202">
        <v>0</v>
      </c>
      <c r="H476" s="202">
        <v>4128.6766399999997</v>
      </c>
      <c r="I476" s="202">
        <v>7476.1163699999997</v>
      </c>
      <c r="J476" s="202">
        <v>114.15022999999999</v>
      </c>
      <c r="K476" s="202">
        <v>7590.2665999999999</v>
      </c>
      <c r="L476" s="202">
        <v>881.41503</v>
      </c>
      <c r="M476" s="202">
        <v>16.358509999999999</v>
      </c>
      <c r="N476" s="202">
        <v>897.77354000000003</v>
      </c>
      <c r="O476" s="202">
        <v>12616.716779999999</v>
      </c>
      <c r="P476" s="202">
        <v>10754.25785</v>
      </c>
      <c r="Q476" s="202">
        <v>0</v>
      </c>
      <c r="R476" s="203">
        <v>10754.25785</v>
      </c>
    </row>
    <row r="477" spans="1:18">
      <c r="A477" s="204"/>
      <c r="B477" s="204"/>
      <c r="C477" s="199" t="s">
        <v>684</v>
      </c>
      <c r="D477" s="199" t="s">
        <v>685</v>
      </c>
      <c r="E477" s="200">
        <v>176</v>
      </c>
      <c r="F477" s="201">
        <v>9617.4661899999992</v>
      </c>
      <c r="G477" s="202">
        <v>0</v>
      </c>
      <c r="H477" s="202">
        <v>9617.4661899999992</v>
      </c>
      <c r="I477" s="202">
        <v>16565.274600000001</v>
      </c>
      <c r="J477" s="202">
        <v>46.933390000000003</v>
      </c>
      <c r="K477" s="202">
        <v>16612.207989999999</v>
      </c>
      <c r="L477" s="202">
        <v>1732.8700100000001</v>
      </c>
      <c r="M477" s="202">
        <v>159.68101999999999</v>
      </c>
      <c r="N477" s="202">
        <v>1892.5510300000001</v>
      </c>
      <c r="O477" s="202">
        <v>28122.225210000001</v>
      </c>
      <c r="P477" s="202">
        <v>36843.227630000001</v>
      </c>
      <c r="Q477" s="202">
        <v>0</v>
      </c>
      <c r="R477" s="203">
        <v>36843.227630000001</v>
      </c>
    </row>
    <row r="478" spans="1:18">
      <c r="A478" s="204"/>
      <c r="B478" s="204"/>
      <c r="C478" s="199" t="s">
        <v>686</v>
      </c>
      <c r="D478" s="199" t="s">
        <v>686</v>
      </c>
      <c r="E478" s="200">
        <v>171</v>
      </c>
      <c r="F478" s="201">
        <v>45403.135780000004</v>
      </c>
      <c r="G478" s="202">
        <v>18.020659999999999</v>
      </c>
      <c r="H478" s="202">
        <v>45421.156439999999</v>
      </c>
      <c r="I478" s="202">
        <v>34183.17181</v>
      </c>
      <c r="J478" s="202">
        <v>181.51501000000002</v>
      </c>
      <c r="K478" s="202">
        <v>34364.686820000003</v>
      </c>
      <c r="L478" s="202">
        <v>6285.7509400000008</v>
      </c>
      <c r="M478" s="202">
        <v>611.23764000000006</v>
      </c>
      <c r="N478" s="202">
        <v>6896.9885800000002</v>
      </c>
      <c r="O478" s="202">
        <v>86682.831839999999</v>
      </c>
      <c r="P478" s="202">
        <v>58979.059939999999</v>
      </c>
      <c r="Q478" s="202">
        <v>0</v>
      </c>
      <c r="R478" s="203">
        <v>58979.059939999999</v>
      </c>
    </row>
    <row r="479" spans="1:18">
      <c r="A479" s="204"/>
      <c r="B479" s="204"/>
      <c r="C479" s="204"/>
      <c r="D479" s="199" t="s">
        <v>687</v>
      </c>
      <c r="E479" s="200">
        <v>444</v>
      </c>
      <c r="F479" s="201">
        <v>1691.8395</v>
      </c>
      <c r="G479" s="202">
        <v>0</v>
      </c>
      <c r="H479" s="202">
        <v>1691.8395</v>
      </c>
      <c r="I479" s="202">
        <v>11961.8251</v>
      </c>
      <c r="J479" s="202">
        <v>3.6999999999999999E-4</v>
      </c>
      <c r="K479" s="202">
        <v>11961.82547</v>
      </c>
      <c r="L479" s="202">
        <v>296.84790000000004</v>
      </c>
      <c r="M479" s="202">
        <v>0</v>
      </c>
      <c r="N479" s="202">
        <v>296.84790000000004</v>
      </c>
      <c r="O479" s="202">
        <v>13950.512869999999</v>
      </c>
      <c r="P479" s="202">
        <v>7954.7587599999997</v>
      </c>
      <c r="Q479" s="202">
        <v>0</v>
      </c>
      <c r="R479" s="203">
        <v>7954.7587599999997</v>
      </c>
    </row>
    <row r="480" spans="1:18">
      <c r="A480" s="204"/>
      <c r="B480" s="204"/>
      <c r="C480" s="199" t="s">
        <v>688</v>
      </c>
      <c r="D480" s="199" t="s">
        <v>689</v>
      </c>
      <c r="E480" s="200">
        <v>505</v>
      </c>
      <c r="F480" s="201">
        <v>4856.3296100000007</v>
      </c>
      <c r="G480" s="202">
        <v>0</v>
      </c>
      <c r="H480" s="202">
        <v>4856.3296100000007</v>
      </c>
      <c r="I480" s="202">
        <v>10466.615449999999</v>
      </c>
      <c r="J480" s="202">
        <v>1.56E-3</v>
      </c>
      <c r="K480" s="202">
        <v>10466.61701</v>
      </c>
      <c r="L480" s="202">
        <v>1387.2138300000001</v>
      </c>
      <c r="M480" s="202">
        <v>0</v>
      </c>
      <c r="N480" s="202">
        <v>1387.2138300000001</v>
      </c>
      <c r="O480" s="202">
        <v>16710.160449999999</v>
      </c>
      <c r="P480" s="202">
        <v>9379.3411500000002</v>
      </c>
      <c r="Q480" s="202">
        <v>0</v>
      </c>
      <c r="R480" s="203">
        <v>9379.3411500000002</v>
      </c>
    </row>
    <row r="481" spans="1:18">
      <c r="A481" s="204"/>
      <c r="B481" s="204"/>
      <c r="C481" s="204"/>
      <c r="D481" s="199" t="s">
        <v>688</v>
      </c>
      <c r="E481" s="200">
        <v>177</v>
      </c>
      <c r="F481" s="201">
        <v>6858.63231</v>
      </c>
      <c r="G481" s="202">
        <v>0</v>
      </c>
      <c r="H481" s="202">
        <v>6858.63231</v>
      </c>
      <c r="I481" s="202">
        <v>6144.2524199999998</v>
      </c>
      <c r="J481" s="202">
        <v>4.9124499999999998</v>
      </c>
      <c r="K481" s="202">
        <v>6149.1648700000005</v>
      </c>
      <c r="L481" s="202">
        <v>2240.55285</v>
      </c>
      <c r="M481" s="202">
        <v>0.43060999999999999</v>
      </c>
      <c r="N481" s="202">
        <v>2240.9834599999999</v>
      </c>
      <c r="O481" s="202">
        <v>15248.780640000001</v>
      </c>
      <c r="P481" s="202">
        <v>15430.65907</v>
      </c>
      <c r="Q481" s="202">
        <v>0</v>
      </c>
      <c r="R481" s="203">
        <v>15430.65907</v>
      </c>
    </row>
    <row r="482" spans="1:18">
      <c r="A482" s="204"/>
      <c r="B482" s="204"/>
      <c r="C482" s="204"/>
      <c r="D482" s="199" t="s">
        <v>690</v>
      </c>
      <c r="E482" s="200">
        <v>710</v>
      </c>
      <c r="F482" s="201">
        <v>1953.6605500000001</v>
      </c>
      <c r="G482" s="202">
        <v>0</v>
      </c>
      <c r="H482" s="202">
        <v>1953.6605500000001</v>
      </c>
      <c r="I482" s="202">
        <v>3295.9400699999997</v>
      </c>
      <c r="J482" s="202">
        <v>0</v>
      </c>
      <c r="K482" s="202">
        <v>3295.9400699999997</v>
      </c>
      <c r="L482" s="202">
        <v>199.15073999999998</v>
      </c>
      <c r="M482" s="202">
        <v>0</v>
      </c>
      <c r="N482" s="202">
        <v>199.15073999999998</v>
      </c>
      <c r="O482" s="202">
        <v>5448.7513600000002</v>
      </c>
      <c r="P482" s="202">
        <v>4873.8269600000003</v>
      </c>
      <c r="Q482" s="202">
        <v>0</v>
      </c>
      <c r="R482" s="203">
        <v>4873.8269600000003</v>
      </c>
    </row>
    <row r="483" spans="1:18">
      <c r="A483" s="204"/>
      <c r="B483" s="204"/>
      <c r="C483" s="199" t="s">
        <v>683</v>
      </c>
      <c r="D483" s="199" t="s">
        <v>691</v>
      </c>
      <c r="E483" s="200">
        <v>179</v>
      </c>
      <c r="F483" s="201">
        <v>44239.022539999998</v>
      </c>
      <c r="G483" s="202">
        <v>0</v>
      </c>
      <c r="H483" s="202">
        <v>44239.022539999998</v>
      </c>
      <c r="I483" s="202">
        <v>62005.76683</v>
      </c>
      <c r="J483" s="202">
        <v>342.01028000000002</v>
      </c>
      <c r="K483" s="202">
        <v>62347.777110000003</v>
      </c>
      <c r="L483" s="202">
        <v>8355.0210399999996</v>
      </c>
      <c r="M483" s="202">
        <v>924.17631000000006</v>
      </c>
      <c r="N483" s="202">
        <v>9279.1973500000004</v>
      </c>
      <c r="O483" s="202">
        <v>115865.997</v>
      </c>
      <c r="P483" s="202">
        <v>98245.403250000003</v>
      </c>
      <c r="Q483" s="202">
        <v>0</v>
      </c>
      <c r="R483" s="203">
        <v>98245.403250000003</v>
      </c>
    </row>
    <row r="484" spans="1:18">
      <c r="A484" s="204"/>
      <c r="B484" s="204"/>
      <c r="C484" s="204"/>
      <c r="D484" s="199" t="s">
        <v>692</v>
      </c>
      <c r="E484" s="200">
        <v>625</v>
      </c>
      <c r="F484" s="201">
        <v>2560.0516899999998</v>
      </c>
      <c r="G484" s="202">
        <v>0</v>
      </c>
      <c r="H484" s="202">
        <v>2560.0516899999998</v>
      </c>
      <c r="I484" s="202">
        <v>13578.07863</v>
      </c>
      <c r="J484" s="202">
        <v>0</v>
      </c>
      <c r="K484" s="202">
        <v>13578.07863</v>
      </c>
      <c r="L484" s="202">
        <v>1167.9096499999998</v>
      </c>
      <c r="M484" s="202">
        <v>19.095490000000002</v>
      </c>
      <c r="N484" s="202">
        <v>1187.00514</v>
      </c>
      <c r="O484" s="202">
        <v>17325.135460000001</v>
      </c>
      <c r="P484" s="202">
        <v>10434.352439999999</v>
      </c>
      <c r="Q484" s="202">
        <v>0</v>
      </c>
      <c r="R484" s="203">
        <v>10434.352439999999</v>
      </c>
    </row>
    <row r="485" spans="1:18">
      <c r="A485" s="204"/>
      <c r="B485" s="204"/>
      <c r="C485" s="204"/>
      <c r="D485" s="199" t="s">
        <v>693</v>
      </c>
      <c r="E485" s="200">
        <v>707</v>
      </c>
      <c r="F485" s="201">
        <v>0</v>
      </c>
      <c r="G485" s="202">
        <v>0</v>
      </c>
      <c r="H485" s="202">
        <v>0</v>
      </c>
      <c r="I485" s="202">
        <v>0</v>
      </c>
      <c r="J485" s="202">
        <v>0</v>
      </c>
      <c r="K485" s="202">
        <v>0</v>
      </c>
      <c r="L485" s="202">
        <v>147.59879999999998</v>
      </c>
      <c r="M485" s="202">
        <v>0</v>
      </c>
      <c r="N485" s="202">
        <v>147.59879999999998</v>
      </c>
      <c r="O485" s="202">
        <v>147.59879999999998</v>
      </c>
      <c r="P485" s="202">
        <v>2982.0321400000003</v>
      </c>
      <c r="Q485" s="202">
        <v>0</v>
      </c>
      <c r="R485" s="203">
        <v>2982.0321400000003</v>
      </c>
    </row>
    <row r="486" spans="1:18">
      <c r="A486" s="204"/>
      <c r="B486" s="204"/>
      <c r="C486" s="199" t="s">
        <v>694</v>
      </c>
      <c r="D486" s="199" t="s">
        <v>694</v>
      </c>
      <c r="E486" s="200">
        <v>182</v>
      </c>
      <c r="F486" s="201">
        <v>13375.898539999998</v>
      </c>
      <c r="G486" s="202">
        <v>0</v>
      </c>
      <c r="H486" s="202">
        <v>13375.898539999998</v>
      </c>
      <c r="I486" s="202">
        <v>25992.88132</v>
      </c>
      <c r="J486" s="202">
        <v>38.667519999999996</v>
      </c>
      <c r="K486" s="202">
        <v>26031.548839999999</v>
      </c>
      <c r="L486" s="202">
        <v>1522.2060300000001</v>
      </c>
      <c r="M486" s="202">
        <v>12.74042</v>
      </c>
      <c r="N486" s="202">
        <v>1534.9464499999999</v>
      </c>
      <c r="O486" s="202">
        <v>40942.393830000001</v>
      </c>
      <c r="P486" s="202">
        <v>14811.19975</v>
      </c>
      <c r="Q486" s="202">
        <v>0</v>
      </c>
      <c r="R486" s="203">
        <v>14811.19975</v>
      </c>
    </row>
    <row r="487" spans="1:18">
      <c r="A487" s="204"/>
      <c r="B487" s="204"/>
      <c r="C487" s="204"/>
      <c r="D487" s="204"/>
      <c r="E487" s="206">
        <v>738</v>
      </c>
      <c r="F487" s="207">
        <v>0</v>
      </c>
      <c r="G487" s="208">
        <v>0</v>
      </c>
      <c r="H487" s="208">
        <v>0</v>
      </c>
      <c r="I487" s="208">
        <v>0</v>
      </c>
      <c r="J487" s="208">
        <v>0</v>
      </c>
      <c r="K487" s="208">
        <v>0</v>
      </c>
      <c r="L487" s="208">
        <v>0</v>
      </c>
      <c r="M487" s="208">
        <v>0</v>
      </c>
      <c r="N487" s="208">
        <v>0</v>
      </c>
      <c r="O487" s="208">
        <v>0</v>
      </c>
      <c r="P487" s="208">
        <v>0</v>
      </c>
      <c r="Q487" s="208">
        <v>0</v>
      </c>
      <c r="R487" s="209">
        <v>0</v>
      </c>
    </row>
    <row r="488" spans="1:18">
      <c r="A488" s="204"/>
      <c r="B488" s="204"/>
      <c r="C488" s="204"/>
      <c r="D488" s="199" t="s">
        <v>695</v>
      </c>
      <c r="E488" s="200">
        <v>649</v>
      </c>
      <c r="F488" s="201">
        <v>2649.07026</v>
      </c>
      <c r="G488" s="202">
        <v>0</v>
      </c>
      <c r="H488" s="202">
        <v>2649.07026</v>
      </c>
      <c r="I488" s="202">
        <v>4120.6244100000004</v>
      </c>
      <c r="J488" s="202">
        <v>0</v>
      </c>
      <c r="K488" s="202">
        <v>4120.6244100000004</v>
      </c>
      <c r="L488" s="202">
        <v>100.45780999999999</v>
      </c>
      <c r="M488" s="202">
        <v>0</v>
      </c>
      <c r="N488" s="202">
        <v>100.45780999999999</v>
      </c>
      <c r="O488" s="202">
        <v>6870.1524800000007</v>
      </c>
      <c r="P488" s="202">
        <v>2718.6227100000001</v>
      </c>
      <c r="Q488" s="202">
        <v>0</v>
      </c>
      <c r="R488" s="203">
        <v>2718.6227100000001</v>
      </c>
    </row>
    <row r="489" spans="1:18">
      <c r="A489" s="204"/>
      <c r="B489" s="204"/>
      <c r="C489" s="204"/>
      <c r="D489" s="199" t="s">
        <v>696</v>
      </c>
      <c r="E489" s="200">
        <v>183</v>
      </c>
      <c r="F489" s="201">
        <v>1684.8185900000001</v>
      </c>
      <c r="G489" s="202">
        <v>0</v>
      </c>
      <c r="H489" s="202">
        <v>1684.8185900000001</v>
      </c>
      <c r="I489" s="202">
        <v>19586.974969999999</v>
      </c>
      <c r="J489" s="202">
        <v>3.0834099999999998</v>
      </c>
      <c r="K489" s="202">
        <v>19590.058379999999</v>
      </c>
      <c r="L489" s="202">
        <v>114.51331</v>
      </c>
      <c r="M489" s="202">
        <v>33.381</v>
      </c>
      <c r="N489" s="202">
        <v>147.89430999999999</v>
      </c>
      <c r="O489" s="202">
        <v>21422.771280000001</v>
      </c>
      <c r="P489" s="202">
        <v>7902.9855499999994</v>
      </c>
      <c r="Q489" s="202">
        <v>0</v>
      </c>
      <c r="R489" s="203">
        <v>7902.9855499999994</v>
      </c>
    </row>
    <row r="490" spans="1:18">
      <c r="A490" s="204"/>
      <c r="B490" s="204"/>
      <c r="C490" s="199" t="s">
        <v>697</v>
      </c>
      <c r="D490" s="199" t="s">
        <v>698</v>
      </c>
      <c r="E490" s="200">
        <v>172</v>
      </c>
      <c r="F490" s="201">
        <v>3892.2073399999999</v>
      </c>
      <c r="G490" s="202">
        <v>0</v>
      </c>
      <c r="H490" s="202">
        <v>3892.2073399999999</v>
      </c>
      <c r="I490" s="202">
        <v>4746.6164100000005</v>
      </c>
      <c r="J490" s="202">
        <v>2.75156</v>
      </c>
      <c r="K490" s="202">
        <v>4749.3679699999993</v>
      </c>
      <c r="L490" s="202">
        <v>354.15053</v>
      </c>
      <c r="M490" s="202">
        <v>0.23738000000000001</v>
      </c>
      <c r="N490" s="202">
        <v>354.38790999999998</v>
      </c>
      <c r="O490" s="202">
        <v>8995.9632200000015</v>
      </c>
      <c r="P490" s="202">
        <v>6481.0765899999997</v>
      </c>
      <c r="Q490" s="202">
        <v>0</v>
      </c>
      <c r="R490" s="203">
        <v>6481.0765899999997</v>
      </c>
    </row>
    <row r="491" spans="1:18">
      <c r="A491" s="204"/>
      <c r="B491" s="204"/>
      <c r="C491" s="199" t="s">
        <v>699</v>
      </c>
      <c r="D491" s="199" t="s">
        <v>700</v>
      </c>
      <c r="E491" s="200">
        <v>174</v>
      </c>
      <c r="F491" s="201">
        <v>2139.7574199999999</v>
      </c>
      <c r="G491" s="202">
        <v>0</v>
      </c>
      <c r="H491" s="202">
        <v>2139.7574199999999</v>
      </c>
      <c r="I491" s="202">
        <v>4384.4581200000002</v>
      </c>
      <c r="J491" s="202">
        <v>1.013E-2</v>
      </c>
      <c r="K491" s="202">
        <v>4384.4682499999999</v>
      </c>
      <c r="L491" s="202">
        <v>215.35323</v>
      </c>
      <c r="M491" s="202">
        <v>0</v>
      </c>
      <c r="N491" s="202">
        <v>215.35323</v>
      </c>
      <c r="O491" s="202">
        <v>6739.5789000000004</v>
      </c>
      <c r="P491" s="202">
        <v>9767.4799899999998</v>
      </c>
      <c r="Q491" s="202">
        <v>0</v>
      </c>
      <c r="R491" s="203">
        <v>9767.4799899999998</v>
      </c>
    </row>
    <row r="492" spans="1:18">
      <c r="A492" s="204"/>
      <c r="B492" s="204"/>
      <c r="C492" s="199" t="s">
        <v>701</v>
      </c>
      <c r="D492" s="199" t="s">
        <v>701</v>
      </c>
      <c r="E492" s="200">
        <v>504</v>
      </c>
      <c r="F492" s="201">
        <v>3168.4859300000003</v>
      </c>
      <c r="G492" s="202">
        <v>0</v>
      </c>
      <c r="H492" s="202">
        <v>3168.4859300000003</v>
      </c>
      <c r="I492" s="202">
        <v>8581.9354000000003</v>
      </c>
      <c r="J492" s="202">
        <v>0.23485</v>
      </c>
      <c r="K492" s="202">
        <v>8582.1702499999992</v>
      </c>
      <c r="L492" s="202">
        <v>506.6</v>
      </c>
      <c r="M492" s="202">
        <v>0</v>
      </c>
      <c r="N492" s="202">
        <v>506.6</v>
      </c>
      <c r="O492" s="202">
        <v>12257.25618</v>
      </c>
      <c r="P492" s="202">
        <v>15942.28651</v>
      </c>
      <c r="Q492" s="202">
        <v>0</v>
      </c>
      <c r="R492" s="203">
        <v>15942.28651</v>
      </c>
    </row>
    <row r="493" spans="1:18">
      <c r="A493" s="204"/>
      <c r="B493" s="204"/>
      <c r="C493" s="204"/>
      <c r="D493" s="199" t="s">
        <v>702</v>
      </c>
      <c r="E493" s="200">
        <v>743</v>
      </c>
      <c r="F493" s="201">
        <v>57.165179999999999</v>
      </c>
      <c r="G493" s="202">
        <v>0</v>
      </c>
      <c r="H493" s="202">
        <v>57.165179999999999</v>
      </c>
      <c r="I493" s="202">
        <v>1483.4518999999998</v>
      </c>
      <c r="J493" s="202">
        <v>0</v>
      </c>
      <c r="K493" s="202">
        <v>1483.4518999999998</v>
      </c>
      <c r="L493" s="202">
        <v>48.569830000000003</v>
      </c>
      <c r="M493" s="202">
        <v>0</v>
      </c>
      <c r="N493" s="202">
        <v>48.569830000000003</v>
      </c>
      <c r="O493" s="202">
        <v>1589.1869099999999</v>
      </c>
      <c r="P493" s="202">
        <v>3806.7114700000002</v>
      </c>
      <c r="Q493" s="202">
        <v>0</v>
      </c>
      <c r="R493" s="203">
        <v>3806.7114700000002</v>
      </c>
    </row>
    <row r="494" spans="1:18">
      <c r="A494" s="204"/>
      <c r="B494" s="204"/>
      <c r="C494" s="199" t="s">
        <v>703</v>
      </c>
      <c r="D494" s="199" t="s">
        <v>703</v>
      </c>
      <c r="E494" s="200">
        <v>181</v>
      </c>
      <c r="F494" s="201">
        <v>1646.9318500000002</v>
      </c>
      <c r="G494" s="202">
        <v>0</v>
      </c>
      <c r="H494" s="202">
        <v>1646.9318500000002</v>
      </c>
      <c r="I494" s="202">
        <v>4336.0381900000002</v>
      </c>
      <c r="J494" s="202">
        <v>0</v>
      </c>
      <c r="K494" s="202">
        <v>4336.0381900000002</v>
      </c>
      <c r="L494" s="202">
        <v>454.64078999999998</v>
      </c>
      <c r="M494" s="202">
        <v>0.7417999999999999</v>
      </c>
      <c r="N494" s="202">
        <v>455.38259000000005</v>
      </c>
      <c r="O494" s="202">
        <v>6438.3526300000003</v>
      </c>
      <c r="P494" s="202">
        <v>7599.9230099999995</v>
      </c>
      <c r="Q494" s="202">
        <v>0</v>
      </c>
      <c r="R494" s="203">
        <v>7599.9230099999995</v>
      </c>
    </row>
    <row r="495" spans="1:18">
      <c r="A495" s="204"/>
      <c r="B495" s="199" t="s">
        <v>704</v>
      </c>
      <c r="C495" s="199" t="s">
        <v>704</v>
      </c>
      <c r="D495" s="199" t="s">
        <v>705</v>
      </c>
      <c r="E495" s="200">
        <v>598</v>
      </c>
      <c r="F495" s="201">
        <v>1266.7860700000001</v>
      </c>
      <c r="G495" s="202">
        <v>0</v>
      </c>
      <c r="H495" s="202">
        <v>1266.7860700000001</v>
      </c>
      <c r="I495" s="202">
        <v>15387.02729</v>
      </c>
      <c r="J495" s="202">
        <v>0</v>
      </c>
      <c r="K495" s="202">
        <v>15387.02729</v>
      </c>
      <c r="L495" s="202">
        <v>1791.8936000000001</v>
      </c>
      <c r="M495" s="202">
        <v>112.75022</v>
      </c>
      <c r="N495" s="202">
        <v>1904.64382</v>
      </c>
      <c r="O495" s="202">
        <v>18558.457180000001</v>
      </c>
      <c r="P495" s="202">
        <v>5771.46785</v>
      </c>
      <c r="Q495" s="202">
        <v>0</v>
      </c>
      <c r="R495" s="203">
        <v>5771.46785</v>
      </c>
    </row>
    <row r="496" spans="1:18">
      <c r="A496" s="204"/>
      <c r="B496" s="204"/>
      <c r="C496" s="204"/>
      <c r="D496" s="199" t="s">
        <v>706</v>
      </c>
      <c r="E496" s="200">
        <v>568</v>
      </c>
      <c r="F496" s="201">
        <v>1303.58348</v>
      </c>
      <c r="G496" s="202">
        <v>0</v>
      </c>
      <c r="H496" s="202">
        <v>1303.58348</v>
      </c>
      <c r="I496" s="202">
        <v>20268.169829999999</v>
      </c>
      <c r="J496" s="202">
        <v>0</v>
      </c>
      <c r="K496" s="202">
        <v>20268.169829999999</v>
      </c>
      <c r="L496" s="202">
        <v>1456.13204</v>
      </c>
      <c r="M496" s="202">
        <v>103.68317</v>
      </c>
      <c r="N496" s="202">
        <v>1559.81521</v>
      </c>
      <c r="O496" s="202">
        <v>23131.568520000001</v>
      </c>
      <c r="P496" s="202">
        <v>7810.7905799999999</v>
      </c>
      <c r="Q496" s="202">
        <v>0</v>
      </c>
      <c r="R496" s="203">
        <v>7810.7905799999999</v>
      </c>
    </row>
    <row r="497" spans="1:18">
      <c r="A497" s="204"/>
      <c r="B497" s="204"/>
      <c r="C497" s="204"/>
      <c r="D497" s="199" t="s">
        <v>704</v>
      </c>
      <c r="E497" s="200">
        <v>343</v>
      </c>
      <c r="F497" s="201">
        <v>117744.61106</v>
      </c>
      <c r="G497" s="202">
        <v>483.90643999999998</v>
      </c>
      <c r="H497" s="202">
        <v>118228.5175</v>
      </c>
      <c r="I497" s="202">
        <v>159091.50156999999</v>
      </c>
      <c r="J497" s="202">
        <v>3655.8486200000002</v>
      </c>
      <c r="K497" s="202">
        <v>162747.35019</v>
      </c>
      <c r="L497" s="202">
        <v>20886.860399999998</v>
      </c>
      <c r="M497" s="202">
        <v>2783.7936600000003</v>
      </c>
      <c r="N497" s="202">
        <v>23670.654059999997</v>
      </c>
      <c r="O497" s="202">
        <v>304646.52175000001</v>
      </c>
      <c r="P497" s="202">
        <v>81584.194390000004</v>
      </c>
      <c r="Q497" s="202">
        <v>0</v>
      </c>
      <c r="R497" s="203">
        <v>81584.194390000004</v>
      </c>
    </row>
    <row r="498" spans="1:18">
      <c r="A498" s="204"/>
      <c r="B498" s="204"/>
      <c r="C498" s="204"/>
      <c r="D498" s="204"/>
      <c r="E498" s="206">
        <v>345</v>
      </c>
      <c r="F498" s="207">
        <v>0</v>
      </c>
      <c r="G498" s="208">
        <v>0</v>
      </c>
      <c r="H498" s="208">
        <v>0</v>
      </c>
      <c r="I498" s="208">
        <v>323.44758000000002</v>
      </c>
      <c r="J498" s="208">
        <v>2.9999999999999997E-4</v>
      </c>
      <c r="K498" s="208">
        <v>323.44788</v>
      </c>
      <c r="L498" s="208">
        <v>13.1976</v>
      </c>
      <c r="M498" s="208">
        <v>0</v>
      </c>
      <c r="N498" s="208">
        <v>13.1976</v>
      </c>
      <c r="O498" s="208">
        <v>336.64547999999996</v>
      </c>
      <c r="P498" s="208">
        <v>32.78454</v>
      </c>
      <c r="Q498" s="208">
        <v>0</v>
      </c>
      <c r="R498" s="209">
        <v>32.78454</v>
      </c>
    </row>
    <row r="499" spans="1:18">
      <c r="A499" s="204"/>
      <c r="B499" s="204"/>
      <c r="C499" s="204"/>
      <c r="D499" s="199" t="s">
        <v>707</v>
      </c>
      <c r="E499" s="200">
        <v>705</v>
      </c>
      <c r="F499" s="201">
        <v>2804.6354999999999</v>
      </c>
      <c r="G499" s="202">
        <v>0</v>
      </c>
      <c r="H499" s="202">
        <v>2804.6354999999999</v>
      </c>
      <c r="I499" s="202">
        <v>10691.94722</v>
      </c>
      <c r="J499" s="202">
        <v>0</v>
      </c>
      <c r="K499" s="202">
        <v>10691.94722</v>
      </c>
      <c r="L499" s="202">
        <v>2459.9859999999999</v>
      </c>
      <c r="M499" s="202">
        <v>165.55767</v>
      </c>
      <c r="N499" s="202">
        <v>2625.54367</v>
      </c>
      <c r="O499" s="202">
        <v>16122.126390000001</v>
      </c>
      <c r="P499" s="202">
        <v>6285.8290199999992</v>
      </c>
      <c r="Q499" s="202">
        <v>0</v>
      </c>
      <c r="R499" s="203">
        <v>6285.8290199999992</v>
      </c>
    </row>
    <row r="500" spans="1:18">
      <c r="A500" s="204"/>
      <c r="B500" s="204"/>
      <c r="C500" s="199" t="s">
        <v>708</v>
      </c>
      <c r="D500" s="199" t="s">
        <v>708</v>
      </c>
      <c r="E500" s="200">
        <v>348</v>
      </c>
      <c r="F500" s="201">
        <v>125.36749</v>
      </c>
      <c r="G500" s="202">
        <v>0</v>
      </c>
      <c r="H500" s="202">
        <v>125.36749</v>
      </c>
      <c r="I500" s="202">
        <v>1382.27737</v>
      </c>
      <c r="J500" s="202">
        <v>1.74E-3</v>
      </c>
      <c r="K500" s="202">
        <v>1382.2791100000002</v>
      </c>
      <c r="L500" s="202">
        <v>44.192749999999997</v>
      </c>
      <c r="M500" s="202">
        <v>0</v>
      </c>
      <c r="N500" s="202">
        <v>44.192749999999997</v>
      </c>
      <c r="O500" s="202">
        <v>1551.8393500000002</v>
      </c>
      <c r="P500" s="202">
        <v>384.2475</v>
      </c>
      <c r="Q500" s="202">
        <v>0</v>
      </c>
      <c r="R500" s="203">
        <v>384.2475</v>
      </c>
    </row>
    <row r="501" spans="1:18">
      <c r="A501" s="204"/>
      <c r="B501" s="204"/>
      <c r="C501" s="199" t="s">
        <v>709</v>
      </c>
      <c r="D501" s="199" t="s">
        <v>709</v>
      </c>
      <c r="E501" s="200">
        <v>347</v>
      </c>
      <c r="F501" s="201">
        <v>145.39771999999999</v>
      </c>
      <c r="G501" s="202">
        <v>0</v>
      </c>
      <c r="H501" s="202">
        <v>145.39771999999999</v>
      </c>
      <c r="I501" s="202">
        <v>2213.8198600000001</v>
      </c>
      <c r="J501" s="202">
        <v>0.11627999999999999</v>
      </c>
      <c r="K501" s="202">
        <v>2213.9361400000003</v>
      </c>
      <c r="L501" s="202">
        <v>94.921030000000002</v>
      </c>
      <c r="M501" s="202">
        <v>0</v>
      </c>
      <c r="N501" s="202">
        <v>94.921030000000002</v>
      </c>
      <c r="O501" s="202">
        <v>2454.2548900000002</v>
      </c>
      <c r="P501" s="202">
        <v>1568.40759</v>
      </c>
      <c r="Q501" s="202">
        <v>0</v>
      </c>
      <c r="R501" s="203">
        <v>1568.40759</v>
      </c>
    </row>
    <row r="502" spans="1:18">
      <c r="A502" s="204"/>
      <c r="B502" s="204"/>
      <c r="C502" s="199" t="s">
        <v>710</v>
      </c>
      <c r="D502" s="199" t="s">
        <v>711</v>
      </c>
      <c r="E502" s="200">
        <v>346</v>
      </c>
      <c r="F502" s="201">
        <v>442.36945000000003</v>
      </c>
      <c r="G502" s="202">
        <v>0</v>
      </c>
      <c r="H502" s="202">
        <v>442.36945000000003</v>
      </c>
      <c r="I502" s="202">
        <v>2871.6130899999998</v>
      </c>
      <c r="J502" s="202">
        <v>1.97038</v>
      </c>
      <c r="K502" s="202">
        <v>2873.58347</v>
      </c>
      <c r="L502" s="202">
        <v>215.08175</v>
      </c>
      <c r="M502" s="202">
        <v>0</v>
      </c>
      <c r="N502" s="202">
        <v>215.08175</v>
      </c>
      <c r="O502" s="202">
        <v>3531.03467</v>
      </c>
      <c r="P502" s="202">
        <v>1796.9922199999999</v>
      </c>
      <c r="Q502" s="202">
        <v>0</v>
      </c>
      <c r="R502" s="203">
        <v>1796.9922199999999</v>
      </c>
    </row>
    <row r="503" spans="1:18">
      <c r="A503" s="204"/>
      <c r="B503" s="199" t="s">
        <v>712</v>
      </c>
      <c r="C503" s="199" t="s">
        <v>713</v>
      </c>
      <c r="D503" s="199" t="s">
        <v>714</v>
      </c>
      <c r="E503" s="200">
        <v>97</v>
      </c>
      <c r="F503" s="201">
        <v>4231.45363</v>
      </c>
      <c r="G503" s="202">
        <v>0</v>
      </c>
      <c r="H503" s="202">
        <v>4231.45363</v>
      </c>
      <c r="I503" s="202">
        <v>7514.27772</v>
      </c>
      <c r="J503" s="202">
        <v>12.91489</v>
      </c>
      <c r="K503" s="202">
        <v>7527.1926100000001</v>
      </c>
      <c r="L503" s="202">
        <v>514.40152999999998</v>
      </c>
      <c r="M503" s="202">
        <v>16.920459999999999</v>
      </c>
      <c r="N503" s="202">
        <v>531.32199000000003</v>
      </c>
      <c r="O503" s="202">
        <v>12289.96823</v>
      </c>
      <c r="P503" s="202">
        <v>10369.38897</v>
      </c>
      <c r="Q503" s="202">
        <v>0</v>
      </c>
      <c r="R503" s="203">
        <v>10369.38897</v>
      </c>
    </row>
    <row r="504" spans="1:18">
      <c r="A504" s="204"/>
      <c r="B504" s="204"/>
      <c r="C504" s="199" t="s">
        <v>712</v>
      </c>
      <c r="D504" s="199" t="s">
        <v>712</v>
      </c>
      <c r="E504" s="200">
        <v>96</v>
      </c>
      <c r="F504" s="201">
        <v>47631.659729999999</v>
      </c>
      <c r="G504" s="202">
        <v>7464.7667799999999</v>
      </c>
      <c r="H504" s="202">
        <v>55096.426509999998</v>
      </c>
      <c r="I504" s="202">
        <v>53063.474070000004</v>
      </c>
      <c r="J504" s="202">
        <v>699.17499999999995</v>
      </c>
      <c r="K504" s="202">
        <v>53762.649069999999</v>
      </c>
      <c r="L504" s="202">
        <v>11435.111060000001</v>
      </c>
      <c r="M504" s="202">
        <v>1778.8586200000002</v>
      </c>
      <c r="N504" s="202">
        <v>13213.96968</v>
      </c>
      <c r="O504" s="202">
        <v>122073.04526</v>
      </c>
      <c r="P504" s="202">
        <v>107711.40744</v>
      </c>
      <c r="Q504" s="202">
        <v>0</v>
      </c>
      <c r="R504" s="203">
        <v>107711.40744</v>
      </c>
    </row>
    <row r="505" spans="1:18">
      <c r="A505" s="204"/>
      <c r="B505" s="204"/>
      <c r="C505" s="199" t="s">
        <v>715</v>
      </c>
      <c r="D505" s="199" t="s">
        <v>716</v>
      </c>
      <c r="E505" s="200">
        <v>641</v>
      </c>
      <c r="F505" s="201">
        <v>1769.3718999999999</v>
      </c>
      <c r="G505" s="202">
        <v>0</v>
      </c>
      <c r="H505" s="202">
        <v>1769.3718999999999</v>
      </c>
      <c r="I505" s="202">
        <v>534.47940000000006</v>
      </c>
      <c r="J505" s="202">
        <v>24.644419999999997</v>
      </c>
      <c r="K505" s="202">
        <v>559.12381999999991</v>
      </c>
      <c r="L505" s="202">
        <v>509.77528000000001</v>
      </c>
      <c r="M505" s="202">
        <v>68.962550000000007</v>
      </c>
      <c r="N505" s="202">
        <v>578.73782999999992</v>
      </c>
      <c r="O505" s="202">
        <v>2907.2335499999999</v>
      </c>
      <c r="P505" s="202">
        <v>16647.719810000002</v>
      </c>
      <c r="Q505" s="202">
        <v>0</v>
      </c>
      <c r="R505" s="203">
        <v>16647.719810000002</v>
      </c>
    </row>
    <row r="506" spans="1:18">
      <c r="A506" s="204"/>
      <c r="B506" s="204"/>
      <c r="C506" s="204"/>
      <c r="D506" s="204"/>
      <c r="E506" s="206">
        <v>830</v>
      </c>
      <c r="F506" s="207">
        <v>0</v>
      </c>
      <c r="G506" s="208">
        <v>0</v>
      </c>
      <c r="H506" s="208">
        <v>0</v>
      </c>
      <c r="I506" s="208">
        <v>0</v>
      </c>
      <c r="J506" s="208">
        <v>0</v>
      </c>
      <c r="K506" s="208">
        <v>0</v>
      </c>
      <c r="L506" s="208">
        <v>45.838500000000003</v>
      </c>
      <c r="M506" s="208">
        <v>0.29672000000000004</v>
      </c>
      <c r="N506" s="208">
        <v>46.135220000000004</v>
      </c>
      <c r="O506" s="208">
        <v>46.135220000000004</v>
      </c>
      <c r="P506" s="208">
        <v>5623.7176300000001</v>
      </c>
      <c r="Q506" s="208">
        <v>0</v>
      </c>
      <c r="R506" s="209">
        <v>5623.7176300000001</v>
      </c>
    </row>
    <row r="507" spans="1:18">
      <c r="A507" s="204"/>
      <c r="B507" s="204"/>
      <c r="C507" s="204"/>
      <c r="D507" s="199" t="s">
        <v>715</v>
      </c>
      <c r="E507" s="200">
        <v>600</v>
      </c>
      <c r="F507" s="201">
        <v>936.8355600000001</v>
      </c>
      <c r="G507" s="202">
        <v>0</v>
      </c>
      <c r="H507" s="202">
        <v>936.8355600000001</v>
      </c>
      <c r="I507" s="202">
        <v>8897.3799099999997</v>
      </c>
      <c r="J507" s="202">
        <v>0</v>
      </c>
      <c r="K507" s="202">
        <v>8897.3799099999997</v>
      </c>
      <c r="L507" s="202">
        <v>1061.9461100000001</v>
      </c>
      <c r="M507" s="202">
        <v>1.42797</v>
      </c>
      <c r="N507" s="202">
        <v>1063.37408</v>
      </c>
      <c r="O507" s="202">
        <v>10897.589550000001</v>
      </c>
      <c r="P507" s="202">
        <v>8564.4387599999991</v>
      </c>
      <c r="Q507" s="202">
        <v>0</v>
      </c>
      <c r="R507" s="203">
        <v>8564.4387599999991</v>
      </c>
    </row>
    <row r="508" spans="1:18">
      <c r="A508" s="204"/>
      <c r="B508" s="199" t="s">
        <v>592</v>
      </c>
      <c r="C508" s="199" t="s">
        <v>717</v>
      </c>
      <c r="D508" s="199" t="s">
        <v>718</v>
      </c>
      <c r="E508" s="200">
        <v>609</v>
      </c>
      <c r="F508" s="201">
        <v>1654.6884399999999</v>
      </c>
      <c r="G508" s="202">
        <v>0</v>
      </c>
      <c r="H508" s="202">
        <v>1654.6884399999999</v>
      </c>
      <c r="I508" s="202">
        <v>2126.8347400000002</v>
      </c>
      <c r="J508" s="202">
        <v>0</v>
      </c>
      <c r="K508" s="202">
        <v>2126.8347400000002</v>
      </c>
      <c r="L508" s="202">
        <v>490.11291999999997</v>
      </c>
      <c r="M508" s="202">
        <v>0</v>
      </c>
      <c r="N508" s="202">
        <v>490.11291999999997</v>
      </c>
      <c r="O508" s="202">
        <v>4271.6360999999997</v>
      </c>
      <c r="P508" s="202">
        <v>8503.6561000000002</v>
      </c>
      <c r="Q508" s="202">
        <v>0</v>
      </c>
      <c r="R508" s="203">
        <v>8503.6561000000002</v>
      </c>
    </row>
    <row r="509" spans="1:18">
      <c r="A509" s="204"/>
      <c r="B509" s="204"/>
      <c r="C509" s="204"/>
      <c r="D509" s="199" t="s">
        <v>719</v>
      </c>
      <c r="E509" s="200">
        <v>508</v>
      </c>
      <c r="F509" s="201">
        <v>2643.9823700000002</v>
      </c>
      <c r="G509" s="202">
        <v>0</v>
      </c>
      <c r="H509" s="202">
        <v>2643.9823700000002</v>
      </c>
      <c r="I509" s="202">
        <v>32153.067600000002</v>
      </c>
      <c r="J509" s="202">
        <v>9.2746100000000009</v>
      </c>
      <c r="K509" s="202">
        <v>32162.342210000003</v>
      </c>
      <c r="L509" s="202">
        <v>972.94024999999999</v>
      </c>
      <c r="M509" s="202">
        <v>7.7888999999999999</v>
      </c>
      <c r="N509" s="202">
        <v>980.72915</v>
      </c>
      <c r="O509" s="202">
        <v>35787.05373</v>
      </c>
      <c r="P509" s="202">
        <v>17906.057120000001</v>
      </c>
      <c r="Q509" s="202">
        <v>0</v>
      </c>
      <c r="R509" s="203">
        <v>17906.057120000001</v>
      </c>
    </row>
    <row r="510" spans="1:18">
      <c r="A510" s="204"/>
      <c r="B510" s="204"/>
      <c r="C510" s="204"/>
      <c r="D510" s="204"/>
      <c r="E510" s="206">
        <v>849</v>
      </c>
      <c r="F510" s="207">
        <v>0</v>
      </c>
      <c r="G510" s="208">
        <v>0</v>
      </c>
      <c r="H510" s="208">
        <v>0</v>
      </c>
      <c r="I510" s="208">
        <v>0</v>
      </c>
      <c r="J510" s="208">
        <v>0</v>
      </c>
      <c r="K510" s="208">
        <v>0</v>
      </c>
      <c r="L510" s="208">
        <v>225.79602</v>
      </c>
      <c r="M510" s="208">
        <v>8.5344099999999994</v>
      </c>
      <c r="N510" s="208">
        <v>234.33043000000001</v>
      </c>
      <c r="O510" s="208">
        <v>234.33043000000001</v>
      </c>
      <c r="P510" s="208">
        <v>0</v>
      </c>
      <c r="Q510" s="208">
        <v>0</v>
      </c>
      <c r="R510" s="209">
        <v>0</v>
      </c>
    </row>
    <row r="511" spans="1:18">
      <c r="A511" s="204"/>
      <c r="B511" s="204"/>
      <c r="C511" s="204"/>
      <c r="D511" s="199" t="s">
        <v>720</v>
      </c>
      <c r="E511" s="200">
        <v>184</v>
      </c>
      <c r="F511" s="201">
        <v>68286.666989999998</v>
      </c>
      <c r="G511" s="202">
        <v>1.5200000000000001E-3</v>
      </c>
      <c r="H511" s="202">
        <v>68286.668510000003</v>
      </c>
      <c r="I511" s="202">
        <v>63595.09347</v>
      </c>
      <c r="J511" s="202">
        <v>533.71541000000002</v>
      </c>
      <c r="K511" s="202">
        <v>64128.808880000004</v>
      </c>
      <c r="L511" s="202">
        <v>13909.475839999999</v>
      </c>
      <c r="M511" s="202">
        <v>1689.01595</v>
      </c>
      <c r="N511" s="202">
        <v>15598.491789999998</v>
      </c>
      <c r="O511" s="202">
        <v>148013.96918000001</v>
      </c>
      <c r="P511" s="202">
        <v>188151.64489</v>
      </c>
      <c r="Q511" s="202">
        <v>0</v>
      </c>
      <c r="R511" s="203">
        <v>188151.64489</v>
      </c>
    </row>
    <row r="512" spans="1:18">
      <c r="A512" s="204"/>
      <c r="B512" s="204"/>
      <c r="C512" s="204"/>
      <c r="D512" s="199" t="s">
        <v>721</v>
      </c>
      <c r="E512" s="200">
        <v>741</v>
      </c>
      <c r="F512" s="201">
        <v>0</v>
      </c>
      <c r="G512" s="202">
        <v>0</v>
      </c>
      <c r="H512" s="202">
        <v>0</v>
      </c>
      <c r="I512" s="202">
        <v>0</v>
      </c>
      <c r="J512" s="202">
        <v>0</v>
      </c>
      <c r="K512" s="202">
        <v>0</v>
      </c>
      <c r="L512" s="202">
        <v>0</v>
      </c>
      <c r="M512" s="202">
        <v>0</v>
      </c>
      <c r="N512" s="202">
        <v>0</v>
      </c>
      <c r="O512" s="202">
        <v>0</v>
      </c>
      <c r="P512" s="202">
        <v>0</v>
      </c>
      <c r="Q512" s="202">
        <v>0</v>
      </c>
      <c r="R512" s="203">
        <v>0</v>
      </c>
    </row>
    <row r="513" spans="1:18">
      <c r="A513" s="204"/>
      <c r="B513" s="204"/>
      <c r="C513" s="199" t="s">
        <v>722</v>
      </c>
      <c r="D513" s="199" t="s">
        <v>722</v>
      </c>
      <c r="E513" s="200">
        <v>506</v>
      </c>
      <c r="F513" s="201">
        <v>10865.61477</v>
      </c>
      <c r="G513" s="202">
        <v>0</v>
      </c>
      <c r="H513" s="202">
        <v>10865.61477</v>
      </c>
      <c r="I513" s="202">
        <v>12913.492539999999</v>
      </c>
      <c r="J513" s="202">
        <v>6.9983699999999995</v>
      </c>
      <c r="K513" s="202">
        <v>12920.49091</v>
      </c>
      <c r="L513" s="202">
        <v>896.97851000000003</v>
      </c>
      <c r="M513" s="202">
        <v>3.7099999999999998E-3</v>
      </c>
      <c r="N513" s="202">
        <v>896.98221999999998</v>
      </c>
      <c r="O513" s="202">
        <v>24683.087899999999</v>
      </c>
      <c r="P513" s="202">
        <v>10799.16936</v>
      </c>
      <c r="Q513" s="202">
        <v>0</v>
      </c>
      <c r="R513" s="203">
        <v>10799.16936</v>
      </c>
    </row>
    <row r="514" spans="1:18">
      <c r="A514" s="204"/>
      <c r="B514" s="204"/>
      <c r="C514" s="204"/>
      <c r="D514" s="199" t="s">
        <v>723</v>
      </c>
      <c r="E514" s="200">
        <v>697</v>
      </c>
      <c r="F514" s="201">
        <v>7958.54072</v>
      </c>
      <c r="G514" s="202">
        <v>0</v>
      </c>
      <c r="H514" s="202">
        <v>7958.54072</v>
      </c>
      <c r="I514" s="202">
        <v>3748.7931200000003</v>
      </c>
      <c r="J514" s="202">
        <v>0</v>
      </c>
      <c r="K514" s="202">
        <v>3748.7931200000003</v>
      </c>
      <c r="L514" s="202">
        <v>143.55135999999999</v>
      </c>
      <c r="M514" s="202">
        <v>0</v>
      </c>
      <c r="N514" s="202">
        <v>143.55135999999999</v>
      </c>
      <c r="O514" s="202">
        <v>11850.885199999999</v>
      </c>
      <c r="P514" s="202">
        <v>3400.6526699999999</v>
      </c>
      <c r="Q514" s="202">
        <v>0</v>
      </c>
      <c r="R514" s="203">
        <v>3400.6526699999999</v>
      </c>
    </row>
    <row r="515" spans="1:18">
      <c r="A515" s="204"/>
      <c r="B515" s="204"/>
      <c r="C515" s="199" t="s">
        <v>724</v>
      </c>
      <c r="D515" s="199" t="s">
        <v>725</v>
      </c>
      <c r="E515" s="200">
        <v>185</v>
      </c>
      <c r="F515" s="201">
        <v>19118.376989999997</v>
      </c>
      <c r="G515" s="202">
        <v>0</v>
      </c>
      <c r="H515" s="202">
        <v>19118.376989999997</v>
      </c>
      <c r="I515" s="202">
        <v>16048.43505</v>
      </c>
      <c r="J515" s="202">
        <v>5.1686499999999995</v>
      </c>
      <c r="K515" s="202">
        <v>16053.6037</v>
      </c>
      <c r="L515" s="202">
        <v>306.72209000000004</v>
      </c>
      <c r="M515" s="202">
        <v>0</v>
      </c>
      <c r="N515" s="202">
        <v>306.72209000000004</v>
      </c>
      <c r="O515" s="202">
        <v>35478.70278</v>
      </c>
      <c r="P515" s="202">
        <v>14424.999460000001</v>
      </c>
      <c r="Q515" s="202">
        <v>0</v>
      </c>
      <c r="R515" s="203">
        <v>14424.999460000001</v>
      </c>
    </row>
    <row r="516" spans="1:18">
      <c r="A516" s="204"/>
      <c r="B516" s="204"/>
      <c r="C516" s="199" t="s">
        <v>726</v>
      </c>
      <c r="D516" s="199" t="s">
        <v>726</v>
      </c>
      <c r="E516" s="200">
        <v>507</v>
      </c>
      <c r="F516" s="201">
        <v>126.64413</v>
      </c>
      <c r="G516" s="202">
        <v>0</v>
      </c>
      <c r="H516" s="202">
        <v>126.64413</v>
      </c>
      <c r="I516" s="202">
        <v>899.90013999999996</v>
      </c>
      <c r="J516" s="202">
        <v>1.2178900000000001</v>
      </c>
      <c r="K516" s="202">
        <v>901.11802999999998</v>
      </c>
      <c r="L516" s="202">
        <v>9.450190000000001</v>
      </c>
      <c r="M516" s="202">
        <v>0</v>
      </c>
      <c r="N516" s="202">
        <v>9.450190000000001</v>
      </c>
      <c r="O516" s="202">
        <v>1037.21235</v>
      </c>
      <c r="P516" s="202">
        <v>5213.3810999999996</v>
      </c>
      <c r="Q516" s="202">
        <v>0</v>
      </c>
      <c r="R516" s="203">
        <v>5213.3810999999996</v>
      </c>
    </row>
    <row r="517" spans="1:18">
      <c r="A517" s="199" t="s">
        <v>727</v>
      </c>
      <c r="B517" s="199" t="s">
        <v>213</v>
      </c>
      <c r="C517" s="199" t="s">
        <v>216</v>
      </c>
      <c r="D517" s="199" t="s">
        <v>216</v>
      </c>
      <c r="E517" s="200">
        <v>21</v>
      </c>
      <c r="F517" s="201">
        <v>0</v>
      </c>
      <c r="G517" s="202">
        <v>0</v>
      </c>
      <c r="H517" s="202">
        <v>0</v>
      </c>
      <c r="I517" s="202">
        <v>0</v>
      </c>
      <c r="J517" s="202">
        <v>0</v>
      </c>
      <c r="K517" s="202">
        <v>0</v>
      </c>
      <c r="L517" s="202">
        <v>0</v>
      </c>
      <c r="M517" s="202">
        <v>0</v>
      </c>
      <c r="N517" s="202">
        <v>0</v>
      </c>
      <c r="O517" s="202">
        <v>0</v>
      </c>
      <c r="P517" s="202">
        <v>4450.0729800000008</v>
      </c>
      <c r="Q517" s="202">
        <v>0</v>
      </c>
      <c r="R517" s="203">
        <v>4450.0729800000008</v>
      </c>
    </row>
    <row r="518" spans="1:18">
      <c r="A518" s="204"/>
      <c r="B518" s="204"/>
      <c r="C518" s="199" t="s">
        <v>217</v>
      </c>
      <c r="D518" s="199" t="s">
        <v>218</v>
      </c>
      <c r="E518" s="200">
        <v>27</v>
      </c>
      <c r="F518" s="201">
        <v>0</v>
      </c>
      <c r="G518" s="202">
        <v>0</v>
      </c>
      <c r="H518" s="202">
        <v>0</v>
      </c>
      <c r="I518" s="202">
        <v>0</v>
      </c>
      <c r="J518" s="202">
        <v>0</v>
      </c>
      <c r="K518" s="202">
        <v>0</v>
      </c>
      <c r="L518" s="202">
        <v>0</v>
      </c>
      <c r="M518" s="202">
        <v>0</v>
      </c>
      <c r="N518" s="202">
        <v>0</v>
      </c>
      <c r="O518" s="202">
        <v>0</v>
      </c>
      <c r="P518" s="202">
        <v>7683.8176700000004</v>
      </c>
      <c r="Q518" s="202">
        <v>92.66100999999999</v>
      </c>
      <c r="R518" s="203">
        <v>7776.4786799999993</v>
      </c>
    </row>
    <row r="519" spans="1:18">
      <c r="A519" s="204"/>
      <c r="B519" s="199" t="s">
        <v>231</v>
      </c>
      <c r="C519" s="199" t="s">
        <v>233</v>
      </c>
      <c r="D519" s="199" t="s">
        <v>233</v>
      </c>
      <c r="E519" s="200">
        <v>19</v>
      </c>
      <c r="F519" s="201">
        <v>0</v>
      </c>
      <c r="G519" s="202">
        <v>0</v>
      </c>
      <c r="H519" s="202">
        <v>0</v>
      </c>
      <c r="I519" s="202">
        <v>0</v>
      </c>
      <c r="J519" s="202">
        <v>0</v>
      </c>
      <c r="K519" s="202">
        <v>0</v>
      </c>
      <c r="L519" s="202">
        <v>0</v>
      </c>
      <c r="M519" s="202">
        <v>0</v>
      </c>
      <c r="N519" s="202">
        <v>0</v>
      </c>
      <c r="O519" s="202">
        <v>0</v>
      </c>
      <c r="P519" s="202">
        <v>7040.4370099999996</v>
      </c>
      <c r="Q519" s="202">
        <v>0</v>
      </c>
      <c r="R519" s="203">
        <v>7040.4370099999996</v>
      </c>
    </row>
    <row r="520" spans="1:18">
      <c r="A520" s="204"/>
      <c r="B520" s="204"/>
      <c r="C520" s="199" t="s">
        <v>238</v>
      </c>
      <c r="D520" s="199" t="s">
        <v>239</v>
      </c>
      <c r="E520" s="200">
        <v>37</v>
      </c>
      <c r="F520" s="201">
        <v>0</v>
      </c>
      <c r="G520" s="202">
        <v>0</v>
      </c>
      <c r="H520" s="202">
        <v>0</v>
      </c>
      <c r="I520" s="202">
        <v>0</v>
      </c>
      <c r="J520" s="202">
        <v>0</v>
      </c>
      <c r="K520" s="202">
        <v>0</v>
      </c>
      <c r="L520" s="202">
        <v>0</v>
      </c>
      <c r="M520" s="202">
        <v>0</v>
      </c>
      <c r="N520" s="202">
        <v>0</v>
      </c>
      <c r="O520" s="202">
        <v>0</v>
      </c>
      <c r="P520" s="202">
        <v>14284.348390000001</v>
      </c>
      <c r="Q520" s="202">
        <v>233.16479999999999</v>
      </c>
      <c r="R520" s="203">
        <v>14517.51319</v>
      </c>
    </row>
    <row r="521" spans="1:18">
      <c r="A521" s="204"/>
      <c r="B521" s="199" t="s">
        <v>270</v>
      </c>
      <c r="C521" s="199" t="s">
        <v>273</v>
      </c>
      <c r="D521" s="199" t="s">
        <v>273</v>
      </c>
      <c r="E521" s="200">
        <v>31</v>
      </c>
      <c r="F521" s="201">
        <v>0</v>
      </c>
      <c r="G521" s="202">
        <v>0</v>
      </c>
      <c r="H521" s="202">
        <v>0</v>
      </c>
      <c r="I521" s="202">
        <v>0</v>
      </c>
      <c r="J521" s="202">
        <v>0</v>
      </c>
      <c r="K521" s="202">
        <v>0</v>
      </c>
      <c r="L521" s="202">
        <v>0</v>
      </c>
      <c r="M521" s="202">
        <v>0</v>
      </c>
      <c r="N521" s="202">
        <v>0</v>
      </c>
      <c r="O521" s="202">
        <v>0</v>
      </c>
      <c r="P521" s="202">
        <v>12305.046390000001</v>
      </c>
      <c r="Q521" s="202">
        <v>0</v>
      </c>
      <c r="R521" s="203">
        <v>12305.046390000001</v>
      </c>
    </row>
    <row r="522" spans="1:18">
      <c r="A522" s="204"/>
      <c r="B522" s="199" t="s">
        <v>287</v>
      </c>
      <c r="C522" s="199" t="s">
        <v>287</v>
      </c>
      <c r="D522" s="199" t="s">
        <v>288</v>
      </c>
      <c r="E522" s="200">
        <v>8</v>
      </c>
      <c r="F522" s="201">
        <v>0</v>
      </c>
      <c r="G522" s="202">
        <v>0</v>
      </c>
      <c r="H522" s="202">
        <v>0</v>
      </c>
      <c r="I522" s="202">
        <v>0</v>
      </c>
      <c r="J522" s="202">
        <v>0</v>
      </c>
      <c r="K522" s="202">
        <v>0</v>
      </c>
      <c r="L522" s="202">
        <v>0</v>
      </c>
      <c r="M522" s="202">
        <v>0</v>
      </c>
      <c r="N522" s="202">
        <v>0</v>
      </c>
      <c r="O522" s="202">
        <v>0</v>
      </c>
      <c r="P522" s="202">
        <v>25373.08338</v>
      </c>
      <c r="Q522" s="202">
        <v>0</v>
      </c>
      <c r="R522" s="203">
        <v>25373.08338</v>
      </c>
    </row>
    <row r="523" spans="1:18">
      <c r="A523" s="204"/>
      <c r="B523" s="199" t="s">
        <v>317</v>
      </c>
      <c r="C523" s="199" t="s">
        <v>318</v>
      </c>
      <c r="D523" s="199" t="s">
        <v>317</v>
      </c>
      <c r="E523" s="200">
        <v>11</v>
      </c>
      <c r="F523" s="201">
        <v>0</v>
      </c>
      <c r="G523" s="202">
        <v>0</v>
      </c>
      <c r="H523" s="202">
        <v>0</v>
      </c>
      <c r="I523" s="202">
        <v>0</v>
      </c>
      <c r="J523" s="202">
        <v>0</v>
      </c>
      <c r="K523" s="202">
        <v>0</v>
      </c>
      <c r="L523" s="202">
        <v>0</v>
      </c>
      <c r="M523" s="202">
        <v>0</v>
      </c>
      <c r="N523" s="202">
        <v>0</v>
      </c>
      <c r="O523" s="202">
        <v>0</v>
      </c>
      <c r="P523" s="202">
        <v>16449.965830000001</v>
      </c>
      <c r="Q523" s="202">
        <v>0</v>
      </c>
      <c r="R523" s="203">
        <v>16449.965830000001</v>
      </c>
    </row>
    <row r="524" spans="1:18">
      <c r="A524" s="204"/>
      <c r="B524" s="204"/>
      <c r="C524" s="199" t="s">
        <v>323</v>
      </c>
      <c r="D524" s="199" t="s">
        <v>324</v>
      </c>
      <c r="E524" s="200">
        <v>30</v>
      </c>
      <c r="F524" s="201">
        <v>0</v>
      </c>
      <c r="G524" s="202">
        <v>0</v>
      </c>
      <c r="H524" s="202">
        <v>0</v>
      </c>
      <c r="I524" s="202">
        <v>0</v>
      </c>
      <c r="J524" s="202">
        <v>0</v>
      </c>
      <c r="K524" s="202">
        <v>0</v>
      </c>
      <c r="L524" s="202">
        <v>0</v>
      </c>
      <c r="M524" s="202">
        <v>0</v>
      </c>
      <c r="N524" s="202">
        <v>0</v>
      </c>
      <c r="O524" s="202">
        <v>0</v>
      </c>
      <c r="P524" s="202">
        <v>8456.24604</v>
      </c>
      <c r="Q524" s="202">
        <v>0</v>
      </c>
      <c r="R524" s="203">
        <v>8456.24604</v>
      </c>
    </row>
    <row r="525" spans="1:18">
      <c r="A525" s="204"/>
      <c r="B525" s="199" t="s">
        <v>344</v>
      </c>
      <c r="C525" s="199" t="s">
        <v>344</v>
      </c>
      <c r="D525" s="199" t="s">
        <v>344</v>
      </c>
      <c r="E525" s="200">
        <v>9</v>
      </c>
      <c r="F525" s="201">
        <v>0</v>
      </c>
      <c r="G525" s="202">
        <v>0</v>
      </c>
      <c r="H525" s="202">
        <v>0</v>
      </c>
      <c r="I525" s="202">
        <v>0</v>
      </c>
      <c r="J525" s="202">
        <v>0</v>
      </c>
      <c r="K525" s="202">
        <v>0</v>
      </c>
      <c r="L525" s="202">
        <v>0</v>
      </c>
      <c r="M525" s="202">
        <v>0</v>
      </c>
      <c r="N525" s="202">
        <v>0</v>
      </c>
      <c r="O525" s="202">
        <v>0</v>
      </c>
      <c r="P525" s="202">
        <v>17418.54637</v>
      </c>
      <c r="Q525" s="202">
        <v>0</v>
      </c>
      <c r="R525" s="203">
        <v>17418.54637</v>
      </c>
    </row>
    <row r="526" spans="1:18">
      <c r="A526" s="204"/>
      <c r="B526" s="204"/>
      <c r="C526" s="199" t="s">
        <v>362</v>
      </c>
      <c r="D526" s="199" t="s">
        <v>362</v>
      </c>
      <c r="E526" s="200">
        <v>28</v>
      </c>
      <c r="F526" s="201">
        <v>0</v>
      </c>
      <c r="G526" s="202">
        <v>0</v>
      </c>
      <c r="H526" s="202">
        <v>0</v>
      </c>
      <c r="I526" s="202">
        <v>0</v>
      </c>
      <c r="J526" s="202">
        <v>0</v>
      </c>
      <c r="K526" s="202">
        <v>0</v>
      </c>
      <c r="L526" s="202">
        <v>0</v>
      </c>
      <c r="M526" s="202">
        <v>0</v>
      </c>
      <c r="N526" s="202">
        <v>0</v>
      </c>
      <c r="O526" s="202">
        <v>0</v>
      </c>
      <c r="P526" s="202">
        <v>10122.013199999999</v>
      </c>
      <c r="Q526" s="202">
        <v>0</v>
      </c>
      <c r="R526" s="203">
        <v>10122.013199999999</v>
      </c>
    </row>
    <row r="527" spans="1:18">
      <c r="A527" s="204"/>
      <c r="B527" s="199" t="s">
        <v>381</v>
      </c>
      <c r="C527" s="199" t="s">
        <v>381</v>
      </c>
      <c r="D527" s="199" t="s">
        <v>381</v>
      </c>
      <c r="E527" s="200">
        <v>7</v>
      </c>
      <c r="F527" s="201">
        <v>0</v>
      </c>
      <c r="G527" s="202">
        <v>0</v>
      </c>
      <c r="H527" s="202">
        <v>0</v>
      </c>
      <c r="I527" s="202">
        <v>0</v>
      </c>
      <c r="J527" s="202">
        <v>0</v>
      </c>
      <c r="K527" s="202">
        <v>0</v>
      </c>
      <c r="L527" s="202">
        <v>0</v>
      </c>
      <c r="M527" s="202">
        <v>0</v>
      </c>
      <c r="N527" s="202">
        <v>0</v>
      </c>
      <c r="O527" s="202">
        <v>0</v>
      </c>
      <c r="P527" s="202">
        <v>16322.292609999999</v>
      </c>
      <c r="Q527" s="202">
        <v>0</v>
      </c>
      <c r="R527" s="203">
        <v>16322.292609999999</v>
      </c>
    </row>
    <row r="528" spans="1:18">
      <c r="A528" s="204"/>
      <c r="B528" s="204"/>
      <c r="C528" s="199" t="s">
        <v>391</v>
      </c>
      <c r="D528" s="199" t="s">
        <v>392</v>
      </c>
      <c r="E528" s="200">
        <v>22</v>
      </c>
      <c r="F528" s="201">
        <v>0</v>
      </c>
      <c r="G528" s="202">
        <v>0</v>
      </c>
      <c r="H528" s="202">
        <v>0</v>
      </c>
      <c r="I528" s="202">
        <v>0</v>
      </c>
      <c r="J528" s="202">
        <v>0</v>
      </c>
      <c r="K528" s="202">
        <v>0</v>
      </c>
      <c r="L528" s="202">
        <v>0</v>
      </c>
      <c r="M528" s="202">
        <v>0</v>
      </c>
      <c r="N528" s="202">
        <v>0</v>
      </c>
      <c r="O528" s="202">
        <v>0</v>
      </c>
      <c r="P528" s="202">
        <v>5178.8789200000001</v>
      </c>
      <c r="Q528" s="202">
        <v>0</v>
      </c>
      <c r="R528" s="203">
        <v>5178.8789200000001</v>
      </c>
    </row>
    <row r="529" spans="1:28">
      <c r="A529" s="204"/>
      <c r="B529" s="199" t="s">
        <v>424</v>
      </c>
      <c r="C529" s="199" t="s">
        <v>426</v>
      </c>
      <c r="D529" s="199" t="s">
        <v>427</v>
      </c>
      <c r="E529" s="200">
        <v>35</v>
      </c>
      <c r="F529" s="201">
        <v>0</v>
      </c>
      <c r="G529" s="202">
        <v>0</v>
      </c>
      <c r="H529" s="202">
        <v>0</v>
      </c>
      <c r="I529" s="202">
        <v>0</v>
      </c>
      <c r="J529" s="202">
        <v>0</v>
      </c>
      <c r="K529" s="202">
        <v>0</v>
      </c>
      <c r="L529" s="202">
        <v>0</v>
      </c>
      <c r="M529" s="202">
        <v>0</v>
      </c>
      <c r="N529" s="202">
        <v>0</v>
      </c>
      <c r="O529" s="202">
        <v>0</v>
      </c>
      <c r="P529" s="202">
        <v>11512.832779999999</v>
      </c>
      <c r="Q529" s="202">
        <v>0</v>
      </c>
      <c r="R529" s="203">
        <v>11512.832779999999</v>
      </c>
    </row>
    <row r="530" spans="1:28">
      <c r="A530" s="204"/>
      <c r="B530" s="199" t="s">
        <v>445</v>
      </c>
      <c r="C530" s="199" t="s">
        <v>446</v>
      </c>
      <c r="D530" s="199" t="s">
        <v>447</v>
      </c>
      <c r="E530" s="200">
        <v>14</v>
      </c>
      <c r="F530" s="201">
        <v>0</v>
      </c>
      <c r="G530" s="202">
        <v>0</v>
      </c>
      <c r="H530" s="202">
        <v>0</v>
      </c>
      <c r="I530" s="202">
        <v>0</v>
      </c>
      <c r="J530" s="202">
        <v>0</v>
      </c>
      <c r="K530" s="202">
        <v>0</v>
      </c>
      <c r="L530" s="202">
        <v>0</v>
      </c>
      <c r="M530" s="202">
        <v>0</v>
      </c>
      <c r="N530" s="202">
        <v>0</v>
      </c>
      <c r="O530" s="202">
        <v>0</v>
      </c>
      <c r="P530" s="202">
        <v>19809.975930000001</v>
      </c>
      <c r="Q530" s="202">
        <v>361.64974999999998</v>
      </c>
      <c r="R530" s="203">
        <v>20171.625680000001</v>
      </c>
    </row>
    <row r="531" spans="1:28">
      <c r="A531" s="204"/>
      <c r="B531" s="199" t="s">
        <v>454</v>
      </c>
      <c r="C531" s="199" t="s">
        <v>455</v>
      </c>
      <c r="D531" s="199" t="s">
        <v>455</v>
      </c>
      <c r="E531" s="200">
        <v>17</v>
      </c>
      <c r="F531" s="201">
        <v>0</v>
      </c>
      <c r="G531" s="202">
        <v>0</v>
      </c>
      <c r="H531" s="202">
        <v>0</v>
      </c>
      <c r="I531" s="202">
        <v>0</v>
      </c>
      <c r="J531" s="202">
        <v>0</v>
      </c>
      <c r="K531" s="202">
        <v>0</v>
      </c>
      <c r="L531" s="202">
        <v>0</v>
      </c>
      <c r="M531" s="202">
        <v>0</v>
      </c>
      <c r="N531" s="202">
        <v>0</v>
      </c>
      <c r="O531" s="202">
        <v>0</v>
      </c>
      <c r="P531" s="202">
        <v>4924.4460499999996</v>
      </c>
      <c r="Q531" s="202">
        <v>0</v>
      </c>
      <c r="R531" s="203">
        <v>4924.4460499999996</v>
      </c>
    </row>
    <row r="532" spans="1:28">
      <c r="A532" s="204"/>
      <c r="B532" s="204"/>
      <c r="C532" s="204"/>
      <c r="D532" s="199" t="s">
        <v>456</v>
      </c>
      <c r="E532" s="200">
        <v>25</v>
      </c>
      <c r="F532" s="201">
        <v>0</v>
      </c>
      <c r="G532" s="202">
        <v>0</v>
      </c>
      <c r="H532" s="202">
        <v>0</v>
      </c>
      <c r="I532" s="202">
        <v>0</v>
      </c>
      <c r="J532" s="202">
        <v>0</v>
      </c>
      <c r="K532" s="202">
        <v>0</v>
      </c>
      <c r="L532" s="202">
        <v>0</v>
      </c>
      <c r="M532" s="202">
        <v>0</v>
      </c>
      <c r="N532" s="202">
        <v>0</v>
      </c>
      <c r="O532" s="202">
        <v>0</v>
      </c>
      <c r="P532" s="202">
        <v>3444.4306099999999</v>
      </c>
      <c r="Q532" s="202">
        <v>121.77188000000001</v>
      </c>
      <c r="R532" s="203">
        <v>3566.2024900000001</v>
      </c>
    </row>
    <row r="533" spans="1:28">
      <c r="A533" s="204"/>
      <c r="B533" s="204"/>
      <c r="C533" s="199" t="s">
        <v>461</v>
      </c>
      <c r="D533" s="199" t="s">
        <v>461</v>
      </c>
      <c r="E533" s="200">
        <v>5</v>
      </c>
      <c r="F533" s="201">
        <v>0</v>
      </c>
      <c r="G533" s="202">
        <v>0</v>
      </c>
      <c r="H533" s="202">
        <v>0</v>
      </c>
      <c r="I533" s="202">
        <v>0</v>
      </c>
      <c r="J533" s="202">
        <v>0</v>
      </c>
      <c r="K533" s="202">
        <v>0</v>
      </c>
      <c r="L533" s="202">
        <v>0</v>
      </c>
      <c r="M533" s="202">
        <v>0</v>
      </c>
      <c r="N533" s="202">
        <v>0</v>
      </c>
      <c r="O533" s="202">
        <v>0</v>
      </c>
      <c r="P533" s="202">
        <v>19621.312579999998</v>
      </c>
      <c r="Q533" s="202">
        <v>0</v>
      </c>
      <c r="R533" s="203">
        <v>19621.312579999998</v>
      </c>
    </row>
    <row r="534" spans="1:28">
      <c r="A534" s="204"/>
      <c r="B534" s="204"/>
      <c r="C534" s="199" t="s">
        <v>468</v>
      </c>
      <c r="D534" s="199" t="s">
        <v>468</v>
      </c>
      <c r="E534" s="200">
        <v>24</v>
      </c>
      <c r="F534" s="201">
        <v>0</v>
      </c>
      <c r="G534" s="202">
        <v>0</v>
      </c>
      <c r="H534" s="202">
        <v>0</v>
      </c>
      <c r="I534" s="202">
        <v>0</v>
      </c>
      <c r="J534" s="202">
        <v>0</v>
      </c>
      <c r="K534" s="202">
        <v>0</v>
      </c>
      <c r="L534" s="202">
        <v>0</v>
      </c>
      <c r="M534" s="202">
        <v>0</v>
      </c>
      <c r="N534" s="202">
        <v>0</v>
      </c>
      <c r="O534" s="202">
        <v>0</v>
      </c>
      <c r="P534" s="202">
        <v>12828.498320000001</v>
      </c>
      <c r="Q534" s="202">
        <v>0</v>
      </c>
      <c r="R534" s="203">
        <v>12828.498320000001</v>
      </c>
    </row>
    <row r="535" spans="1:28">
      <c r="A535" s="204"/>
      <c r="B535" s="199" t="s">
        <v>474</v>
      </c>
      <c r="C535" s="199" t="s">
        <v>487</v>
      </c>
      <c r="D535" s="199" t="s">
        <v>487</v>
      </c>
      <c r="E535" s="200">
        <v>3</v>
      </c>
      <c r="F535" s="201">
        <v>0</v>
      </c>
      <c r="G535" s="202">
        <v>0</v>
      </c>
      <c r="H535" s="202">
        <v>0</v>
      </c>
      <c r="I535" s="202">
        <v>0</v>
      </c>
      <c r="J535" s="202">
        <v>0</v>
      </c>
      <c r="K535" s="202">
        <v>0</v>
      </c>
      <c r="L535" s="202">
        <v>0</v>
      </c>
      <c r="M535" s="202">
        <v>0</v>
      </c>
      <c r="N535" s="202">
        <v>0</v>
      </c>
      <c r="O535" s="202">
        <v>0</v>
      </c>
      <c r="P535" s="202">
        <v>13249.42301</v>
      </c>
      <c r="Q535" s="202">
        <v>0</v>
      </c>
      <c r="R535" s="203">
        <v>13249.42301</v>
      </c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 spans="1:28">
      <c r="A536" s="204"/>
      <c r="B536" s="199" t="s">
        <v>504</v>
      </c>
      <c r="C536" s="199" t="s">
        <v>505</v>
      </c>
      <c r="D536" s="199" t="s">
        <v>505</v>
      </c>
      <c r="E536" s="200">
        <v>12</v>
      </c>
      <c r="F536" s="201">
        <v>0</v>
      </c>
      <c r="G536" s="202">
        <v>0</v>
      </c>
      <c r="H536" s="202">
        <v>0</v>
      </c>
      <c r="I536" s="202">
        <v>0</v>
      </c>
      <c r="J536" s="202">
        <v>0</v>
      </c>
      <c r="K536" s="202">
        <v>0</v>
      </c>
      <c r="L536" s="202">
        <v>0</v>
      </c>
      <c r="M536" s="202">
        <v>0</v>
      </c>
      <c r="N536" s="202">
        <v>0</v>
      </c>
      <c r="O536" s="202">
        <v>0</v>
      </c>
      <c r="P536" s="202">
        <v>19766.161609999999</v>
      </c>
      <c r="Q536" s="202">
        <v>0</v>
      </c>
      <c r="R536" s="203">
        <v>19766.161609999999</v>
      </c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 spans="1:28">
      <c r="A537" s="204"/>
      <c r="B537" s="199" t="s">
        <v>528</v>
      </c>
      <c r="C537" s="199" t="s">
        <v>540</v>
      </c>
      <c r="D537" s="199" t="s">
        <v>541</v>
      </c>
      <c r="E537" s="200">
        <v>15</v>
      </c>
      <c r="F537" s="201">
        <v>0</v>
      </c>
      <c r="G537" s="202">
        <v>0</v>
      </c>
      <c r="H537" s="202">
        <v>0</v>
      </c>
      <c r="I537" s="202">
        <v>0</v>
      </c>
      <c r="J537" s="202">
        <v>0</v>
      </c>
      <c r="K537" s="202">
        <v>0</v>
      </c>
      <c r="L537" s="202">
        <v>0</v>
      </c>
      <c r="M537" s="202">
        <v>0</v>
      </c>
      <c r="N537" s="202">
        <v>0</v>
      </c>
      <c r="O537" s="202">
        <v>0</v>
      </c>
      <c r="P537" s="202">
        <v>14173.10406</v>
      </c>
      <c r="Q537" s="202">
        <v>0</v>
      </c>
      <c r="R537" s="203">
        <v>14173.10406</v>
      </c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 spans="1:28">
      <c r="A538" s="204"/>
      <c r="B538" s="204"/>
      <c r="C538" s="199" t="s">
        <v>528</v>
      </c>
      <c r="D538" s="199" t="s">
        <v>555</v>
      </c>
      <c r="E538" s="200">
        <v>1</v>
      </c>
      <c r="F538" s="201">
        <v>0</v>
      </c>
      <c r="G538" s="202">
        <v>0</v>
      </c>
      <c r="H538" s="202">
        <v>0</v>
      </c>
      <c r="I538" s="202">
        <v>0</v>
      </c>
      <c r="J538" s="202">
        <v>0</v>
      </c>
      <c r="K538" s="202">
        <v>0</v>
      </c>
      <c r="L538" s="202">
        <v>0</v>
      </c>
      <c r="M538" s="202">
        <v>0</v>
      </c>
      <c r="N538" s="202">
        <v>0</v>
      </c>
      <c r="O538" s="202">
        <v>0</v>
      </c>
      <c r="P538" s="202">
        <v>78577.827609999993</v>
      </c>
      <c r="Q538" s="202">
        <v>327852.43062</v>
      </c>
      <c r="R538" s="203">
        <v>406430.25823000004</v>
      </c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 spans="1:28">
      <c r="A539" s="204"/>
      <c r="B539" s="199" t="s">
        <v>578</v>
      </c>
      <c r="C539" s="199" t="s">
        <v>581</v>
      </c>
      <c r="D539" s="199" t="s">
        <v>582</v>
      </c>
      <c r="E539" s="200">
        <v>42</v>
      </c>
      <c r="F539" s="201">
        <v>0</v>
      </c>
      <c r="G539" s="202">
        <v>0</v>
      </c>
      <c r="H539" s="202">
        <v>0</v>
      </c>
      <c r="I539" s="202">
        <v>0</v>
      </c>
      <c r="J539" s="202">
        <v>0</v>
      </c>
      <c r="K539" s="202">
        <v>0</v>
      </c>
      <c r="L539" s="202">
        <v>0</v>
      </c>
      <c r="M539" s="202">
        <v>0</v>
      </c>
      <c r="N539" s="202">
        <v>0</v>
      </c>
      <c r="O539" s="202">
        <v>0</v>
      </c>
      <c r="P539" s="202">
        <v>3276.6351</v>
      </c>
      <c r="Q539" s="202">
        <v>0</v>
      </c>
      <c r="R539" s="203">
        <v>3276.6351</v>
      </c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 spans="1:28">
      <c r="A540" s="204"/>
      <c r="B540" s="199" t="s">
        <v>595</v>
      </c>
      <c r="C540" s="199" t="s">
        <v>599</v>
      </c>
      <c r="D540" s="199" t="s">
        <v>599</v>
      </c>
      <c r="E540" s="200">
        <v>54</v>
      </c>
      <c r="F540" s="201">
        <v>0</v>
      </c>
      <c r="G540" s="202">
        <v>0</v>
      </c>
      <c r="H540" s="202">
        <v>0</v>
      </c>
      <c r="I540" s="202">
        <v>0</v>
      </c>
      <c r="J540" s="202">
        <v>0</v>
      </c>
      <c r="K540" s="202">
        <v>0</v>
      </c>
      <c r="L540" s="202">
        <v>0</v>
      </c>
      <c r="M540" s="202">
        <v>0</v>
      </c>
      <c r="N540" s="202">
        <v>0</v>
      </c>
      <c r="O540" s="202">
        <v>0</v>
      </c>
      <c r="P540" s="202">
        <v>6965.4691500000008</v>
      </c>
      <c r="Q540" s="202">
        <v>0</v>
      </c>
      <c r="R540" s="203">
        <v>6965.4691500000008</v>
      </c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 spans="1:28">
      <c r="A541" s="204"/>
      <c r="B541" s="199" t="s">
        <v>610</v>
      </c>
      <c r="C541" s="199" t="s">
        <v>611</v>
      </c>
      <c r="D541" s="199" t="s">
        <v>611</v>
      </c>
      <c r="E541" s="200">
        <v>32</v>
      </c>
      <c r="F541" s="201">
        <v>0</v>
      </c>
      <c r="G541" s="202">
        <v>0</v>
      </c>
      <c r="H541" s="202">
        <v>0</v>
      </c>
      <c r="I541" s="202">
        <v>0</v>
      </c>
      <c r="J541" s="202">
        <v>0</v>
      </c>
      <c r="K541" s="202">
        <v>0</v>
      </c>
      <c r="L541" s="202">
        <v>0</v>
      </c>
      <c r="M541" s="202">
        <v>0</v>
      </c>
      <c r="N541" s="202">
        <v>0</v>
      </c>
      <c r="O541" s="202">
        <v>0</v>
      </c>
      <c r="P541" s="202">
        <v>14152.527970000001</v>
      </c>
      <c r="Q541" s="202">
        <v>0</v>
      </c>
      <c r="R541" s="203">
        <v>14152.527970000001</v>
      </c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 spans="1:28">
      <c r="A542" s="204"/>
      <c r="B542" s="204"/>
      <c r="C542" s="204"/>
      <c r="D542" s="199" t="s">
        <v>614</v>
      </c>
      <c r="E542" s="200">
        <v>41</v>
      </c>
      <c r="F542" s="201">
        <v>0</v>
      </c>
      <c r="G542" s="202">
        <v>0</v>
      </c>
      <c r="H542" s="202">
        <v>0</v>
      </c>
      <c r="I542" s="202">
        <v>0</v>
      </c>
      <c r="J542" s="202">
        <v>0</v>
      </c>
      <c r="K542" s="202">
        <v>0</v>
      </c>
      <c r="L542" s="202">
        <v>0</v>
      </c>
      <c r="M542" s="202">
        <v>0</v>
      </c>
      <c r="N542" s="202">
        <v>0</v>
      </c>
      <c r="O542" s="202">
        <v>0</v>
      </c>
      <c r="P542" s="202">
        <v>14109.29011</v>
      </c>
      <c r="Q542" s="202">
        <v>453.01983000000001</v>
      </c>
      <c r="R542" s="203">
        <v>14562.309939999999</v>
      </c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 spans="1:28">
      <c r="A543" s="204"/>
      <c r="B543" s="199" t="s">
        <v>623</v>
      </c>
      <c r="C543" s="199" t="s">
        <v>633</v>
      </c>
      <c r="D543" s="199" t="s">
        <v>634</v>
      </c>
      <c r="E543" s="200">
        <v>61</v>
      </c>
      <c r="F543" s="201">
        <v>0</v>
      </c>
      <c r="G543" s="202">
        <v>0</v>
      </c>
      <c r="H543" s="202">
        <v>0</v>
      </c>
      <c r="I543" s="202">
        <v>0</v>
      </c>
      <c r="J543" s="202">
        <v>0</v>
      </c>
      <c r="K543" s="202">
        <v>0</v>
      </c>
      <c r="L543" s="202">
        <v>0</v>
      </c>
      <c r="M543" s="202">
        <v>0</v>
      </c>
      <c r="N543" s="202">
        <v>0</v>
      </c>
      <c r="O543" s="202">
        <v>0</v>
      </c>
      <c r="P543" s="202">
        <v>11435.20838</v>
      </c>
      <c r="Q543" s="202">
        <v>0</v>
      </c>
      <c r="R543" s="203">
        <v>11435.20838</v>
      </c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 spans="1:28">
      <c r="A544" s="204"/>
      <c r="B544" s="204"/>
      <c r="C544" s="199" t="s">
        <v>646</v>
      </c>
      <c r="D544" s="199" t="s">
        <v>646</v>
      </c>
      <c r="E544" s="200">
        <v>51</v>
      </c>
      <c r="F544" s="201">
        <v>0</v>
      </c>
      <c r="G544" s="202">
        <v>0</v>
      </c>
      <c r="H544" s="202">
        <v>0</v>
      </c>
      <c r="I544" s="202">
        <v>0</v>
      </c>
      <c r="J544" s="202">
        <v>0</v>
      </c>
      <c r="K544" s="202">
        <v>0</v>
      </c>
      <c r="L544" s="202">
        <v>0</v>
      </c>
      <c r="M544" s="202">
        <v>0</v>
      </c>
      <c r="N544" s="202">
        <v>0</v>
      </c>
      <c r="O544" s="202">
        <v>0</v>
      </c>
      <c r="P544" s="202">
        <v>7596.8741799999998</v>
      </c>
      <c r="Q544" s="202">
        <v>0</v>
      </c>
      <c r="R544" s="203">
        <v>7596.8741799999998</v>
      </c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 spans="1:28">
      <c r="A545" s="204"/>
      <c r="B545" s="199" t="s">
        <v>655</v>
      </c>
      <c r="C545" s="199" t="s">
        <v>662</v>
      </c>
      <c r="D545" s="199" t="s">
        <v>663</v>
      </c>
      <c r="E545" s="200">
        <v>40</v>
      </c>
      <c r="F545" s="201">
        <v>0</v>
      </c>
      <c r="G545" s="202">
        <v>0</v>
      </c>
      <c r="H545" s="202">
        <v>0</v>
      </c>
      <c r="I545" s="202">
        <v>0</v>
      </c>
      <c r="J545" s="202">
        <v>0</v>
      </c>
      <c r="K545" s="202">
        <v>0</v>
      </c>
      <c r="L545" s="202">
        <v>0</v>
      </c>
      <c r="M545" s="202">
        <v>0</v>
      </c>
      <c r="N545" s="202">
        <v>0</v>
      </c>
      <c r="O545" s="202">
        <v>0</v>
      </c>
      <c r="P545" s="202">
        <v>16315.79859</v>
      </c>
      <c r="Q545" s="202">
        <v>0</v>
      </c>
      <c r="R545" s="203">
        <v>16315.79859</v>
      </c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 spans="1:28">
      <c r="A546" s="204"/>
      <c r="B546" s="204"/>
      <c r="C546" s="199" t="s">
        <v>655</v>
      </c>
      <c r="D546" s="199" t="s">
        <v>655</v>
      </c>
      <c r="E546" s="200">
        <v>10</v>
      </c>
      <c r="F546" s="201">
        <v>0</v>
      </c>
      <c r="G546" s="202">
        <v>0</v>
      </c>
      <c r="H546" s="202">
        <v>0</v>
      </c>
      <c r="I546" s="202">
        <v>0</v>
      </c>
      <c r="J546" s="202">
        <v>0</v>
      </c>
      <c r="K546" s="202">
        <v>0</v>
      </c>
      <c r="L546" s="202">
        <v>0</v>
      </c>
      <c r="M546" s="202">
        <v>0</v>
      </c>
      <c r="N546" s="202">
        <v>0</v>
      </c>
      <c r="O546" s="202">
        <v>0</v>
      </c>
      <c r="P546" s="202">
        <v>25679.223679999999</v>
      </c>
      <c r="Q546" s="202">
        <v>0</v>
      </c>
      <c r="R546" s="203">
        <v>25679.223679999999</v>
      </c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 spans="1:28">
      <c r="A547" s="204"/>
      <c r="B547" s="199" t="s">
        <v>683</v>
      </c>
      <c r="C547" s="199" t="s">
        <v>684</v>
      </c>
      <c r="D547" s="199" t="s">
        <v>685</v>
      </c>
      <c r="E547" s="200">
        <v>52</v>
      </c>
      <c r="F547" s="201">
        <v>0</v>
      </c>
      <c r="G547" s="202">
        <v>0</v>
      </c>
      <c r="H547" s="202">
        <v>0</v>
      </c>
      <c r="I547" s="202">
        <v>0</v>
      </c>
      <c r="J547" s="202">
        <v>0</v>
      </c>
      <c r="K547" s="202">
        <v>0</v>
      </c>
      <c r="L547" s="202">
        <v>0</v>
      </c>
      <c r="M547" s="202">
        <v>0</v>
      </c>
      <c r="N547" s="202">
        <v>0</v>
      </c>
      <c r="O547" s="202">
        <v>0</v>
      </c>
      <c r="P547" s="202">
        <v>10612.175380000001</v>
      </c>
      <c r="Q547" s="202">
        <v>0</v>
      </c>
      <c r="R547" s="203">
        <v>10612.175380000001</v>
      </c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 spans="1:28">
      <c r="A548" s="204"/>
      <c r="B548" s="204"/>
      <c r="C548" s="199" t="s">
        <v>683</v>
      </c>
      <c r="D548" s="199" t="s">
        <v>691</v>
      </c>
      <c r="E548" s="200">
        <v>4</v>
      </c>
      <c r="F548" s="201">
        <v>0</v>
      </c>
      <c r="G548" s="202">
        <v>0</v>
      </c>
      <c r="H548" s="202">
        <v>0</v>
      </c>
      <c r="I548" s="202">
        <v>0</v>
      </c>
      <c r="J548" s="202">
        <v>0</v>
      </c>
      <c r="K548" s="202">
        <v>0</v>
      </c>
      <c r="L548" s="202">
        <v>0</v>
      </c>
      <c r="M548" s="202">
        <v>0</v>
      </c>
      <c r="N548" s="202">
        <v>0</v>
      </c>
      <c r="O548" s="202">
        <v>0</v>
      </c>
      <c r="P548" s="202">
        <v>26600.083979999999</v>
      </c>
      <c r="Q548" s="202">
        <v>0</v>
      </c>
      <c r="R548" s="203">
        <v>26600.083979999999</v>
      </c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 spans="1:28">
      <c r="A549" s="204"/>
      <c r="B549" s="199" t="s">
        <v>704</v>
      </c>
      <c r="C549" s="199" t="s">
        <v>704</v>
      </c>
      <c r="D549" s="199" t="s">
        <v>704</v>
      </c>
      <c r="E549" s="200">
        <v>18</v>
      </c>
      <c r="F549" s="201">
        <v>0</v>
      </c>
      <c r="G549" s="202">
        <v>0</v>
      </c>
      <c r="H549" s="202">
        <v>0</v>
      </c>
      <c r="I549" s="202">
        <v>0</v>
      </c>
      <c r="J549" s="202">
        <v>0</v>
      </c>
      <c r="K549" s="202">
        <v>0</v>
      </c>
      <c r="L549" s="202">
        <v>0</v>
      </c>
      <c r="M549" s="202">
        <v>0</v>
      </c>
      <c r="N549" s="202">
        <v>0</v>
      </c>
      <c r="O549" s="202">
        <v>0</v>
      </c>
      <c r="P549" s="202">
        <v>15952.4162</v>
      </c>
      <c r="Q549" s="202">
        <v>0</v>
      </c>
      <c r="R549" s="203">
        <v>15952.4162</v>
      </c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 spans="1:28">
      <c r="A550" s="204"/>
      <c r="B550" s="199" t="s">
        <v>712</v>
      </c>
      <c r="C550" s="199" t="s">
        <v>712</v>
      </c>
      <c r="D550" s="199" t="s">
        <v>712</v>
      </c>
      <c r="E550" s="200">
        <v>36</v>
      </c>
      <c r="F550" s="201">
        <v>0</v>
      </c>
      <c r="G550" s="202">
        <v>0</v>
      </c>
      <c r="H550" s="202">
        <v>0</v>
      </c>
      <c r="I550" s="202">
        <v>0</v>
      </c>
      <c r="J550" s="202">
        <v>0</v>
      </c>
      <c r="K550" s="202">
        <v>0</v>
      </c>
      <c r="L550" s="202">
        <v>0</v>
      </c>
      <c r="M550" s="202">
        <v>0</v>
      </c>
      <c r="N550" s="202">
        <v>0</v>
      </c>
      <c r="O550" s="202">
        <v>0</v>
      </c>
      <c r="P550" s="202">
        <v>3326.9400299999998</v>
      </c>
      <c r="Q550" s="202">
        <v>681.91095999999993</v>
      </c>
      <c r="R550" s="203">
        <v>4008.8509900000004</v>
      </c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 spans="1:28">
      <c r="A551" s="204"/>
      <c r="B551" s="199" t="s">
        <v>592</v>
      </c>
      <c r="C551" s="199" t="s">
        <v>722</v>
      </c>
      <c r="D551" s="199" t="s">
        <v>722</v>
      </c>
      <c r="E551" s="200">
        <v>60</v>
      </c>
      <c r="F551" s="201">
        <v>0</v>
      </c>
      <c r="G551" s="202">
        <v>0</v>
      </c>
      <c r="H551" s="202">
        <v>0</v>
      </c>
      <c r="I551" s="202">
        <v>0</v>
      </c>
      <c r="J551" s="202">
        <v>0</v>
      </c>
      <c r="K551" s="202">
        <v>0</v>
      </c>
      <c r="L551" s="202">
        <v>0</v>
      </c>
      <c r="M551" s="202">
        <v>0</v>
      </c>
      <c r="N551" s="202">
        <v>0</v>
      </c>
      <c r="O551" s="202">
        <v>0</v>
      </c>
      <c r="P551" s="202">
        <v>11494.205250000001</v>
      </c>
      <c r="Q551" s="202">
        <v>0</v>
      </c>
      <c r="R551" s="203">
        <v>11494.205250000001</v>
      </c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 spans="1:28">
      <c r="A552" s="210" t="s">
        <v>728</v>
      </c>
      <c r="B552" s="211"/>
      <c r="C552" s="211"/>
      <c r="D552" s="211"/>
      <c r="E552" s="211"/>
      <c r="F552" s="212">
        <v>18824304.117990013</v>
      </c>
      <c r="G552" s="213">
        <v>1536326.4787699999</v>
      </c>
      <c r="H552" s="213">
        <v>20360630.596760001</v>
      </c>
      <c r="I552" s="213">
        <v>15608209.649809998</v>
      </c>
      <c r="J552" s="213">
        <v>178410.22868999996</v>
      </c>
      <c r="K552" s="213">
        <v>15786619.878500011</v>
      </c>
      <c r="L552" s="213">
        <v>3292271.3820200004</v>
      </c>
      <c r="M552" s="213">
        <v>1297552.0139899997</v>
      </c>
      <c r="N552" s="213">
        <v>4589823.3960099975</v>
      </c>
      <c r="O552" s="213">
        <v>40737073.871270001</v>
      </c>
      <c r="P552" s="213">
        <v>13576577.03176</v>
      </c>
      <c r="Q552" s="213">
        <v>332375.30578</v>
      </c>
      <c r="R552" s="214">
        <v>13908952.337539999</v>
      </c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 spans="1:28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 spans="1:28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 spans="1:28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 spans="1:28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 spans="1:28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 spans="1:2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 spans="1:28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 spans="1:28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 spans="1:28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 spans="1:28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 spans="1:28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 spans="1:28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 spans="1:28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 spans="1:28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 spans="1:28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 spans="1:2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 spans="1:28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 spans="1:28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 spans="1:28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 spans="1:28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 spans="1:28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 spans="1:28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 spans="1:28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 spans="1:28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 spans="1:28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 spans="1:2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 spans="1:28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 spans="1:28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 spans="1:28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 spans="1:28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 spans="1:28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 spans="1:28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 spans="1:28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 spans="1:28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 spans="1:28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 spans="1:2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 spans="1:28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 spans="1:28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 spans="1:28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 spans="1:28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 spans="1:28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 spans="1:28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 spans="1:28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 spans="1:28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 spans="1:28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 spans="1:2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 spans="1:28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 spans="1:28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 spans="1:28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 spans="1:28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 spans="1:28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 spans="1:28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 spans="1:28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 spans="1:28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 spans="1:28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 spans="1:2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 spans="1:28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 spans="1:28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 spans="1:28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 spans="1:28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 spans="1:28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 spans="1:28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</row>
    <row r="615" spans="1:28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</row>
    <row r="616" spans="1:28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</row>
    <row r="617" spans="1:28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</row>
    <row r="618" spans="1:2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</row>
    <row r="619" spans="1:28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</row>
    <row r="620" spans="1:28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</row>
    <row r="621" spans="1:28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</row>
    <row r="622" spans="1:28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</row>
    <row r="623" spans="1:28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</row>
    <row r="624" spans="1:28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</row>
    <row r="625" spans="1:28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 spans="1:28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</row>
    <row r="627" spans="1:28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</row>
    <row r="628" spans="1: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</row>
    <row r="629" spans="1:28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</row>
    <row r="630" spans="1:28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</row>
    <row r="631" spans="1:28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</row>
    <row r="632" spans="1:28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</row>
    <row r="633" spans="1:28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</row>
    <row r="634" spans="1:28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</row>
    <row r="635" spans="1:28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</row>
    <row r="636" spans="1:28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</row>
    <row r="637" spans="1:28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</row>
    <row r="638" spans="1:2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</row>
    <row r="639" spans="1:28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</row>
    <row r="640" spans="1:28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</row>
    <row r="641" spans="1:28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</row>
    <row r="642" spans="1:28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</row>
    <row r="643" spans="1:28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</row>
    <row r="644" spans="1:28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</row>
    <row r="645" spans="1:28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</row>
    <row r="646" spans="1:28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</row>
    <row r="647" spans="1:28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</row>
    <row r="648" spans="1:2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</row>
    <row r="649" spans="1:28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</row>
    <row r="650" spans="1:28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</row>
    <row r="651" spans="1:28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</row>
    <row r="652" spans="1:28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</row>
    <row r="653" spans="1:28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</row>
    <row r="654" spans="1:28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</row>
    <row r="655" spans="1:28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</row>
    <row r="656" spans="1:28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</row>
    <row r="657" spans="1:28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</row>
    <row r="658" spans="1:2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</row>
    <row r="659" spans="1:28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</row>
    <row r="660" spans="1:28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</row>
    <row r="661" spans="1:28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</row>
    <row r="662" spans="1:28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</row>
    <row r="663" spans="1:28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</row>
    <row r="664" spans="1:28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</row>
    <row r="665" spans="1:28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</row>
    <row r="666" spans="1:28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</row>
    <row r="667" spans="1:28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</row>
    <row r="668" spans="1:2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</row>
    <row r="669" spans="1:28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</row>
    <row r="670" spans="1:28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</row>
    <row r="671" spans="1:28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</row>
    <row r="672" spans="1:28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</row>
    <row r="673" spans="1:28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</row>
    <row r="674" spans="1:28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</row>
    <row r="675" spans="1:28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</row>
    <row r="676" spans="1:28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</row>
    <row r="677" spans="1:28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</row>
    <row r="678" spans="1:2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</row>
    <row r="679" spans="1:28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</row>
    <row r="680" spans="1:28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</row>
    <row r="681" spans="1:28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</row>
    <row r="682" spans="1:28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</row>
    <row r="683" spans="1:28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</row>
    <row r="684" spans="1:28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</row>
    <row r="685" spans="1:28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</row>
    <row r="686" spans="1:28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</row>
    <row r="687" spans="1:28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</row>
    <row r="688" spans="1:2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</row>
    <row r="689" spans="1:28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</row>
    <row r="690" spans="1:28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</row>
    <row r="691" spans="1:28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</row>
    <row r="692" spans="1:28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</row>
    <row r="693" spans="1:28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</row>
    <row r="694" spans="1:28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</row>
    <row r="695" spans="1:28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</row>
    <row r="696" spans="1:28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</row>
    <row r="697" spans="1:28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</row>
    <row r="698" spans="1:2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</row>
    <row r="699" spans="1:28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</row>
    <row r="700" spans="1:28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</row>
    <row r="701" spans="1:28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</row>
    <row r="702" spans="1:28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</row>
    <row r="703" spans="1:28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</row>
    <row r="704" spans="1:28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</row>
    <row r="705" spans="1:28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</row>
    <row r="706" spans="1:28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</row>
    <row r="707" spans="1:28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</row>
    <row r="708" spans="1:2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</row>
    <row r="709" spans="1:28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</row>
    <row r="710" spans="1:28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</row>
    <row r="711" spans="1:28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</row>
    <row r="712" spans="1:28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</row>
    <row r="713" spans="1:28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</row>
    <row r="714" spans="1:28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</row>
    <row r="715" spans="1:28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</row>
    <row r="716" spans="1:28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</row>
    <row r="717" spans="1:28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</row>
    <row r="718" spans="1:2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</row>
    <row r="719" spans="1:28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</row>
    <row r="720" spans="1:28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</row>
    <row r="721" spans="1:28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</row>
    <row r="722" spans="1:28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</row>
    <row r="723" spans="1:28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</row>
    <row r="724" spans="1:28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</row>
    <row r="725" spans="1:28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</row>
    <row r="726" spans="1:28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</row>
    <row r="727" spans="1:28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</row>
    <row r="728" spans="1: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</row>
    <row r="729" spans="1:28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</row>
    <row r="730" spans="1:28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</row>
    <row r="731" spans="1:28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</row>
    <row r="732" spans="1:28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</row>
    <row r="733" spans="1:28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</row>
    <row r="734" spans="1:28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</row>
    <row r="735" spans="1:28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</row>
    <row r="736" spans="1:28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</row>
    <row r="737" spans="1:28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</row>
    <row r="738" spans="1:2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</row>
    <row r="739" spans="1:28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</row>
    <row r="740" spans="1:28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</row>
    <row r="741" spans="1:28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</row>
    <row r="742" spans="1:28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</row>
    <row r="743" spans="1:28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</row>
    <row r="744" spans="1:28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</row>
    <row r="745" spans="1:28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</row>
    <row r="746" spans="1:28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</row>
    <row r="747" spans="1:28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</row>
    <row r="748" spans="1:2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</row>
    <row r="749" spans="1:28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</row>
    <row r="750" spans="1:28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</row>
    <row r="751" spans="1:28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</row>
    <row r="752" spans="1:28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</row>
    <row r="753" spans="1:28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</row>
    <row r="754" spans="1:28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</row>
    <row r="755" spans="1:28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</row>
    <row r="756" spans="1:28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</row>
    <row r="757" spans="1:28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</row>
    <row r="758" spans="1:2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</row>
    <row r="759" spans="1:28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</row>
    <row r="760" spans="1:28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</row>
    <row r="761" spans="1:28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</row>
    <row r="762" spans="1:28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</row>
    <row r="763" spans="1:28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</row>
    <row r="764" spans="1:28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</row>
    <row r="765" spans="1:28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</row>
    <row r="766" spans="1:28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</row>
    <row r="767" spans="1:28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</row>
    <row r="768" spans="1:2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</row>
    <row r="769" spans="1:28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</row>
    <row r="770" spans="1:28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</row>
    <row r="771" spans="1:28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</row>
    <row r="772" spans="1:28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</row>
    <row r="773" spans="1:28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</row>
    <row r="774" spans="1:28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</row>
    <row r="775" spans="1:28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</row>
    <row r="776" spans="1:28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</row>
    <row r="777" spans="1:28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</row>
    <row r="778" spans="1:2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</row>
    <row r="779" spans="1:28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</row>
    <row r="780" spans="1:28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</row>
    <row r="781" spans="1:28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</row>
    <row r="782" spans="1:28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</row>
    <row r="783" spans="1:28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</row>
    <row r="784" spans="1:28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</row>
    <row r="785" spans="1:28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</row>
    <row r="786" spans="1:28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</row>
    <row r="787" spans="1:28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</row>
    <row r="788" spans="1:2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</row>
    <row r="789" spans="1:28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</row>
    <row r="790" spans="1:28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</row>
    <row r="791" spans="1:28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</row>
    <row r="792" spans="1:28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</row>
    <row r="793" spans="1:28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</row>
    <row r="794" spans="1:28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</row>
    <row r="795" spans="1:28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</row>
    <row r="796" spans="1:28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</row>
    <row r="797" spans="1:28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</row>
    <row r="798" spans="1:2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</row>
    <row r="799" spans="1:28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</row>
    <row r="800" spans="1:28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</row>
    <row r="801" spans="1:28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</row>
    <row r="802" spans="1:28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</row>
    <row r="803" spans="1:28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</row>
    <row r="804" spans="1:28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</row>
    <row r="805" spans="1:28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</row>
    <row r="806" spans="1:28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</row>
    <row r="807" spans="1:28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</row>
    <row r="808" spans="1:2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</row>
    <row r="809" spans="1:28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</row>
    <row r="810" spans="1:28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</row>
    <row r="811" spans="1:28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</row>
    <row r="812" spans="1:28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</row>
    <row r="813" spans="1:28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</row>
    <row r="814" spans="1:28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</row>
    <row r="815" spans="1:28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</row>
    <row r="816" spans="1:28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</row>
    <row r="817" spans="1:28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</row>
    <row r="818" spans="1:2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</row>
    <row r="819" spans="1:28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</row>
    <row r="820" spans="1:28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</row>
    <row r="821" spans="1:28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</row>
    <row r="822" spans="1:28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</row>
    <row r="823" spans="1:28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</row>
    <row r="824" spans="1:28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</row>
    <row r="825" spans="1:28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</row>
    <row r="826" spans="1:28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</row>
    <row r="827" spans="1:28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</row>
    <row r="828" spans="1: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</row>
    <row r="829" spans="1:28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</row>
    <row r="830" spans="1:28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</row>
    <row r="831" spans="1:28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</row>
    <row r="832" spans="1:28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</row>
    <row r="833" spans="1:28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</row>
    <row r="834" spans="1:28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</row>
    <row r="835" spans="1:28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</row>
    <row r="836" spans="1:28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</row>
    <row r="837" spans="1:28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</row>
    <row r="838" spans="1:2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</row>
    <row r="839" spans="1:28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</row>
    <row r="840" spans="1:28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</row>
    <row r="841" spans="1:28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</row>
    <row r="842" spans="1:28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</row>
    <row r="843" spans="1:28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</row>
    <row r="844" spans="1:28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</row>
    <row r="845" spans="1:28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</row>
    <row r="846" spans="1:28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</row>
    <row r="847" spans="1:28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</row>
    <row r="848" spans="1:2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</row>
    <row r="849" spans="1:28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</row>
    <row r="850" spans="1:28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</row>
    <row r="851" spans="1:28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</row>
    <row r="852" spans="1:28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</row>
    <row r="853" spans="1:28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</row>
    <row r="854" spans="1:28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</row>
    <row r="855" spans="1:28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</row>
    <row r="856" spans="1:28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</row>
    <row r="857" spans="1:28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</row>
    <row r="858" spans="1:2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</row>
    <row r="859" spans="1:28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</row>
    <row r="860" spans="1:28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</row>
    <row r="861" spans="1:28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</row>
    <row r="862" spans="1:28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</row>
    <row r="863" spans="1:28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</row>
    <row r="864" spans="1:28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</row>
    <row r="865" spans="1:28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</row>
    <row r="866" spans="1:28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</row>
    <row r="867" spans="1:28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</row>
    <row r="868" spans="1:2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</row>
    <row r="869" spans="1:28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</row>
    <row r="870" spans="1:28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</row>
    <row r="871" spans="1:28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</row>
    <row r="872" spans="1:28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</row>
    <row r="873" spans="1:28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</row>
    <row r="874" spans="1:28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</row>
    <row r="875" spans="1:28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</row>
    <row r="876" spans="1:28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</row>
    <row r="877" spans="1:28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</row>
    <row r="878" spans="1:2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</row>
    <row r="879" spans="1:28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</row>
    <row r="880" spans="1:28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</row>
    <row r="881" spans="1:28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</row>
    <row r="882" spans="1:28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</row>
    <row r="883" spans="1:28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</row>
    <row r="884" spans="1:28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</row>
    <row r="885" spans="1:28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</row>
    <row r="886" spans="1:28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</row>
    <row r="887" spans="1:28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</row>
    <row r="888" spans="1:2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</row>
    <row r="889" spans="1:28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</row>
    <row r="890" spans="1:28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</row>
    <row r="891" spans="1:28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</row>
    <row r="892" spans="1:28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</row>
    <row r="893" spans="1:28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</row>
    <row r="894" spans="1:28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</row>
    <row r="895" spans="1:28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</row>
    <row r="896" spans="1:28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</row>
    <row r="897" spans="1:28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</row>
    <row r="898" spans="1:2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</row>
    <row r="899" spans="1:28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</row>
    <row r="900" spans="1:28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</row>
    <row r="901" spans="1:28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</row>
    <row r="902" spans="1:28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</row>
    <row r="903" spans="1:28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</row>
    <row r="904" spans="1:28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</row>
    <row r="905" spans="1:28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</row>
    <row r="906" spans="1:28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</row>
    <row r="907" spans="1:28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</row>
    <row r="908" spans="1:2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</row>
    <row r="909" spans="1:28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</row>
    <row r="910" spans="1:28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</row>
    <row r="911" spans="1:28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</row>
    <row r="912" spans="1:28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</row>
    <row r="913" spans="1:28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</row>
    <row r="914" spans="1:28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</row>
    <row r="915" spans="1:28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</row>
    <row r="916" spans="1:28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</row>
    <row r="917" spans="1:28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</row>
    <row r="918" spans="1:2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</row>
    <row r="919" spans="1:28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</row>
    <row r="920" spans="1:28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</row>
    <row r="921" spans="1:28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</row>
    <row r="922" spans="1:28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</row>
    <row r="923" spans="1:28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</row>
    <row r="924" spans="1:28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</row>
    <row r="925" spans="1:28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</row>
    <row r="926" spans="1:28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</row>
    <row r="927" spans="1:28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</row>
    <row r="928" spans="1: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</row>
    <row r="929" spans="1:28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</row>
    <row r="930" spans="1:28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</row>
    <row r="931" spans="1:28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</row>
    <row r="932" spans="1:28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</row>
    <row r="933" spans="1:28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</row>
    <row r="934" spans="1:28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</row>
    <row r="935" spans="1:28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</row>
    <row r="936" spans="1:28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</row>
    <row r="937" spans="1:28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</row>
    <row r="938" spans="1:2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</row>
    <row r="939" spans="1:28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</row>
    <row r="940" spans="1:28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</row>
    <row r="941" spans="1:28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</row>
    <row r="942" spans="1:28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</row>
    <row r="943" spans="1:28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</row>
    <row r="944" spans="1:28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</row>
    <row r="945" spans="1:28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</row>
    <row r="946" spans="1:28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</row>
    <row r="947" spans="1:28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</row>
    <row r="948" spans="1:2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</row>
    <row r="949" spans="1:28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</row>
    <row r="950" spans="1:28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</row>
    <row r="951" spans="1:28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</row>
    <row r="952" spans="1:28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</row>
    <row r="953" spans="1:28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</row>
    <row r="954" spans="1:28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</row>
    <row r="955" spans="1:28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</row>
    <row r="956" spans="1:28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</row>
    <row r="957" spans="1:28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</row>
    <row r="958" spans="1:2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</row>
    <row r="959" spans="1:28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</row>
    <row r="960" spans="1:28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</row>
    <row r="961" spans="1:28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</row>
    <row r="962" spans="1:28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</row>
    <row r="963" spans="1:28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</row>
    <row r="964" spans="1:28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</row>
    <row r="965" spans="1:28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</row>
    <row r="966" spans="1:28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</row>
    <row r="967" spans="1:28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</row>
    <row r="968" spans="1:2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</row>
    <row r="969" spans="1:28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</row>
    <row r="970" spans="1:28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</row>
    <row r="971" spans="1:28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</row>
    <row r="972" spans="1:28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</row>
    <row r="973" spans="1:28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</row>
    <row r="974" spans="1:28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</row>
    <row r="975" spans="1:28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</row>
    <row r="976" spans="1:28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</row>
    <row r="977" spans="1:28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</row>
    <row r="978" spans="1:2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</row>
    <row r="979" spans="1:28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</row>
    <row r="980" spans="1:28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</row>
    <row r="981" spans="1:28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</row>
    <row r="982" spans="1:28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</row>
    <row r="983" spans="1:28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</row>
    <row r="984" spans="1:28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</row>
    <row r="985" spans="1:28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</row>
    <row r="986" spans="1:28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</row>
    <row r="987" spans="1:28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</row>
    <row r="988" spans="1:2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</row>
    <row r="989" spans="1:28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</row>
    <row r="990" spans="1:28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</row>
    <row r="991" spans="1:28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</row>
    <row r="992" spans="1:28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</row>
    <row r="993" spans="1:28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</row>
    <row r="994" spans="1:28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</row>
    <row r="995" spans="1:28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</row>
    <row r="996" spans="1:28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</row>
    <row r="997" spans="1:28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</row>
    <row r="998" spans="1:2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</row>
    <row r="999" spans="1:28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</row>
    <row r="1000" spans="1:28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</row>
    <row r="1001" spans="1:28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</row>
    <row r="1002" spans="1:28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</row>
    <row r="1003" spans="1:28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</row>
    <row r="1004" spans="1:28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</row>
    <row r="1005" spans="1:28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</row>
    <row r="1006" spans="1:28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</row>
    <row r="1007" spans="1:28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</row>
    <row r="1008" spans="1:28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</row>
    <row r="1009" spans="1:28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</row>
    <row r="1010" spans="1:28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</row>
    <row r="1011" spans="1:28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</row>
    <row r="1012" spans="1:28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</row>
    <row r="1013" spans="1:28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</row>
    <row r="1014" spans="1:28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</row>
    <row r="1015" spans="1:28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</row>
    <row r="1016" spans="1:28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</row>
    <row r="1017" spans="1:28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</row>
    <row r="1018" spans="1:28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</row>
    <row r="1019" spans="1:28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</row>
    <row r="1020" spans="1:28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</row>
    <row r="1021" spans="1:28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</row>
    <row r="1022" spans="1:28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</row>
    <row r="1023" spans="1:28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</row>
    <row r="1024" spans="1:28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</row>
    <row r="1025" spans="1:28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</row>
    <row r="1026" spans="1:28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</row>
    <row r="1027" spans="1:28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</row>
    <row r="1028" spans="1:28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</row>
    <row r="1029" spans="1:28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</row>
    <row r="1030" spans="1:28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</row>
    <row r="1031" spans="1:28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</row>
    <row r="1032" spans="1:28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</row>
    <row r="1033" spans="1:28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</row>
    <row r="1034" spans="1:28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</row>
    <row r="1035" spans="1:28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</row>
    <row r="1036" spans="1:28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</row>
    <row r="1037" spans="1:28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</row>
    <row r="1038" spans="1:28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</row>
    <row r="1039" spans="1:28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</row>
    <row r="1040" spans="1:28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</row>
    <row r="1041" spans="1:28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</row>
    <row r="1042" spans="1:28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</row>
    <row r="1043" spans="1:28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</row>
    <row r="1044" spans="1:28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</row>
    <row r="1045" spans="1:28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</row>
    <row r="1046" spans="1:28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</row>
    <row r="1047" spans="1:28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</row>
    <row r="1048" spans="1:28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</row>
    <row r="1049" spans="1:28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</row>
    <row r="1050" spans="1:28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</row>
    <row r="1051" spans="1:28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</row>
    <row r="1052" spans="1:28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</row>
    <row r="1053" spans="1:28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</row>
    <row r="1054" spans="1:28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</row>
    <row r="1055" spans="1:28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</row>
    <row r="1056" spans="1:28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</row>
  </sheetData>
  <mergeCells count="12">
    <mergeCell ref="P6:Q6"/>
    <mergeCell ref="R6:R7"/>
    <mergeCell ref="A2:R2"/>
    <mergeCell ref="A3:R3"/>
    <mergeCell ref="A4:R4"/>
    <mergeCell ref="A6:A7"/>
    <mergeCell ref="B6:D6"/>
    <mergeCell ref="E6:E7"/>
    <mergeCell ref="F6:H6"/>
    <mergeCell ref="I6:K6"/>
    <mergeCell ref="L6:N6"/>
    <mergeCell ref="O6:O7"/>
  </mergeCells>
  <hyperlinks>
    <hyperlink ref="A1" location="Índice!A1" display="Volver al Índice" xr:uid="{2FB92F42-A98A-403C-9FE4-2D46A79B2856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6657D-F28D-473F-8037-78EEE1CA8330}">
  <dimension ref="A1:N200"/>
  <sheetViews>
    <sheetView showGridLines="0" zoomScaleNormal="100" workbookViewId="0">
      <selection activeCell="A6" sqref="A6"/>
    </sheetView>
  </sheetViews>
  <sheetFormatPr baseColWidth="10" defaultColWidth="12.5546875" defaultRowHeight="13.2"/>
  <cols>
    <col min="1" max="1" width="32.5546875" style="137" customWidth="1"/>
    <col min="2" max="4" width="19.6640625" style="137" customWidth="1"/>
    <col min="5" max="5" width="4" style="137" customWidth="1"/>
    <col min="6" max="9" width="18.5546875" style="137" customWidth="1"/>
    <col min="10" max="10" width="3.33203125" style="137" customWidth="1"/>
    <col min="11" max="11" width="19.33203125" style="137" customWidth="1"/>
    <col min="12" max="12" width="18.5546875" style="137" customWidth="1"/>
    <col min="13" max="13" width="17.44140625" style="137" customWidth="1"/>
    <col min="14" max="21" width="15.109375" style="137" customWidth="1"/>
    <col min="22" max="256" width="12.5546875" style="137"/>
    <col min="257" max="257" width="32.5546875" style="137" customWidth="1"/>
    <col min="258" max="260" width="19.6640625" style="137" customWidth="1"/>
    <col min="261" max="261" width="4" style="137" customWidth="1"/>
    <col min="262" max="265" width="18.5546875" style="137" customWidth="1"/>
    <col min="266" max="266" width="3.33203125" style="137" customWidth="1"/>
    <col min="267" max="267" width="19.33203125" style="137" customWidth="1"/>
    <col min="268" max="268" width="18.5546875" style="137" customWidth="1"/>
    <col min="269" max="269" width="17.44140625" style="137" customWidth="1"/>
    <col min="270" max="277" width="15.109375" style="137" customWidth="1"/>
    <col min="278" max="512" width="12.5546875" style="137"/>
    <col min="513" max="513" width="32.5546875" style="137" customWidth="1"/>
    <col min="514" max="516" width="19.6640625" style="137" customWidth="1"/>
    <col min="517" max="517" width="4" style="137" customWidth="1"/>
    <col min="518" max="521" width="18.5546875" style="137" customWidth="1"/>
    <col min="522" max="522" width="3.33203125" style="137" customWidth="1"/>
    <col min="523" max="523" width="19.33203125" style="137" customWidth="1"/>
    <col min="524" max="524" width="18.5546875" style="137" customWidth="1"/>
    <col min="525" max="525" width="17.44140625" style="137" customWidth="1"/>
    <col min="526" max="533" width="15.109375" style="137" customWidth="1"/>
    <col min="534" max="768" width="12.5546875" style="137"/>
    <col min="769" max="769" width="32.5546875" style="137" customWidth="1"/>
    <col min="770" max="772" width="19.6640625" style="137" customWidth="1"/>
    <col min="773" max="773" width="4" style="137" customWidth="1"/>
    <col min="774" max="777" width="18.5546875" style="137" customWidth="1"/>
    <col min="778" max="778" width="3.33203125" style="137" customWidth="1"/>
    <col min="779" max="779" width="19.33203125" style="137" customWidth="1"/>
    <col min="780" max="780" width="18.5546875" style="137" customWidth="1"/>
    <col min="781" max="781" width="17.44140625" style="137" customWidth="1"/>
    <col min="782" max="789" width="15.109375" style="137" customWidth="1"/>
    <col min="790" max="1024" width="12.5546875" style="137"/>
    <col min="1025" max="1025" width="32.5546875" style="137" customWidth="1"/>
    <col min="1026" max="1028" width="19.6640625" style="137" customWidth="1"/>
    <col min="1029" max="1029" width="4" style="137" customWidth="1"/>
    <col min="1030" max="1033" width="18.5546875" style="137" customWidth="1"/>
    <col min="1034" max="1034" width="3.33203125" style="137" customWidth="1"/>
    <col min="1035" max="1035" width="19.33203125" style="137" customWidth="1"/>
    <col min="1036" max="1036" width="18.5546875" style="137" customWidth="1"/>
    <col min="1037" max="1037" width="17.44140625" style="137" customWidth="1"/>
    <col min="1038" max="1045" width="15.109375" style="137" customWidth="1"/>
    <col min="1046" max="1280" width="12.5546875" style="137"/>
    <col min="1281" max="1281" width="32.5546875" style="137" customWidth="1"/>
    <col min="1282" max="1284" width="19.6640625" style="137" customWidth="1"/>
    <col min="1285" max="1285" width="4" style="137" customWidth="1"/>
    <col min="1286" max="1289" width="18.5546875" style="137" customWidth="1"/>
    <col min="1290" max="1290" width="3.33203125" style="137" customWidth="1"/>
    <col min="1291" max="1291" width="19.33203125" style="137" customWidth="1"/>
    <col min="1292" max="1292" width="18.5546875" style="137" customWidth="1"/>
    <col min="1293" max="1293" width="17.44140625" style="137" customWidth="1"/>
    <col min="1294" max="1301" width="15.109375" style="137" customWidth="1"/>
    <col min="1302" max="1536" width="12.5546875" style="137"/>
    <col min="1537" max="1537" width="32.5546875" style="137" customWidth="1"/>
    <col min="1538" max="1540" width="19.6640625" style="137" customWidth="1"/>
    <col min="1541" max="1541" width="4" style="137" customWidth="1"/>
    <col min="1542" max="1545" width="18.5546875" style="137" customWidth="1"/>
    <col min="1546" max="1546" width="3.33203125" style="137" customWidth="1"/>
    <col min="1547" max="1547" width="19.33203125" style="137" customWidth="1"/>
    <col min="1548" max="1548" width="18.5546875" style="137" customWidth="1"/>
    <col min="1549" max="1549" width="17.44140625" style="137" customWidth="1"/>
    <col min="1550" max="1557" width="15.109375" style="137" customWidth="1"/>
    <col min="1558" max="1792" width="12.5546875" style="137"/>
    <col min="1793" max="1793" width="32.5546875" style="137" customWidth="1"/>
    <col min="1794" max="1796" width="19.6640625" style="137" customWidth="1"/>
    <col min="1797" max="1797" width="4" style="137" customWidth="1"/>
    <col min="1798" max="1801" width="18.5546875" style="137" customWidth="1"/>
    <col min="1802" max="1802" width="3.33203125" style="137" customWidth="1"/>
    <col min="1803" max="1803" width="19.33203125" style="137" customWidth="1"/>
    <col min="1804" max="1804" width="18.5546875" style="137" customWidth="1"/>
    <col min="1805" max="1805" width="17.44140625" style="137" customWidth="1"/>
    <col min="1806" max="1813" width="15.109375" style="137" customWidth="1"/>
    <col min="1814" max="2048" width="12.5546875" style="137"/>
    <col min="2049" max="2049" width="32.5546875" style="137" customWidth="1"/>
    <col min="2050" max="2052" width="19.6640625" style="137" customWidth="1"/>
    <col min="2053" max="2053" width="4" style="137" customWidth="1"/>
    <col min="2054" max="2057" width="18.5546875" style="137" customWidth="1"/>
    <col min="2058" max="2058" width="3.33203125" style="137" customWidth="1"/>
    <col min="2059" max="2059" width="19.33203125" style="137" customWidth="1"/>
    <col min="2060" max="2060" width="18.5546875" style="137" customWidth="1"/>
    <col min="2061" max="2061" width="17.44140625" style="137" customWidth="1"/>
    <col min="2062" max="2069" width="15.109375" style="137" customWidth="1"/>
    <col min="2070" max="2304" width="12.5546875" style="137"/>
    <col min="2305" max="2305" width="32.5546875" style="137" customWidth="1"/>
    <col min="2306" max="2308" width="19.6640625" style="137" customWidth="1"/>
    <col min="2309" max="2309" width="4" style="137" customWidth="1"/>
    <col min="2310" max="2313" width="18.5546875" style="137" customWidth="1"/>
    <col min="2314" max="2314" width="3.33203125" style="137" customWidth="1"/>
    <col min="2315" max="2315" width="19.33203125" style="137" customWidth="1"/>
    <col min="2316" max="2316" width="18.5546875" style="137" customWidth="1"/>
    <col min="2317" max="2317" width="17.44140625" style="137" customWidth="1"/>
    <col min="2318" max="2325" width="15.109375" style="137" customWidth="1"/>
    <col min="2326" max="2560" width="12.5546875" style="137"/>
    <col min="2561" max="2561" width="32.5546875" style="137" customWidth="1"/>
    <col min="2562" max="2564" width="19.6640625" style="137" customWidth="1"/>
    <col min="2565" max="2565" width="4" style="137" customWidth="1"/>
    <col min="2566" max="2569" width="18.5546875" style="137" customWidth="1"/>
    <col min="2570" max="2570" width="3.33203125" style="137" customWidth="1"/>
    <col min="2571" max="2571" width="19.33203125" style="137" customWidth="1"/>
    <col min="2572" max="2572" width="18.5546875" style="137" customWidth="1"/>
    <col min="2573" max="2573" width="17.44140625" style="137" customWidth="1"/>
    <col min="2574" max="2581" width="15.109375" style="137" customWidth="1"/>
    <col min="2582" max="2816" width="12.5546875" style="137"/>
    <col min="2817" max="2817" width="32.5546875" style="137" customWidth="1"/>
    <col min="2818" max="2820" width="19.6640625" style="137" customWidth="1"/>
    <col min="2821" max="2821" width="4" style="137" customWidth="1"/>
    <col min="2822" max="2825" width="18.5546875" style="137" customWidth="1"/>
    <col min="2826" max="2826" width="3.33203125" style="137" customWidth="1"/>
    <col min="2827" max="2827" width="19.33203125" style="137" customWidth="1"/>
    <col min="2828" max="2828" width="18.5546875" style="137" customWidth="1"/>
    <col min="2829" max="2829" width="17.44140625" style="137" customWidth="1"/>
    <col min="2830" max="2837" width="15.109375" style="137" customWidth="1"/>
    <col min="2838" max="3072" width="12.5546875" style="137"/>
    <col min="3073" max="3073" width="32.5546875" style="137" customWidth="1"/>
    <col min="3074" max="3076" width="19.6640625" style="137" customWidth="1"/>
    <col min="3077" max="3077" width="4" style="137" customWidth="1"/>
    <col min="3078" max="3081" width="18.5546875" style="137" customWidth="1"/>
    <col min="3082" max="3082" width="3.33203125" style="137" customWidth="1"/>
    <col min="3083" max="3083" width="19.33203125" style="137" customWidth="1"/>
    <col min="3084" max="3084" width="18.5546875" style="137" customWidth="1"/>
    <col min="3085" max="3085" width="17.44140625" style="137" customWidth="1"/>
    <col min="3086" max="3093" width="15.109375" style="137" customWidth="1"/>
    <col min="3094" max="3328" width="12.5546875" style="137"/>
    <col min="3329" max="3329" width="32.5546875" style="137" customWidth="1"/>
    <col min="3330" max="3332" width="19.6640625" style="137" customWidth="1"/>
    <col min="3333" max="3333" width="4" style="137" customWidth="1"/>
    <col min="3334" max="3337" width="18.5546875" style="137" customWidth="1"/>
    <col min="3338" max="3338" width="3.33203125" style="137" customWidth="1"/>
    <col min="3339" max="3339" width="19.33203125" style="137" customWidth="1"/>
    <col min="3340" max="3340" width="18.5546875" style="137" customWidth="1"/>
    <col min="3341" max="3341" width="17.44140625" style="137" customWidth="1"/>
    <col min="3342" max="3349" width="15.109375" style="137" customWidth="1"/>
    <col min="3350" max="3584" width="12.5546875" style="137"/>
    <col min="3585" max="3585" width="32.5546875" style="137" customWidth="1"/>
    <col min="3586" max="3588" width="19.6640625" style="137" customWidth="1"/>
    <col min="3589" max="3589" width="4" style="137" customWidth="1"/>
    <col min="3590" max="3593" width="18.5546875" style="137" customWidth="1"/>
    <col min="3594" max="3594" width="3.33203125" style="137" customWidth="1"/>
    <col min="3595" max="3595" width="19.33203125" style="137" customWidth="1"/>
    <col min="3596" max="3596" width="18.5546875" style="137" customWidth="1"/>
    <col min="3597" max="3597" width="17.44140625" style="137" customWidth="1"/>
    <col min="3598" max="3605" width="15.109375" style="137" customWidth="1"/>
    <col min="3606" max="3840" width="12.5546875" style="137"/>
    <col min="3841" max="3841" width="32.5546875" style="137" customWidth="1"/>
    <col min="3842" max="3844" width="19.6640625" style="137" customWidth="1"/>
    <col min="3845" max="3845" width="4" style="137" customWidth="1"/>
    <col min="3846" max="3849" width="18.5546875" style="137" customWidth="1"/>
    <col min="3850" max="3850" width="3.33203125" style="137" customWidth="1"/>
    <col min="3851" max="3851" width="19.33203125" style="137" customWidth="1"/>
    <col min="3852" max="3852" width="18.5546875" style="137" customWidth="1"/>
    <col min="3853" max="3853" width="17.44140625" style="137" customWidth="1"/>
    <col min="3854" max="3861" width="15.109375" style="137" customWidth="1"/>
    <col min="3862" max="4096" width="12.5546875" style="137"/>
    <col min="4097" max="4097" width="32.5546875" style="137" customWidth="1"/>
    <col min="4098" max="4100" width="19.6640625" style="137" customWidth="1"/>
    <col min="4101" max="4101" width="4" style="137" customWidth="1"/>
    <col min="4102" max="4105" width="18.5546875" style="137" customWidth="1"/>
    <col min="4106" max="4106" width="3.33203125" style="137" customWidth="1"/>
    <col min="4107" max="4107" width="19.33203125" style="137" customWidth="1"/>
    <col min="4108" max="4108" width="18.5546875" style="137" customWidth="1"/>
    <col min="4109" max="4109" width="17.44140625" style="137" customWidth="1"/>
    <col min="4110" max="4117" width="15.109375" style="137" customWidth="1"/>
    <col min="4118" max="4352" width="12.5546875" style="137"/>
    <col min="4353" max="4353" width="32.5546875" style="137" customWidth="1"/>
    <col min="4354" max="4356" width="19.6640625" style="137" customWidth="1"/>
    <col min="4357" max="4357" width="4" style="137" customWidth="1"/>
    <col min="4358" max="4361" width="18.5546875" style="137" customWidth="1"/>
    <col min="4362" max="4362" width="3.33203125" style="137" customWidth="1"/>
    <col min="4363" max="4363" width="19.33203125" style="137" customWidth="1"/>
    <col min="4364" max="4364" width="18.5546875" style="137" customWidth="1"/>
    <col min="4365" max="4365" width="17.44140625" style="137" customWidth="1"/>
    <col min="4366" max="4373" width="15.109375" style="137" customWidth="1"/>
    <col min="4374" max="4608" width="12.5546875" style="137"/>
    <col min="4609" max="4609" width="32.5546875" style="137" customWidth="1"/>
    <col min="4610" max="4612" width="19.6640625" style="137" customWidth="1"/>
    <col min="4613" max="4613" width="4" style="137" customWidth="1"/>
    <col min="4614" max="4617" width="18.5546875" style="137" customWidth="1"/>
    <col min="4618" max="4618" width="3.33203125" style="137" customWidth="1"/>
    <col min="4619" max="4619" width="19.33203125" style="137" customWidth="1"/>
    <col min="4620" max="4620" width="18.5546875" style="137" customWidth="1"/>
    <col min="4621" max="4621" width="17.44140625" style="137" customWidth="1"/>
    <col min="4622" max="4629" width="15.109375" style="137" customWidth="1"/>
    <col min="4630" max="4864" width="12.5546875" style="137"/>
    <col min="4865" max="4865" width="32.5546875" style="137" customWidth="1"/>
    <col min="4866" max="4868" width="19.6640625" style="137" customWidth="1"/>
    <col min="4869" max="4869" width="4" style="137" customWidth="1"/>
    <col min="4870" max="4873" width="18.5546875" style="137" customWidth="1"/>
    <col min="4874" max="4874" width="3.33203125" style="137" customWidth="1"/>
    <col min="4875" max="4875" width="19.33203125" style="137" customWidth="1"/>
    <col min="4876" max="4876" width="18.5546875" style="137" customWidth="1"/>
    <col min="4877" max="4877" width="17.44140625" style="137" customWidth="1"/>
    <col min="4878" max="4885" width="15.109375" style="137" customWidth="1"/>
    <col min="4886" max="5120" width="12.5546875" style="137"/>
    <col min="5121" max="5121" width="32.5546875" style="137" customWidth="1"/>
    <col min="5122" max="5124" width="19.6640625" style="137" customWidth="1"/>
    <col min="5125" max="5125" width="4" style="137" customWidth="1"/>
    <col min="5126" max="5129" width="18.5546875" style="137" customWidth="1"/>
    <col min="5130" max="5130" width="3.33203125" style="137" customWidth="1"/>
    <col min="5131" max="5131" width="19.33203125" style="137" customWidth="1"/>
    <col min="5132" max="5132" width="18.5546875" style="137" customWidth="1"/>
    <col min="5133" max="5133" width="17.44140625" style="137" customWidth="1"/>
    <col min="5134" max="5141" width="15.109375" style="137" customWidth="1"/>
    <col min="5142" max="5376" width="12.5546875" style="137"/>
    <col min="5377" max="5377" width="32.5546875" style="137" customWidth="1"/>
    <col min="5378" max="5380" width="19.6640625" style="137" customWidth="1"/>
    <col min="5381" max="5381" width="4" style="137" customWidth="1"/>
    <col min="5382" max="5385" width="18.5546875" style="137" customWidth="1"/>
    <col min="5386" max="5386" width="3.33203125" style="137" customWidth="1"/>
    <col min="5387" max="5387" width="19.33203125" style="137" customWidth="1"/>
    <col min="5388" max="5388" width="18.5546875" style="137" customWidth="1"/>
    <col min="5389" max="5389" width="17.44140625" style="137" customWidth="1"/>
    <col min="5390" max="5397" width="15.109375" style="137" customWidth="1"/>
    <col min="5398" max="5632" width="12.5546875" style="137"/>
    <col min="5633" max="5633" width="32.5546875" style="137" customWidth="1"/>
    <col min="5634" max="5636" width="19.6640625" style="137" customWidth="1"/>
    <col min="5637" max="5637" width="4" style="137" customWidth="1"/>
    <col min="5638" max="5641" width="18.5546875" style="137" customWidth="1"/>
    <col min="5642" max="5642" width="3.33203125" style="137" customWidth="1"/>
    <col min="5643" max="5643" width="19.33203125" style="137" customWidth="1"/>
    <col min="5644" max="5644" width="18.5546875" style="137" customWidth="1"/>
    <col min="5645" max="5645" width="17.44140625" style="137" customWidth="1"/>
    <col min="5646" max="5653" width="15.109375" style="137" customWidth="1"/>
    <col min="5654" max="5888" width="12.5546875" style="137"/>
    <col min="5889" max="5889" width="32.5546875" style="137" customWidth="1"/>
    <col min="5890" max="5892" width="19.6640625" style="137" customWidth="1"/>
    <col min="5893" max="5893" width="4" style="137" customWidth="1"/>
    <col min="5894" max="5897" width="18.5546875" style="137" customWidth="1"/>
    <col min="5898" max="5898" width="3.33203125" style="137" customWidth="1"/>
    <col min="5899" max="5899" width="19.33203125" style="137" customWidth="1"/>
    <col min="5900" max="5900" width="18.5546875" style="137" customWidth="1"/>
    <col min="5901" max="5901" width="17.44140625" style="137" customWidth="1"/>
    <col min="5902" max="5909" width="15.109375" style="137" customWidth="1"/>
    <col min="5910" max="6144" width="12.5546875" style="137"/>
    <col min="6145" max="6145" width="32.5546875" style="137" customWidth="1"/>
    <col min="6146" max="6148" width="19.6640625" style="137" customWidth="1"/>
    <col min="6149" max="6149" width="4" style="137" customWidth="1"/>
    <col min="6150" max="6153" width="18.5546875" style="137" customWidth="1"/>
    <col min="6154" max="6154" width="3.33203125" style="137" customWidth="1"/>
    <col min="6155" max="6155" width="19.33203125" style="137" customWidth="1"/>
    <col min="6156" max="6156" width="18.5546875" style="137" customWidth="1"/>
    <col min="6157" max="6157" width="17.44140625" style="137" customWidth="1"/>
    <col min="6158" max="6165" width="15.109375" style="137" customWidth="1"/>
    <col min="6166" max="6400" width="12.5546875" style="137"/>
    <col min="6401" max="6401" width="32.5546875" style="137" customWidth="1"/>
    <col min="6402" max="6404" width="19.6640625" style="137" customWidth="1"/>
    <col min="6405" max="6405" width="4" style="137" customWidth="1"/>
    <col min="6406" max="6409" width="18.5546875" style="137" customWidth="1"/>
    <col min="6410" max="6410" width="3.33203125" style="137" customWidth="1"/>
    <col min="6411" max="6411" width="19.33203125" style="137" customWidth="1"/>
    <col min="6412" max="6412" width="18.5546875" style="137" customWidth="1"/>
    <col min="6413" max="6413" width="17.44140625" style="137" customWidth="1"/>
    <col min="6414" max="6421" width="15.109375" style="137" customWidth="1"/>
    <col min="6422" max="6656" width="12.5546875" style="137"/>
    <col min="6657" max="6657" width="32.5546875" style="137" customWidth="1"/>
    <col min="6658" max="6660" width="19.6640625" style="137" customWidth="1"/>
    <col min="6661" max="6661" width="4" style="137" customWidth="1"/>
    <col min="6662" max="6665" width="18.5546875" style="137" customWidth="1"/>
    <col min="6666" max="6666" width="3.33203125" style="137" customWidth="1"/>
    <col min="6667" max="6667" width="19.33203125" style="137" customWidth="1"/>
    <col min="6668" max="6668" width="18.5546875" style="137" customWidth="1"/>
    <col min="6669" max="6669" width="17.44140625" style="137" customWidth="1"/>
    <col min="6670" max="6677" width="15.109375" style="137" customWidth="1"/>
    <col min="6678" max="6912" width="12.5546875" style="137"/>
    <col min="6913" max="6913" width="32.5546875" style="137" customWidth="1"/>
    <col min="6914" max="6916" width="19.6640625" style="137" customWidth="1"/>
    <col min="6917" max="6917" width="4" style="137" customWidth="1"/>
    <col min="6918" max="6921" width="18.5546875" style="137" customWidth="1"/>
    <col min="6922" max="6922" width="3.33203125" style="137" customWidth="1"/>
    <col min="6923" max="6923" width="19.33203125" style="137" customWidth="1"/>
    <col min="6924" max="6924" width="18.5546875" style="137" customWidth="1"/>
    <col min="6925" max="6925" width="17.44140625" style="137" customWidth="1"/>
    <col min="6926" max="6933" width="15.109375" style="137" customWidth="1"/>
    <col min="6934" max="7168" width="12.5546875" style="137"/>
    <col min="7169" max="7169" width="32.5546875" style="137" customWidth="1"/>
    <col min="7170" max="7172" width="19.6640625" style="137" customWidth="1"/>
    <col min="7173" max="7173" width="4" style="137" customWidth="1"/>
    <col min="7174" max="7177" width="18.5546875" style="137" customWidth="1"/>
    <col min="7178" max="7178" width="3.33203125" style="137" customWidth="1"/>
    <col min="7179" max="7179" width="19.33203125" style="137" customWidth="1"/>
    <col min="7180" max="7180" width="18.5546875" style="137" customWidth="1"/>
    <col min="7181" max="7181" width="17.44140625" style="137" customWidth="1"/>
    <col min="7182" max="7189" width="15.109375" style="137" customWidth="1"/>
    <col min="7190" max="7424" width="12.5546875" style="137"/>
    <col min="7425" max="7425" width="32.5546875" style="137" customWidth="1"/>
    <col min="7426" max="7428" width="19.6640625" style="137" customWidth="1"/>
    <col min="7429" max="7429" width="4" style="137" customWidth="1"/>
    <col min="7430" max="7433" width="18.5546875" style="137" customWidth="1"/>
    <col min="7434" max="7434" width="3.33203125" style="137" customWidth="1"/>
    <col min="7435" max="7435" width="19.33203125" style="137" customWidth="1"/>
    <col min="7436" max="7436" width="18.5546875" style="137" customWidth="1"/>
    <col min="7437" max="7437" width="17.44140625" style="137" customWidth="1"/>
    <col min="7438" max="7445" width="15.109375" style="137" customWidth="1"/>
    <col min="7446" max="7680" width="12.5546875" style="137"/>
    <col min="7681" max="7681" width="32.5546875" style="137" customWidth="1"/>
    <col min="7682" max="7684" width="19.6640625" style="137" customWidth="1"/>
    <col min="7685" max="7685" width="4" style="137" customWidth="1"/>
    <col min="7686" max="7689" width="18.5546875" style="137" customWidth="1"/>
    <col min="7690" max="7690" width="3.33203125" style="137" customWidth="1"/>
    <col min="7691" max="7691" width="19.33203125" style="137" customWidth="1"/>
    <col min="7692" max="7692" width="18.5546875" style="137" customWidth="1"/>
    <col min="7693" max="7693" width="17.44140625" style="137" customWidth="1"/>
    <col min="7694" max="7701" width="15.109375" style="137" customWidth="1"/>
    <col min="7702" max="7936" width="12.5546875" style="137"/>
    <col min="7937" max="7937" width="32.5546875" style="137" customWidth="1"/>
    <col min="7938" max="7940" width="19.6640625" style="137" customWidth="1"/>
    <col min="7941" max="7941" width="4" style="137" customWidth="1"/>
    <col min="7942" max="7945" width="18.5546875" style="137" customWidth="1"/>
    <col min="7946" max="7946" width="3.33203125" style="137" customWidth="1"/>
    <col min="7947" max="7947" width="19.33203125" style="137" customWidth="1"/>
    <col min="7948" max="7948" width="18.5546875" style="137" customWidth="1"/>
    <col min="7949" max="7949" width="17.44140625" style="137" customWidth="1"/>
    <col min="7950" max="7957" width="15.109375" style="137" customWidth="1"/>
    <col min="7958" max="8192" width="12.5546875" style="137"/>
    <col min="8193" max="8193" width="32.5546875" style="137" customWidth="1"/>
    <col min="8194" max="8196" width="19.6640625" style="137" customWidth="1"/>
    <col min="8197" max="8197" width="4" style="137" customWidth="1"/>
    <col min="8198" max="8201" width="18.5546875" style="137" customWidth="1"/>
    <col min="8202" max="8202" width="3.33203125" style="137" customWidth="1"/>
    <col min="8203" max="8203" width="19.33203125" style="137" customWidth="1"/>
    <col min="8204" max="8204" width="18.5546875" style="137" customWidth="1"/>
    <col min="8205" max="8205" width="17.44140625" style="137" customWidth="1"/>
    <col min="8206" max="8213" width="15.109375" style="137" customWidth="1"/>
    <col min="8214" max="8448" width="12.5546875" style="137"/>
    <col min="8449" max="8449" width="32.5546875" style="137" customWidth="1"/>
    <col min="8450" max="8452" width="19.6640625" style="137" customWidth="1"/>
    <col min="8453" max="8453" width="4" style="137" customWidth="1"/>
    <col min="8454" max="8457" width="18.5546875" style="137" customWidth="1"/>
    <col min="8458" max="8458" width="3.33203125" style="137" customWidth="1"/>
    <col min="8459" max="8459" width="19.33203125" style="137" customWidth="1"/>
    <col min="8460" max="8460" width="18.5546875" style="137" customWidth="1"/>
    <col min="8461" max="8461" width="17.44140625" style="137" customWidth="1"/>
    <col min="8462" max="8469" width="15.109375" style="137" customWidth="1"/>
    <col min="8470" max="8704" width="12.5546875" style="137"/>
    <col min="8705" max="8705" width="32.5546875" style="137" customWidth="1"/>
    <col min="8706" max="8708" width="19.6640625" style="137" customWidth="1"/>
    <col min="8709" max="8709" width="4" style="137" customWidth="1"/>
    <col min="8710" max="8713" width="18.5546875" style="137" customWidth="1"/>
    <col min="8714" max="8714" width="3.33203125" style="137" customWidth="1"/>
    <col min="8715" max="8715" width="19.33203125" style="137" customWidth="1"/>
    <col min="8716" max="8716" width="18.5546875" style="137" customWidth="1"/>
    <col min="8717" max="8717" width="17.44140625" style="137" customWidth="1"/>
    <col min="8718" max="8725" width="15.109375" style="137" customWidth="1"/>
    <col min="8726" max="8960" width="12.5546875" style="137"/>
    <col min="8961" max="8961" width="32.5546875" style="137" customWidth="1"/>
    <col min="8962" max="8964" width="19.6640625" style="137" customWidth="1"/>
    <col min="8965" max="8965" width="4" style="137" customWidth="1"/>
    <col min="8966" max="8969" width="18.5546875" style="137" customWidth="1"/>
    <col min="8970" max="8970" width="3.33203125" style="137" customWidth="1"/>
    <col min="8971" max="8971" width="19.33203125" style="137" customWidth="1"/>
    <col min="8972" max="8972" width="18.5546875" style="137" customWidth="1"/>
    <col min="8973" max="8973" width="17.44140625" style="137" customWidth="1"/>
    <col min="8974" max="8981" width="15.109375" style="137" customWidth="1"/>
    <col min="8982" max="9216" width="12.5546875" style="137"/>
    <col min="9217" max="9217" width="32.5546875" style="137" customWidth="1"/>
    <col min="9218" max="9220" width="19.6640625" style="137" customWidth="1"/>
    <col min="9221" max="9221" width="4" style="137" customWidth="1"/>
    <col min="9222" max="9225" width="18.5546875" style="137" customWidth="1"/>
    <col min="9226" max="9226" width="3.33203125" style="137" customWidth="1"/>
    <col min="9227" max="9227" width="19.33203125" style="137" customWidth="1"/>
    <col min="9228" max="9228" width="18.5546875" style="137" customWidth="1"/>
    <col min="9229" max="9229" width="17.44140625" style="137" customWidth="1"/>
    <col min="9230" max="9237" width="15.109375" style="137" customWidth="1"/>
    <col min="9238" max="9472" width="12.5546875" style="137"/>
    <col min="9473" max="9473" width="32.5546875" style="137" customWidth="1"/>
    <col min="9474" max="9476" width="19.6640625" style="137" customWidth="1"/>
    <col min="9477" max="9477" width="4" style="137" customWidth="1"/>
    <col min="9478" max="9481" width="18.5546875" style="137" customWidth="1"/>
    <col min="9482" max="9482" width="3.33203125" style="137" customWidth="1"/>
    <col min="9483" max="9483" width="19.33203125" style="137" customWidth="1"/>
    <col min="9484" max="9484" width="18.5546875" style="137" customWidth="1"/>
    <col min="9485" max="9485" width="17.44140625" style="137" customWidth="1"/>
    <col min="9486" max="9493" width="15.109375" style="137" customWidth="1"/>
    <col min="9494" max="9728" width="12.5546875" style="137"/>
    <col min="9729" max="9729" width="32.5546875" style="137" customWidth="1"/>
    <col min="9730" max="9732" width="19.6640625" style="137" customWidth="1"/>
    <col min="9733" max="9733" width="4" style="137" customWidth="1"/>
    <col min="9734" max="9737" width="18.5546875" style="137" customWidth="1"/>
    <col min="9738" max="9738" width="3.33203125" style="137" customWidth="1"/>
    <col min="9739" max="9739" width="19.33203125" style="137" customWidth="1"/>
    <col min="9740" max="9740" width="18.5546875" style="137" customWidth="1"/>
    <col min="9741" max="9741" width="17.44140625" style="137" customWidth="1"/>
    <col min="9742" max="9749" width="15.109375" style="137" customWidth="1"/>
    <col min="9750" max="9984" width="12.5546875" style="137"/>
    <col min="9985" max="9985" width="32.5546875" style="137" customWidth="1"/>
    <col min="9986" max="9988" width="19.6640625" style="137" customWidth="1"/>
    <col min="9989" max="9989" width="4" style="137" customWidth="1"/>
    <col min="9990" max="9993" width="18.5546875" style="137" customWidth="1"/>
    <col min="9994" max="9994" width="3.33203125" style="137" customWidth="1"/>
    <col min="9995" max="9995" width="19.33203125" style="137" customWidth="1"/>
    <col min="9996" max="9996" width="18.5546875" style="137" customWidth="1"/>
    <col min="9997" max="9997" width="17.44140625" style="137" customWidth="1"/>
    <col min="9998" max="10005" width="15.109375" style="137" customWidth="1"/>
    <col min="10006" max="10240" width="12.5546875" style="137"/>
    <col min="10241" max="10241" width="32.5546875" style="137" customWidth="1"/>
    <col min="10242" max="10244" width="19.6640625" style="137" customWidth="1"/>
    <col min="10245" max="10245" width="4" style="137" customWidth="1"/>
    <col min="10246" max="10249" width="18.5546875" style="137" customWidth="1"/>
    <col min="10250" max="10250" width="3.33203125" style="137" customWidth="1"/>
    <col min="10251" max="10251" width="19.33203125" style="137" customWidth="1"/>
    <col min="10252" max="10252" width="18.5546875" style="137" customWidth="1"/>
    <col min="10253" max="10253" width="17.44140625" style="137" customWidth="1"/>
    <col min="10254" max="10261" width="15.109375" style="137" customWidth="1"/>
    <col min="10262" max="10496" width="12.5546875" style="137"/>
    <col min="10497" max="10497" width="32.5546875" style="137" customWidth="1"/>
    <col min="10498" max="10500" width="19.6640625" style="137" customWidth="1"/>
    <col min="10501" max="10501" width="4" style="137" customWidth="1"/>
    <col min="10502" max="10505" width="18.5546875" style="137" customWidth="1"/>
    <col min="10506" max="10506" width="3.33203125" style="137" customWidth="1"/>
    <col min="10507" max="10507" width="19.33203125" style="137" customWidth="1"/>
    <col min="10508" max="10508" width="18.5546875" style="137" customWidth="1"/>
    <col min="10509" max="10509" width="17.44140625" style="137" customWidth="1"/>
    <col min="10510" max="10517" width="15.109375" style="137" customWidth="1"/>
    <col min="10518" max="10752" width="12.5546875" style="137"/>
    <col min="10753" max="10753" width="32.5546875" style="137" customWidth="1"/>
    <col min="10754" max="10756" width="19.6640625" style="137" customWidth="1"/>
    <col min="10757" max="10757" width="4" style="137" customWidth="1"/>
    <col min="10758" max="10761" width="18.5546875" style="137" customWidth="1"/>
    <col min="10762" max="10762" width="3.33203125" style="137" customWidth="1"/>
    <col min="10763" max="10763" width="19.33203125" style="137" customWidth="1"/>
    <col min="10764" max="10764" width="18.5546875" style="137" customWidth="1"/>
    <col min="10765" max="10765" width="17.44140625" style="137" customWidth="1"/>
    <col min="10766" max="10773" width="15.109375" style="137" customWidth="1"/>
    <col min="10774" max="11008" width="12.5546875" style="137"/>
    <col min="11009" max="11009" width="32.5546875" style="137" customWidth="1"/>
    <col min="11010" max="11012" width="19.6640625" style="137" customWidth="1"/>
    <col min="11013" max="11013" width="4" style="137" customWidth="1"/>
    <col min="11014" max="11017" width="18.5546875" style="137" customWidth="1"/>
    <col min="11018" max="11018" width="3.33203125" style="137" customWidth="1"/>
    <col min="11019" max="11019" width="19.33203125" style="137" customWidth="1"/>
    <col min="11020" max="11020" width="18.5546875" style="137" customWidth="1"/>
    <col min="11021" max="11021" width="17.44140625" style="137" customWidth="1"/>
    <col min="11022" max="11029" width="15.109375" style="137" customWidth="1"/>
    <col min="11030" max="11264" width="12.5546875" style="137"/>
    <col min="11265" max="11265" width="32.5546875" style="137" customWidth="1"/>
    <col min="11266" max="11268" width="19.6640625" style="137" customWidth="1"/>
    <col min="11269" max="11269" width="4" style="137" customWidth="1"/>
    <col min="11270" max="11273" width="18.5546875" style="137" customWidth="1"/>
    <col min="11274" max="11274" width="3.33203125" style="137" customWidth="1"/>
    <col min="11275" max="11275" width="19.33203125" style="137" customWidth="1"/>
    <col min="11276" max="11276" width="18.5546875" style="137" customWidth="1"/>
    <col min="11277" max="11277" width="17.44140625" style="137" customWidth="1"/>
    <col min="11278" max="11285" width="15.109375" style="137" customWidth="1"/>
    <col min="11286" max="11520" width="12.5546875" style="137"/>
    <col min="11521" max="11521" width="32.5546875" style="137" customWidth="1"/>
    <col min="11522" max="11524" width="19.6640625" style="137" customWidth="1"/>
    <col min="11525" max="11525" width="4" style="137" customWidth="1"/>
    <col min="11526" max="11529" width="18.5546875" style="137" customWidth="1"/>
    <col min="11530" max="11530" width="3.33203125" style="137" customWidth="1"/>
    <col min="11531" max="11531" width="19.33203125" style="137" customWidth="1"/>
    <col min="11532" max="11532" width="18.5546875" style="137" customWidth="1"/>
    <col min="11533" max="11533" width="17.44140625" style="137" customWidth="1"/>
    <col min="11534" max="11541" width="15.109375" style="137" customWidth="1"/>
    <col min="11542" max="11776" width="12.5546875" style="137"/>
    <col min="11777" max="11777" width="32.5546875" style="137" customWidth="1"/>
    <col min="11778" max="11780" width="19.6640625" style="137" customWidth="1"/>
    <col min="11781" max="11781" width="4" style="137" customWidth="1"/>
    <col min="11782" max="11785" width="18.5546875" style="137" customWidth="1"/>
    <col min="11786" max="11786" width="3.33203125" style="137" customWidth="1"/>
    <col min="11787" max="11787" width="19.33203125" style="137" customWidth="1"/>
    <col min="11788" max="11788" width="18.5546875" style="137" customWidth="1"/>
    <col min="11789" max="11789" width="17.44140625" style="137" customWidth="1"/>
    <col min="11790" max="11797" width="15.109375" style="137" customWidth="1"/>
    <col min="11798" max="12032" width="12.5546875" style="137"/>
    <col min="12033" max="12033" width="32.5546875" style="137" customWidth="1"/>
    <col min="12034" max="12036" width="19.6640625" style="137" customWidth="1"/>
    <col min="12037" max="12037" width="4" style="137" customWidth="1"/>
    <col min="12038" max="12041" width="18.5546875" style="137" customWidth="1"/>
    <col min="12042" max="12042" width="3.33203125" style="137" customWidth="1"/>
    <col min="12043" max="12043" width="19.33203125" style="137" customWidth="1"/>
    <col min="12044" max="12044" width="18.5546875" style="137" customWidth="1"/>
    <col min="12045" max="12045" width="17.44140625" style="137" customWidth="1"/>
    <col min="12046" max="12053" width="15.109375" style="137" customWidth="1"/>
    <col min="12054" max="12288" width="12.5546875" style="137"/>
    <col min="12289" max="12289" width="32.5546875" style="137" customWidth="1"/>
    <col min="12290" max="12292" width="19.6640625" style="137" customWidth="1"/>
    <col min="12293" max="12293" width="4" style="137" customWidth="1"/>
    <col min="12294" max="12297" width="18.5546875" style="137" customWidth="1"/>
    <col min="12298" max="12298" width="3.33203125" style="137" customWidth="1"/>
    <col min="12299" max="12299" width="19.33203125" style="137" customWidth="1"/>
    <col min="12300" max="12300" width="18.5546875" style="137" customWidth="1"/>
    <col min="12301" max="12301" width="17.44140625" style="137" customWidth="1"/>
    <col min="12302" max="12309" width="15.109375" style="137" customWidth="1"/>
    <col min="12310" max="12544" width="12.5546875" style="137"/>
    <col min="12545" max="12545" width="32.5546875" style="137" customWidth="1"/>
    <col min="12546" max="12548" width="19.6640625" style="137" customWidth="1"/>
    <col min="12549" max="12549" width="4" style="137" customWidth="1"/>
    <col min="12550" max="12553" width="18.5546875" style="137" customWidth="1"/>
    <col min="12554" max="12554" width="3.33203125" style="137" customWidth="1"/>
    <col min="12555" max="12555" width="19.33203125" style="137" customWidth="1"/>
    <col min="12556" max="12556" width="18.5546875" style="137" customWidth="1"/>
    <col min="12557" max="12557" width="17.44140625" style="137" customWidth="1"/>
    <col min="12558" max="12565" width="15.109375" style="137" customWidth="1"/>
    <col min="12566" max="12800" width="12.5546875" style="137"/>
    <col min="12801" max="12801" width="32.5546875" style="137" customWidth="1"/>
    <col min="12802" max="12804" width="19.6640625" style="137" customWidth="1"/>
    <col min="12805" max="12805" width="4" style="137" customWidth="1"/>
    <col min="12806" max="12809" width="18.5546875" style="137" customWidth="1"/>
    <col min="12810" max="12810" width="3.33203125" style="137" customWidth="1"/>
    <col min="12811" max="12811" width="19.33203125" style="137" customWidth="1"/>
    <col min="12812" max="12812" width="18.5546875" style="137" customWidth="1"/>
    <col min="12813" max="12813" width="17.44140625" style="137" customWidth="1"/>
    <col min="12814" max="12821" width="15.109375" style="137" customWidth="1"/>
    <col min="12822" max="13056" width="12.5546875" style="137"/>
    <col min="13057" max="13057" width="32.5546875" style="137" customWidth="1"/>
    <col min="13058" max="13060" width="19.6640625" style="137" customWidth="1"/>
    <col min="13061" max="13061" width="4" style="137" customWidth="1"/>
    <col min="13062" max="13065" width="18.5546875" style="137" customWidth="1"/>
    <col min="13066" max="13066" width="3.33203125" style="137" customWidth="1"/>
    <col min="13067" max="13067" width="19.33203125" style="137" customWidth="1"/>
    <col min="13068" max="13068" width="18.5546875" style="137" customWidth="1"/>
    <col min="13069" max="13069" width="17.44140625" style="137" customWidth="1"/>
    <col min="13070" max="13077" width="15.109375" style="137" customWidth="1"/>
    <col min="13078" max="13312" width="12.5546875" style="137"/>
    <col min="13313" max="13313" width="32.5546875" style="137" customWidth="1"/>
    <col min="13314" max="13316" width="19.6640625" style="137" customWidth="1"/>
    <col min="13317" max="13317" width="4" style="137" customWidth="1"/>
    <col min="13318" max="13321" width="18.5546875" style="137" customWidth="1"/>
    <col min="13322" max="13322" width="3.33203125" style="137" customWidth="1"/>
    <col min="13323" max="13323" width="19.33203125" style="137" customWidth="1"/>
    <col min="13324" max="13324" width="18.5546875" style="137" customWidth="1"/>
    <col min="13325" max="13325" width="17.44140625" style="137" customWidth="1"/>
    <col min="13326" max="13333" width="15.109375" style="137" customWidth="1"/>
    <col min="13334" max="13568" width="12.5546875" style="137"/>
    <col min="13569" max="13569" width="32.5546875" style="137" customWidth="1"/>
    <col min="13570" max="13572" width="19.6640625" style="137" customWidth="1"/>
    <col min="13573" max="13573" width="4" style="137" customWidth="1"/>
    <col min="13574" max="13577" width="18.5546875" style="137" customWidth="1"/>
    <col min="13578" max="13578" width="3.33203125" style="137" customWidth="1"/>
    <col min="13579" max="13579" width="19.33203125" style="137" customWidth="1"/>
    <col min="13580" max="13580" width="18.5546875" style="137" customWidth="1"/>
    <col min="13581" max="13581" width="17.44140625" style="137" customWidth="1"/>
    <col min="13582" max="13589" width="15.109375" style="137" customWidth="1"/>
    <col min="13590" max="13824" width="12.5546875" style="137"/>
    <col min="13825" max="13825" width="32.5546875" style="137" customWidth="1"/>
    <col min="13826" max="13828" width="19.6640625" style="137" customWidth="1"/>
    <col min="13829" max="13829" width="4" style="137" customWidth="1"/>
    <col min="13830" max="13833" width="18.5546875" style="137" customWidth="1"/>
    <col min="13834" max="13834" width="3.33203125" style="137" customWidth="1"/>
    <col min="13835" max="13835" width="19.33203125" style="137" customWidth="1"/>
    <col min="13836" max="13836" width="18.5546875" style="137" customWidth="1"/>
    <col min="13837" max="13837" width="17.44140625" style="137" customWidth="1"/>
    <col min="13838" max="13845" width="15.109375" style="137" customWidth="1"/>
    <col min="13846" max="14080" width="12.5546875" style="137"/>
    <col min="14081" max="14081" width="32.5546875" style="137" customWidth="1"/>
    <col min="14082" max="14084" width="19.6640625" style="137" customWidth="1"/>
    <col min="14085" max="14085" width="4" style="137" customWidth="1"/>
    <col min="14086" max="14089" width="18.5546875" style="137" customWidth="1"/>
    <col min="14090" max="14090" width="3.33203125" style="137" customWidth="1"/>
    <col min="14091" max="14091" width="19.33203125" style="137" customWidth="1"/>
    <col min="14092" max="14092" width="18.5546875" style="137" customWidth="1"/>
    <col min="14093" max="14093" width="17.44140625" style="137" customWidth="1"/>
    <col min="14094" max="14101" width="15.109375" style="137" customWidth="1"/>
    <col min="14102" max="14336" width="12.5546875" style="137"/>
    <col min="14337" max="14337" width="32.5546875" style="137" customWidth="1"/>
    <col min="14338" max="14340" width="19.6640625" style="137" customWidth="1"/>
    <col min="14341" max="14341" width="4" style="137" customWidth="1"/>
    <col min="14342" max="14345" width="18.5546875" style="137" customWidth="1"/>
    <col min="14346" max="14346" width="3.33203125" style="137" customWidth="1"/>
    <col min="14347" max="14347" width="19.33203125" style="137" customWidth="1"/>
    <col min="14348" max="14348" width="18.5546875" style="137" customWidth="1"/>
    <col min="14349" max="14349" width="17.44140625" style="137" customWidth="1"/>
    <col min="14350" max="14357" width="15.109375" style="137" customWidth="1"/>
    <col min="14358" max="14592" width="12.5546875" style="137"/>
    <col min="14593" max="14593" width="32.5546875" style="137" customWidth="1"/>
    <col min="14594" max="14596" width="19.6640625" style="137" customWidth="1"/>
    <col min="14597" max="14597" width="4" style="137" customWidth="1"/>
    <col min="14598" max="14601" width="18.5546875" style="137" customWidth="1"/>
    <col min="14602" max="14602" width="3.33203125" style="137" customWidth="1"/>
    <col min="14603" max="14603" width="19.33203125" style="137" customWidth="1"/>
    <col min="14604" max="14604" width="18.5546875" style="137" customWidth="1"/>
    <col min="14605" max="14605" width="17.44140625" style="137" customWidth="1"/>
    <col min="14606" max="14613" width="15.109375" style="137" customWidth="1"/>
    <col min="14614" max="14848" width="12.5546875" style="137"/>
    <col min="14849" max="14849" width="32.5546875" style="137" customWidth="1"/>
    <col min="14850" max="14852" width="19.6640625" style="137" customWidth="1"/>
    <col min="14853" max="14853" width="4" style="137" customWidth="1"/>
    <col min="14854" max="14857" width="18.5546875" style="137" customWidth="1"/>
    <col min="14858" max="14858" width="3.33203125" style="137" customWidth="1"/>
    <col min="14859" max="14859" width="19.33203125" style="137" customWidth="1"/>
    <col min="14860" max="14860" width="18.5546875" style="137" customWidth="1"/>
    <col min="14861" max="14861" width="17.44140625" style="137" customWidth="1"/>
    <col min="14862" max="14869" width="15.109375" style="137" customWidth="1"/>
    <col min="14870" max="15104" width="12.5546875" style="137"/>
    <col min="15105" max="15105" width="32.5546875" style="137" customWidth="1"/>
    <col min="15106" max="15108" width="19.6640625" style="137" customWidth="1"/>
    <col min="15109" max="15109" width="4" style="137" customWidth="1"/>
    <col min="15110" max="15113" width="18.5546875" style="137" customWidth="1"/>
    <col min="15114" max="15114" width="3.33203125" style="137" customWidth="1"/>
    <col min="15115" max="15115" width="19.33203125" style="137" customWidth="1"/>
    <col min="15116" max="15116" width="18.5546875" style="137" customWidth="1"/>
    <col min="15117" max="15117" width="17.44140625" style="137" customWidth="1"/>
    <col min="15118" max="15125" width="15.109375" style="137" customWidth="1"/>
    <col min="15126" max="15360" width="12.5546875" style="137"/>
    <col min="15361" max="15361" width="32.5546875" style="137" customWidth="1"/>
    <col min="15362" max="15364" width="19.6640625" style="137" customWidth="1"/>
    <col min="15365" max="15365" width="4" style="137" customWidth="1"/>
    <col min="15366" max="15369" width="18.5546875" style="137" customWidth="1"/>
    <col min="15370" max="15370" width="3.33203125" style="137" customWidth="1"/>
    <col min="15371" max="15371" width="19.33203125" style="137" customWidth="1"/>
    <col min="15372" max="15372" width="18.5546875" style="137" customWidth="1"/>
    <col min="15373" max="15373" width="17.44140625" style="137" customWidth="1"/>
    <col min="15374" max="15381" width="15.109375" style="137" customWidth="1"/>
    <col min="15382" max="15616" width="12.5546875" style="137"/>
    <col min="15617" max="15617" width="32.5546875" style="137" customWidth="1"/>
    <col min="15618" max="15620" width="19.6640625" style="137" customWidth="1"/>
    <col min="15621" max="15621" width="4" style="137" customWidth="1"/>
    <col min="15622" max="15625" width="18.5546875" style="137" customWidth="1"/>
    <col min="15626" max="15626" width="3.33203125" style="137" customWidth="1"/>
    <col min="15627" max="15627" width="19.33203125" style="137" customWidth="1"/>
    <col min="15628" max="15628" width="18.5546875" style="137" customWidth="1"/>
    <col min="15629" max="15629" width="17.44140625" style="137" customWidth="1"/>
    <col min="15630" max="15637" width="15.109375" style="137" customWidth="1"/>
    <col min="15638" max="15872" width="12.5546875" style="137"/>
    <col min="15873" max="15873" width="32.5546875" style="137" customWidth="1"/>
    <col min="15874" max="15876" width="19.6640625" style="137" customWidth="1"/>
    <col min="15877" max="15877" width="4" style="137" customWidth="1"/>
    <col min="15878" max="15881" width="18.5546875" style="137" customWidth="1"/>
    <col min="15882" max="15882" width="3.33203125" style="137" customWidth="1"/>
    <col min="15883" max="15883" width="19.33203125" style="137" customWidth="1"/>
    <col min="15884" max="15884" width="18.5546875" style="137" customWidth="1"/>
    <col min="15885" max="15885" width="17.44140625" style="137" customWidth="1"/>
    <col min="15886" max="15893" width="15.109375" style="137" customWidth="1"/>
    <col min="15894" max="16128" width="12.5546875" style="137"/>
    <col min="16129" max="16129" width="32.5546875" style="137" customWidth="1"/>
    <col min="16130" max="16132" width="19.6640625" style="137" customWidth="1"/>
    <col min="16133" max="16133" width="4" style="137" customWidth="1"/>
    <col min="16134" max="16137" width="18.5546875" style="137" customWidth="1"/>
    <col min="16138" max="16138" width="3.33203125" style="137" customWidth="1"/>
    <col min="16139" max="16139" width="19.33203125" style="137" customWidth="1"/>
    <col min="16140" max="16140" width="18.5546875" style="137" customWidth="1"/>
    <col min="16141" max="16141" width="17.44140625" style="137" customWidth="1"/>
    <col min="16142" max="16149" width="15.109375" style="137" customWidth="1"/>
    <col min="16150" max="16384" width="12.5546875" style="137"/>
  </cols>
  <sheetData>
    <row r="1" spans="1:14" ht="18.75" customHeight="1">
      <c r="A1" s="354" t="s">
        <v>822</v>
      </c>
      <c r="B1" s="241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</row>
    <row r="2" spans="1:14" ht="21" customHeight="1">
      <c r="A2" s="242" t="s">
        <v>740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</row>
    <row r="3" spans="1:14" ht="21" customHeight="1">
      <c r="A3" s="242" t="s">
        <v>741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</row>
    <row r="4" spans="1:14" s="219" customFormat="1" ht="25.5" customHeight="1">
      <c r="A4" s="243">
        <v>45291</v>
      </c>
      <c r="B4" s="243">
        <v>45291</v>
      </c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</row>
    <row r="5" spans="1:14" s="245" customFormat="1" ht="19.5" customHeight="1">
      <c r="A5" s="244" t="s">
        <v>177</v>
      </c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</row>
    <row r="6" spans="1:14" ht="14.25" customHeight="1" thickBot="1">
      <c r="A6" s="246"/>
    </row>
    <row r="7" spans="1:14" s="250" customFormat="1" ht="21" customHeight="1">
      <c r="A7" s="247"/>
      <c r="B7" s="248" t="s">
        <v>742</v>
      </c>
      <c r="C7" s="248"/>
      <c r="D7" s="248"/>
      <c r="E7" s="249"/>
      <c r="F7" s="248" t="s">
        <v>743</v>
      </c>
      <c r="G7" s="248"/>
      <c r="H7" s="248"/>
      <c r="I7" s="248"/>
      <c r="J7" s="249"/>
      <c r="K7" s="248" t="s">
        <v>744</v>
      </c>
      <c r="L7" s="248" t="s">
        <v>745</v>
      </c>
      <c r="M7" s="248" t="s">
        <v>746</v>
      </c>
    </row>
    <row r="8" spans="1:14" s="250" customFormat="1" ht="19.5" customHeight="1">
      <c r="A8" s="251"/>
      <c r="B8" s="252" t="s">
        <v>747</v>
      </c>
      <c r="C8" s="252" t="s">
        <v>748</v>
      </c>
      <c r="D8" s="252" t="s">
        <v>749</v>
      </c>
      <c r="E8" s="252"/>
      <c r="F8" s="252" t="s">
        <v>750</v>
      </c>
      <c r="G8" s="252" t="s">
        <v>751</v>
      </c>
      <c r="H8" s="252" t="s">
        <v>752</v>
      </c>
      <c r="I8" s="252" t="s">
        <v>753</v>
      </c>
      <c r="J8" s="252"/>
      <c r="K8" s="253" t="s">
        <v>754</v>
      </c>
      <c r="L8" s="253" t="s">
        <v>755</v>
      </c>
      <c r="M8" s="254" t="s">
        <v>746</v>
      </c>
    </row>
    <row r="9" spans="1:14" s="250" customFormat="1" ht="19.5" customHeight="1">
      <c r="A9" s="255" t="s">
        <v>756</v>
      </c>
      <c r="B9" s="252"/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6"/>
    </row>
    <row r="10" spans="1:14" s="250" customFormat="1" ht="17.25" customHeight="1">
      <c r="A10" s="257"/>
      <c r="B10" s="258" t="s">
        <v>757</v>
      </c>
      <c r="C10" s="258" t="s">
        <v>758</v>
      </c>
      <c r="D10" s="258" t="s">
        <v>759</v>
      </c>
      <c r="E10" s="258"/>
      <c r="F10" s="258" t="s">
        <v>760</v>
      </c>
      <c r="G10" s="259" t="s">
        <v>761</v>
      </c>
      <c r="H10" s="259" t="s">
        <v>762</v>
      </c>
      <c r="I10" s="258" t="s">
        <v>763</v>
      </c>
      <c r="J10" s="258"/>
      <c r="K10" s="260" t="s">
        <v>163</v>
      </c>
      <c r="L10" s="260" t="s">
        <v>163</v>
      </c>
      <c r="M10" s="260" t="s">
        <v>163</v>
      </c>
    </row>
    <row r="11" spans="1:14" ht="9" customHeight="1">
      <c r="A11" s="261"/>
      <c r="B11" s="262"/>
      <c r="C11" s="263"/>
      <c r="D11" s="263"/>
      <c r="E11" s="263"/>
      <c r="F11" s="263"/>
      <c r="G11" s="263"/>
      <c r="H11" s="263"/>
      <c r="I11" s="263"/>
      <c r="J11" s="262"/>
      <c r="K11" s="262"/>
      <c r="L11" s="262"/>
      <c r="M11" s="264"/>
    </row>
    <row r="12" spans="1:14" ht="20.100000000000001" customHeight="1">
      <c r="A12" s="124" t="s">
        <v>764</v>
      </c>
      <c r="B12" s="265">
        <v>770495.52</v>
      </c>
      <c r="C12" s="265">
        <v>18106.93</v>
      </c>
      <c r="D12" s="265">
        <v>45454.26</v>
      </c>
      <c r="E12" s="265"/>
      <c r="F12" s="265">
        <v>8561061.3633200005</v>
      </c>
      <c r="G12" s="265">
        <v>181069.3958</v>
      </c>
      <c r="H12" s="265">
        <v>454542.67070000002</v>
      </c>
      <c r="I12" s="265">
        <v>9196673.4298200011</v>
      </c>
      <c r="J12" s="265"/>
      <c r="K12" s="266">
        <v>23.146083771424824</v>
      </c>
      <c r="L12" s="266">
        <v>23.146083771424824</v>
      </c>
      <c r="M12" s="266">
        <v>34.537301267145295</v>
      </c>
      <c r="N12" s="124"/>
    </row>
    <row r="13" spans="1:14" ht="20.100000000000001" customHeight="1">
      <c r="A13" s="124" t="s">
        <v>765</v>
      </c>
      <c r="B13" s="265">
        <v>1343275.42</v>
      </c>
      <c r="C13" s="265">
        <v>64901.85</v>
      </c>
      <c r="D13" s="265">
        <v>352044.32</v>
      </c>
      <c r="E13" s="265"/>
      <c r="F13" s="265">
        <v>14925282.4915</v>
      </c>
      <c r="G13" s="265">
        <v>649018.59550000005</v>
      </c>
      <c r="H13" s="265">
        <v>3520443.2094999999</v>
      </c>
      <c r="I13" s="265">
        <v>19094744.296499997</v>
      </c>
      <c r="J13" s="265"/>
      <c r="K13" s="266">
        <v>12.826453353042968</v>
      </c>
      <c r="L13" s="266">
        <v>12.826453353042968</v>
      </c>
      <c r="M13" s="266">
        <v>15.117494787233147</v>
      </c>
      <c r="N13" s="124"/>
    </row>
    <row r="14" spans="1:14" ht="20.100000000000001" customHeight="1" thickBot="1">
      <c r="A14" s="267" t="s">
        <v>727</v>
      </c>
      <c r="B14" s="265">
        <v>37770.33</v>
      </c>
      <c r="C14" s="265">
        <v>53.12</v>
      </c>
      <c r="D14" s="265">
        <v>9455.86</v>
      </c>
      <c r="E14" s="265"/>
      <c r="F14" s="265">
        <v>419670.41360000003</v>
      </c>
      <c r="G14" s="265">
        <v>531.27449000000001</v>
      </c>
      <c r="H14" s="265">
        <v>94558.661689999994</v>
      </c>
      <c r="I14" s="265">
        <v>514760.34977999999</v>
      </c>
      <c r="J14" s="265"/>
      <c r="K14" s="268">
        <v>83.541300727651603</v>
      </c>
      <c r="L14" s="268">
        <v>83.541300727651603</v>
      </c>
      <c r="M14" s="268">
        <v>84.6434897120443</v>
      </c>
      <c r="N14" s="124"/>
    </row>
    <row r="15" spans="1:14" ht="12" customHeight="1">
      <c r="A15" s="269"/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</row>
    <row r="16" spans="1:14">
      <c r="A16" s="270" t="s">
        <v>766</v>
      </c>
      <c r="B16" s="271"/>
      <c r="C16" s="271"/>
      <c r="D16" s="271"/>
      <c r="E16" s="271"/>
      <c r="F16" s="271"/>
      <c r="G16" s="272"/>
      <c r="H16" s="272"/>
      <c r="I16" s="272"/>
      <c r="J16" s="272"/>
      <c r="K16" s="272"/>
      <c r="L16" s="272"/>
      <c r="M16" s="272"/>
    </row>
    <row r="17" spans="1:13">
      <c r="A17" s="270" t="s">
        <v>767</v>
      </c>
      <c r="B17" s="272"/>
      <c r="C17" s="272"/>
      <c r="D17" s="272"/>
      <c r="E17" s="272"/>
      <c r="F17" s="272"/>
      <c r="G17" s="272"/>
      <c r="H17" s="272"/>
      <c r="I17" s="272"/>
      <c r="J17" s="272"/>
      <c r="K17" s="272"/>
      <c r="L17" s="272"/>
      <c r="M17" s="272"/>
    </row>
    <row r="18" spans="1:13" ht="13.2" customHeight="1">
      <c r="A18" s="273" t="s">
        <v>768</v>
      </c>
      <c r="B18" s="273"/>
      <c r="C18" s="273"/>
      <c r="D18" s="273"/>
      <c r="E18" s="273"/>
      <c r="F18" s="273"/>
      <c r="G18" s="273"/>
      <c r="H18" s="273"/>
      <c r="I18" s="273"/>
      <c r="J18" s="273"/>
      <c r="K18" s="273"/>
      <c r="L18" s="273"/>
      <c r="M18" s="273"/>
    </row>
    <row r="19" spans="1:13" s="274" customFormat="1" ht="29.25" customHeight="1">
      <c r="A19" s="273" t="s">
        <v>769</v>
      </c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</row>
    <row r="20" spans="1:13" s="274" customFormat="1" ht="18" customHeight="1">
      <c r="A20" s="273" t="s">
        <v>770</v>
      </c>
      <c r="B20" s="273"/>
      <c r="C20" s="273"/>
      <c r="D20" s="273"/>
      <c r="E20" s="273"/>
      <c r="F20" s="273"/>
      <c r="G20" s="273"/>
      <c r="H20" s="273"/>
      <c r="I20" s="273"/>
      <c r="J20" s="273"/>
      <c r="K20" s="273"/>
      <c r="L20" s="273"/>
      <c r="M20" s="273"/>
    </row>
    <row r="21" spans="1:13" s="274" customFormat="1" ht="23.25" customHeight="1">
      <c r="A21" s="273" t="s">
        <v>771</v>
      </c>
      <c r="B21" s="273"/>
      <c r="C21" s="273"/>
      <c r="D21" s="273"/>
      <c r="E21" s="273"/>
      <c r="F21" s="273"/>
      <c r="G21" s="273"/>
      <c r="H21" s="273"/>
      <c r="I21" s="273"/>
      <c r="J21" s="273"/>
      <c r="K21" s="273"/>
      <c r="L21" s="273"/>
      <c r="M21" s="273"/>
    </row>
    <row r="22" spans="1:13" s="274" customFormat="1" ht="25.5" customHeight="1">
      <c r="A22" s="273" t="s">
        <v>772</v>
      </c>
      <c r="B22" s="273"/>
      <c r="C22" s="273"/>
      <c r="D22" s="273"/>
      <c r="E22" s="273"/>
      <c r="F22" s="273"/>
      <c r="G22" s="273"/>
      <c r="H22" s="273"/>
      <c r="I22" s="273"/>
      <c r="J22" s="273"/>
      <c r="K22" s="273"/>
      <c r="L22" s="273"/>
      <c r="M22" s="273"/>
    </row>
    <row r="23" spans="1:13" ht="13.2" customHeight="1">
      <c r="A23" s="275" t="s">
        <v>773</v>
      </c>
      <c r="B23" s="276"/>
      <c r="C23" s="276"/>
      <c r="D23" s="276"/>
      <c r="E23" s="276"/>
      <c r="F23" s="276"/>
      <c r="G23" s="276"/>
      <c r="H23" s="276"/>
      <c r="I23" s="276"/>
      <c r="J23" s="276"/>
      <c r="K23" s="277"/>
      <c r="L23" s="277"/>
      <c r="M23" s="276"/>
    </row>
    <row r="24" spans="1:13">
      <c r="A24" s="275" t="s">
        <v>774</v>
      </c>
    </row>
    <row r="200" spans="3:3">
      <c r="C200" s="137" t="s">
        <v>159</v>
      </c>
    </row>
  </sheetData>
  <mergeCells count="25">
    <mergeCell ref="A20:M20"/>
    <mergeCell ref="A21:M21"/>
    <mergeCell ref="A22:M22"/>
    <mergeCell ref="K8:K9"/>
    <mergeCell ref="L8:L9"/>
    <mergeCell ref="M8:M9"/>
    <mergeCell ref="A15:M15"/>
    <mergeCell ref="A18:M18"/>
    <mergeCell ref="A19:M19"/>
    <mergeCell ref="C8:C9"/>
    <mergeCell ref="D8:D9"/>
    <mergeCell ref="F8:F9"/>
    <mergeCell ref="G8:G9"/>
    <mergeCell ref="H8:H9"/>
    <mergeCell ref="I8:I9"/>
    <mergeCell ref="A2:M2"/>
    <mergeCell ref="A3:M3"/>
    <mergeCell ref="A4:M4"/>
    <mergeCell ref="A5:M5"/>
    <mergeCell ref="B7:D7"/>
    <mergeCell ref="E7:E9"/>
    <mergeCell ref="F7:I7"/>
    <mergeCell ref="J7:J9"/>
    <mergeCell ref="K7:M7"/>
    <mergeCell ref="B8:B9"/>
  </mergeCells>
  <hyperlinks>
    <hyperlink ref="A1" location="Índice!A1" display="Volver al Índice" xr:uid="{CB574D56-159D-400B-90EC-5A33738AA238}"/>
  </hyperlinks>
  <printOptions horizontalCentered="1" verticalCentered="1"/>
  <pageMargins left="0.59055118110236227" right="0.59055118110236227" top="0.51181102362204722" bottom="0.78740157480314965" header="0.51181102362204722" footer="0.51181102362204722"/>
  <pageSetup scale="80" orientation="landscape" horizontalDpi="240" verticalDpi="144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71A5D-24DD-4B92-8703-94EBEDFE255D}">
  <dimension ref="A1:AG28"/>
  <sheetViews>
    <sheetView showGridLines="0" workbookViewId="0"/>
  </sheetViews>
  <sheetFormatPr baseColWidth="10" defaultColWidth="13.88671875" defaultRowHeight="13.8"/>
  <cols>
    <col min="1" max="1" width="19.33203125" style="138" customWidth="1"/>
    <col min="2" max="4" width="8.6640625" style="138" customWidth="1"/>
    <col min="5" max="5" width="0.6640625" style="138" customWidth="1"/>
    <col min="6" max="8" width="8.6640625" style="138" customWidth="1"/>
    <col min="9" max="9" width="0.6640625" style="138" customWidth="1"/>
    <col min="10" max="12" width="8.6640625" style="138" customWidth="1"/>
    <col min="13" max="13" width="0.6640625" style="138" customWidth="1"/>
    <col min="14" max="16" width="8.6640625" style="138" customWidth="1"/>
    <col min="17" max="17" width="0.6640625" style="138" customWidth="1"/>
    <col min="18" max="20" width="8.6640625" style="138" customWidth="1"/>
    <col min="21" max="21" width="0.6640625" style="138" customWidth="1"/>
    <col min="22" max="22" width="10.33203125" style="138" bestFit="1" customWidth="1"/>
    <col min="23" max="23" width="8.5546875" style="138" bestFit="1" customWidth="1"/>
    <col min="24" max="24" width="8.44140625" style="138" bestFit="1" customWidth="1"/>
    <col min="25" max="25" width="10.109375" style="138" customWidth="1"/>
    <col min="26" max="27" width="8.6640625" style="138" customWidth="1"/>
    <col min="28" max="28" width="0.6640625" style="138" customWidth="1"/>
    <col min="29" max="31" width="8.6640625" style="138" customWidth="1"/>
    <col min="32" max="32" width="0.6640625" style="138" customWidth="1"/>
    <col min="33" max="33" width="10.88671875" style="138" customWidth="1"/>
    <col min="34" max="256" width="13.88671875" style="138"/>
    <col min="257" max="257" width="19.33203125" style="138" customWidth="1"/>
    <col min="258" max="260" width="8.6640625" style="138" customWidth="1"/>
    <col min="261" max="261" width="0.6640625" style="138" customWidth="1"/>
    <col min="262" max="264" width="8.6640625" style="138" customWidth="1"/>
    <col min="265" max="265" width="0.6640625" style="138" customWidth="1"/>
    <col min="266" max="268" width="8.6640625" style="138" customWidth="1"/>
    <col min="269" max="269" width="0.6640625" style="138" customWidth="1"/>
    <col min="270" max="272" width="8.6640625" style="138" customWidth="1"/>
    <col min="273" max="273" width="0.6640625" style="138" customWidth="1"/>
    <col min="274" max="276" width="8.6640625" style="138" customWidth="1"/>
    <col min="277" max="277" width="0.6640625" style="138" customWidth="1"/>
    <col min="278" max="278" width="10.33203125" style="138" bestFit="1" customWidth="1"/>
    <col min="279" max="279" width="8.5546875" style="138" bestFit="1" customWidth="1"/>
    <col min="280" max="280" width="8.44140625" style="138" bestFit="1" customWidth="1"/>
    <col min="281" max="281" width="10.109375" style="138" customWidth="1"/>
    <col min="282" max="283" width="8.6640625" style="138" customWidth="1"/>
    <col min="284" max="284" width="0.6640625" style="138" customWidth="1"/>
    <col min="285" max="287" width="8.6640625" style="138" customWidth="1"/>
    <col min="288" max="288" width="0.6640625" style="138" customWidth="1"/>
    <col min="289" max="289" width="10.88671875" style="138" customWidth="1"/>
    <col min="290" max="512" width="13.88671875" style="138"/>
    <col min="513" max="513" width="19.33203125" style="138" customWidth="1"/>
    <col min="514" max="516" width="8.6640625" style="138" customWidth="1"/>
    <col min="517" max="517" width="0.6640625" style="138" customWidth="1"/>
    <col min="518" max="520" width="8.6640625" style="138" customWidth="1"/>
    <col min="521" max="521" width="0.6640625" style="138" customWidth="1"/>
    <col min="522" max="524" width="8.6640625" style="138" customWidth="1"/>
    <col min="525" max="525" width="0.6640625" style="138" customWidth="1"/>
    <col min="526" max="528" width="8.6640625" style="138" customWidth="1"/>
    <col min="529" max="529" width="0.6640625" style="138" customWidth="1"/>
    <col min="530" max="532" width="8.6640625" style="138" customWidth="1"/>
    <col min="533" max="533" width="0.6640625" style="138" customWidth="1"/>
    <col min="534" max="534" width="10.33203125" style="138" bestFit="1" customWidth="1"/>
    <col min="535" max="535" width="8.5546875" style="138" bestFit="1" customWidth="1"/>
    <col min="536" max="536" width="8.44140625" style="138" bestFit="1" customWidth="1"/>
    <col min="537" max="537" width="10.109375" style="138" customWidth="1"/>
    <col min="538" max="539" width="8.6640625" style="138" customWidth="1"/>
    <col min="540" max="540" width="0.6640625" style="138" customWidth="1"/>
    <col min="541" max="543" width="8.6640625" style="138" customWidth="1"/>
    <col min="544" max="544" width="0.6640625" style="138" customWidth="1"/>
    <col min="545" max="545" width="10.88671875" style="138" customWidth="1"/>
    <col min="546" max="768" width="13.88671875" style="138"/>
    <col min="769" max="769" width="19.33203125" style="138" customWidth="1"/>
    <col min="770" max="772" width="8.6640625" style="138" customWidth="1"/>
    <col min="773" max="773" width="0.6640625" style="138" customWidth="1"/>
    <col min="774" max="776" width="8.6640625" style="138" customWidth="1"/>
    <col min="777" max="777" width="0.6640625" style="138" customWidth="1"/>
    <col min="778" max="780" width="8.6640625" style="138" customWidth="1"/>
    <col min="781" max="781" width="0.6640625" style="138" customWidth="1"/>
    <col min="782" max="784" width="8.6640625" style="138" customWidth="1"/>
    <col min="785" max="785" width="0.6640625" style="138" customWidth="1"/>
    <col min="786" max="788" width="8.6640625" style="138" customWidth="1"/>
    <col min="789" max="789" width="0.6640625" style="138" customWidth="1"/>
    <col min="790" max="790" width="10.33203125" style="138" bestFit="1" customWidth="1"/>
    <col min="791" max="791" width="8.5546875" style="138" bestFit="1" customWidth="1"/>
    <col min="792" max="792" width="8.44140625" style="138" bestFit="1" customWidth="1"/>
    <col min="793" max="793" width="10.109375" style="138" customWidth="1"/>
    <col min="794" max="795" width="8.6640625" style="138" customWidth="1"/>
    <col min="796" max="796" width="0.6640625" style="138" customWidth="1"/>
    <col min="797" max="799" width="8.6640625" style="138" customWidth="1"/>
    <col min="800" max="800" width="0.6640625" style="138" customWidth="1"/>
    <col min="801" max="801" width="10.88671875" style="138" customWidth="1"/>
    <col min="802" max="1024" width="13.88671875" style="138"/>
    <col min="1025" max="1025" width="19.33203125" style="138" customWidth="1"/>
    <col min="1026" max="1028" width="8.6640625" style="138" customWidth="1"/>
    <col min="1029" max="1029" width="0.6640625" style="138" customWidth="1"/>
    <col min="1030" max="1032" width="8.6640625" style="138" customWidth="1"/>
    <col min="1033" max="1033" width="0.6640625" style="138" customWidth="1"/>
    <col min="1034" max="1036" width="8.6640625" style="138" customWidth="1"/>
    <col min="1037" max="1037" width="0.6640625" style="138" customWidth="1"/>
    <col min="1038" max="1040" width="8.6640625" style="138" customWidth="1"/>
    <col min="1041" max="1041" width="0.6640625" style="138" customWidth="1"/>
    <col min="1042" max="1044" width="8.6640625" style="138" customWidth="1"/>
    <col min="1045" max="1045" width="0.6640625" style="138" customWidth="1"/>
    <col min="1046" max="1046" width="10.33203125" style="138" bestFit="1" customWidth="1"/>
    <col min="1047" max="1047" width="8.5546875" style="138" bestFit="1" customWidth="1"/>
    <col min="1048" max="1048" width="8.44140625" style="138" bestFit="1" customWidth="1"/>
    <col min="1049" max="1049" width="10.109375" style="138" customWidth="1"/>
    <col min="1050" max="1051" width="8.6640625" style="138" customWidth="1"/>
    <col min="1052" max="1052" width="0.6640625" style="138" customWidth="1"/>
    <col min="1053" max="1055" width="8.6640625" style="138" customWidth="1"/>
    <col min="1056" max="1056" width="0.6640625" style="138" customWidth="1"/>
    <col min="1057" max="1057" width="10.88671875" style="138" customWidth="1"/>
    <col min="1058" max="1280" width="13.88671875" style="138"/>
    <col min="1281" max="1281" width="19.33203125" style="138" customWidth="1"/>
    <col min="1282" max="1284" width="8.6640625" style="138" customWidth="1"/>
    <col min="1285" max="1285" width="0.6640625" style="138" customWidth="1"/>
    <col min="1286" max="1288" width="8.6640625" style="138" customWidth="1"/>
    <col min="1289" max="1289" width="0.6640625" style="138" customWidth="1"/>
    <col min="1290" max="1292" width="8.6640625" style="138" customWidth="1"/>
    <col min="1293" max="1293" width="0.6640625" style="138" customWidth="1"/>
    <col min="1294" max="1296" width="8.6640625" style="138" customWidth="1"/>
    <col min="1297" max="1297" width="0.6640625" style="138" customWidth="1"/>
    <col min="1298" max="1300" width="8.6640625" style="138" customWidth="1"/>
    <col min="1301" max="1301" width="0.6640625" style="138" customWidth="1"/>
    <col min="1302" max="1302" width="10.33203125" style="138" bestFit="1" customWidth="1"/>
    <col min="1303" max="1303" width="8.5546875" style="138" bestFit="1" customWidth="1"/>
    <col min="1304" max="1304" width="8.44140625" style="138" bestFit="1" customWidth="1"/>
    <col min="1305" max="1305" width="10.109375" style="138" customWidth="1"/>
    <col min="1306" max="1307" width="8.6640625" style="138" customWidth="1"/>
    <col min="1308" max="1308" width="0.6640625" style="138" customWidth="1"/>
    <col min="1309" max="1311" width="8.6640625" style="138" customWidth="1"/>
    <col min="1312" max="1312" width="0.6640625" style="138" customWidth="1"/>
    <col min="1313" max="1313" width="10.88671875" style="138" customWidth="1"/>
    <col min="1314" max="1536" width="13.88671875" style="138"/>
    <col min="1537" max="1537" width="19.33203125" style="138" customWidth="1"/>
    <col min="1538" max="1540" width="8.6640625" style="138" customWidth="1"/>
    <col min="1541" max="1541" width="0.6640625" style="138" customWidth="1"/>
    <col min="1542" max="1544" width="8.6640625" style="138" customWidth="1"/>
    <col min="1545" max="1545" width="0.6640625" style="138" customWidth="1"/>
    <col min="1546" max="1548" width="8.6640625" style="138" customWidth="1"/>
    <col min="1549" max="1549" width="0.6640625" style="138" customWidth="1"/>
    <col min="1550" max="1552" width="8.6640625" style="138" customWidth="1"/>
    <col min="1553" max="1553" width="0.6640625" style="138" customWidth="1"/>
    <col min="1554" max="1556" width="8.6640625" style="138" customWidth="1"/>
    <col min="1557" max="1557" width="0.6640625" style="138" customWidth="1"/>
    <col min="1558" max="1558" width="10.33203125" style="138" bestFit="1" customWidth="1"/>
    <col min="1559" max="1559" width="8.5546875" style="138" bestFit="1" customWidth="1"/>
    <col min="1560" max="1560" width="8.44140625" style="138" bestFit="1" customWidth="1"/>
    <col min="1561" max="1561" width="10.109375" style="138" customWidth="1"/>
    <col min="1562" max="1563" width="8.6640625" style="138" customWidth="1"/>
    <col min="1564" max="1564" width="0.6640625" style="138" customWidth="1"/>
    <col min="1565" max="1567" width="8.6640625" style="138" customWidth="1"/>
    <col min="1568" max="1568" width="0.6640625" style="138" customWidth="1"/>
    <col min="1569" max="1569" width="10.88671875" style="138" customWidth="1"/>
    <col min="1570" max="1792" width="13.88671875" style="138"/>
    <col min="1793" max="1793" width="19.33203125" style="138" customWidth="1"/>
    <col min="1794" max="1796" width="8.6640625" style="138" customWidth="1"/>
    <col min="1797" max="1797" width="0.6640625" style="138" customWidth="1"/>
    <col min="1798" max="1800" width="8.6640625" style="138" customWidth="1"/>
    <col min="1801" max="1801" width="0.6640625" style="138" customWidth="1"/>
    <col min="1802" max="1804" width="8.6640625" style="138" customWidth="1"/>
    <col min="1805" max="1805" width="0.6640625" style="138" customWidth="1"/>
    <col min="1806" max="1808" width="8.6640625" style="138" customWidth="1"/>
    <col min="1809" max="1809" width="0.6640625" style="138" customWidth="1"/>
    <col min="1810" max="1812" width="8.6640625" style="138" customWidth="1"/>
    <col min="1813" max="1813" width="0.6640625" style="138" customWidth="1"/>
    <col min="1814" max="1814" width="10.33203125" style="138" bestFit="1" customWidth="1"/>
    <col min="1815" max="1815" width="8.5546875" style="138" bestFit="1" customWidth="1"/>
    <col min="1816" max="1816" width="8.44140625" style="138" bestFit="1" customWidth="1"/>
    <col min="1817" max="1817" width="10.109375" style="138" customWidth="1"/>
    <col min="1818" max="1819" width="8.6640625" style="138" customWidth="1"/>
    <col min="1820" max="1820" width="0.6640625" style="138" customWidth="1"/>
    <col min="1821" max="1823" width="8.6640625" style="138" customWidth="1"/>
    <col min="1824" max="1824" width="0.6640625" style="138" customWidth="1"/>
    <col min="1825" max="1825" width="10.88671875" style="138" customWidth="1"/>
    <col min="1826" max="2048" width="13.88671875" style="138"/>
    <col min="2049" max="2049" width="19.33203125" style="138" customWidth="1"/>
    <col min="2050" max="2052" width="8.6640625" style="138" customWidth="1"/>
    <col min="2053" max="2053" width="0.6640625" style="138" customWidth="1"/>
    <col min="2054" max="2056" width="8.6640625" style="138" customWidth="1"/>
    <col min="2057" max="2057" width="0.6640625" style="138" customWidth="1"/>
    <col min="2058" max="2060" width="8.6640625" style="138" customWidth="1"/>
    <col min="2061" max="2061" width="0.6640625" style="138" customWidth="1"/>
    <col min="2062" max="2064" width="8.6640625" style="138" customWidth="1"/>
    <col min="2065" max="2065" width="0.6640625" style="138" customWidth="1"/>
    <col min="2066" max="2068" width="8.6640625" style="138" customWidth="1"/>
    <col min="2069" max="2069" width="0.6640625" style="138" customWidth="1"/>
    <col min="2070" max="2070" width="10.33203125" style="138" bestFit="1" customWidth="1"/>
    <col min="2071" max="2071" width="8.5546875" style="138" bestFit="1" customWidth="1"/>
    <col min="2072" max="2072" width="8.44140625" style="138" bestFit="1" customWidth="1"/>
    <col min="2073" max="2073" width="10.109375" style="138" customWidth="1"/>
    <col min="2074" max="2075" width="8.6640625" style="138" customWidth="1"/>
    <col min="2076" max="2076" width="0.6640625" style="138" customWidth="1"/>
    <col min="2077" max="2079" width="8.6640625" style="138" customWidth="1"/>
    <col min="2080" max="2080" width="0.6640625" style="138" customWidth="1"/>
    <col min="2081" max="2081" width="10.88671875" style="138" customWidth="1"/>
    <col min="2082" max="2304" width="13.88671875" style="138"/>
    <col min="2305" max="2305" width="19.33203125" style="138" customWidth="1"/>
    <col min="2306" max="2308" width="8.6640625" style="138" customWidth="1"/>
    <col min="2309" max="2309" width="0.6640625" style="138" customWidth="1"/>
    <col min="2310" max="2312" width="8.6640625" style="138" customWidth="1"/>
    <col min="2313" max="2313" width="0.6640625" style="138" customWidth="1"/>
    <col min="2314" max="2316" width="8.6640625" style="138" customWidth="1"/>
    <col min="2317" max="2317" width="0.6640625" style="138" customWidth="1"/>
    <col min="2318" max="2320" width="8.6640625" style="138" customWidth="1"/>
    <col min="2321" max="2321" width="0.6640625" style="138" customWidth="1"/>
    <col min="2322" max="2324" width="8.6640625" style="138" customWidth="1"/>
    <col min="2325" max="2325" width="0.6640625" style="138" customWidth="1"/>
    <col min="2326" max="2326" width="10.33203125" style="138" bestFit="1" customWidth="1"/>
    <col min="2327" max="2327" width="8.5546875" style="138" bestFit="1" customWidth="1"/>
    <col min="2328" max="2328" width="8.44140625" style="138" bestFit="1" customWidth="1"/>
    <col min="2329" max="2329" width="10.109375" style="138" customWidth="1"/>
    <col min="2330" max="2331" width="8.6640625" style="138" customWidth="1"/>
    <col min="2332" max="2332" width="0.6640625" style="138" customWidth="1"/>
    <col min="2333" max="2335" width="8.6640625" style="138" customWidth="1"/>
    <col min="2336" max="2336" width="0.6640625" style="138" customWidth="1"/>
    <col min="2337" max="2337" width="10.88671875" style="138" customWidth="1"/>
    <col min="2338" max="2560" width="13.88671875" style="138"/>
    <col min="2561" max="2561" width="19.33203125" style="138" customWidth="1"/>
    <col min="2562" max="2564" width="8.6640625" style="138" customWidth="1"/>
    <col min="2565" max="2565" width="0.6640625" style="138" customWidth="1"/>
    <col min="2566" max="2568" width="8.6640625" style="138" customWidth="1"/>
    <col min="2569" max="2569" width="0.6640625" style="138" customWidth="1"/>
    <col min="2570" max="2572" width="8.6640625" style="138" customWidth="1"/>
    <col min="2573" max="2573" width="0.6640625" style="138" customWidth="1"/>
    <col min="2574" max="2576" width="8.6640625" style="138" customWidth="1"/>
    <col min="2577" max="2577" width="0.6640625" style="138" customWidth="1"/>
    <col min="2578" max="2580" width="8.6640625" style="138" customWidth="1"/>
    <col min="2581" max="2581" width="0.6640625" style="138" customWidth="1"/>
    <col min="2582" max="2582" width="10.33203125" style="138" bestFit="1" customWidth="1"/>
    <col min="2583" max="2583" width="8.5546875" style="138" bestFit="1" customWidth="1"/>
    <col min="2584" max="2584" width="8.44140625" style="138" bestFit="1" customWidth="1"/>
    <col min="2585" max="2585" width="10.109375" style="138" customWidth="1"/>
    <col min="2586" max="2587" width="8.6640625" style="138" customWidth="1"/>
    <col min="2588" max="2588" width="0.6640625" style="138" customWidth="1"/>
    <col min="2589" max="2591" width="8.6640625" style="138" customWidth="1"/>
    <col min="2592" max="2592" width="0.6640625" style="138" customWidth="1"/>
    <col min="2593" max="2593" width="10.88671875" style="138" customWidth="1"/>
    <col min="2594" max="2816" width="13.88671875" style="138"/>
    <col min="2817" max="2817" width="19.33203125" style="138" customWidth="1"/>
    <col min="2818" max="2820" width="8.6640625" style="138" customWidth="1"/>
    <col min="2821" max="2821" width="0.6640625" style="138" customWidth="1"/>
    <col min="2822" max="2824" width="8.6640625" style="138" customWidth="1"/>
    <col min="2825" max="2825" width="0.6640625" style="138" customWidth="1"/>
    <col min="2826" max="2828" width="8.6640625" style="138" customWidth="1"/>
    <col min="2829" max="2829" width="0.6640625" style="138" customWidth="1"/>
    <col min="2830" max="2832" width="8.6640625" style="138" customWidth="1"/>
    <col min="2833" max="2833" width="0.6640625" style="138" customWidth="1"/>
    <col min="2834" max="2836" width="8.6640625" style="138" customWidth="1"/>
    <col min="2837" max="2837" width="0.6640625" style="138" customWidth="1"/>
    <col min="2838" max="2838" width="10.33203125" style="138" bestFit="1" customWidth="1"/>
    <col min="2839" max="2839" width="8.5546875" style="138" bestFit="1" customWidth="1"/>
    <col min="2840" max="2840" width="8.44140625" style="138" bestFit="1" customWidth="1"/>
    <col min="2841" max="2841" width="10.109375" style="138" customWidth="1"/>
    <col min="2842" max="2843" width="8.6640625" style="138" customWidth="1"/>
    <col min="2844" max="2844" width="0.6640625" style="138" customWidth="1"/>
    <col min="2845" max="2847" width="8.6640625" style="138" customWidth="1"/>
    <col min="2848" max="2848" width="0.6640625" style="138" customWidth="1"/>
    <col min="2849" max="2849" width="10.88671875" style="138" customWidth="1"/>
    <col min="2850" max="3072" width="13.88671875" style="138"/>
    <col min="3073" max="3073" width="19.33203125" style="138" customWidth="1"/>
    <col min="3074" max="3076" width="8.6640625" style="138" customWidth="1"/>
    <col min="3077" max="3077" width="0.6640625" style="138" customWidth="1"/>
    <col min="3078" max="3080" width="8.6640625" style="138" customWidth="1"/>
    <col min="3081" max="3081" width="0.6640625" style="138" customWidth="1"/>
    <col min="3082" max="3084" width="8.6640625" style="138" customWidth="1"/>
    <col min="3085" max="3085" width="0.6640625" style="138" customWidth="1"/>
    <col min="3086" max="3088" width="8.6640625" style="138" customWidth="1"/>
    <col min="3089" max="3089" width="0.6640625" style="138" customWidth="1"/>
    <col min="3090" max="3092" width="8.6640625" style="138" customWidth="1"/>
    <col min="3093" max="3093" width="0.6640625" style="138" customWidth="1"/>
    <col min="3094" max="3094" width="10.33203125" style="138" bestFit="1" customWidth="1"/>
    <col min="3095" max="3095" width="8.5546875" style="138" bestFit="1" customWidth="1"/>
    <col min="3096" max="3096" width="8.44140625" style="138" bestFit="1" customWidth="1"/>
    <col min="3097" max="3097" width="10.109375" style="138" customWidth="1"/>
    <col min="3098" max="3099" width="8.6640625" style="138" customWidth="1"/>
    <col min="3100" max="3100" width="0.6640625" style="138" customWidth="1"/>
    <col min="3101" max="3103" width="8.6640625" style="138" customWidth="1"/>
    <col min="3104" max="3104" width="0.6640625" style="138" customWidth="1"/>
    <col min="3105" max="3105" width="10.88671875" style="138" customWidth="1"/>
    <col min="3106" max="3328" width="13.88671875" style="138"/>
    <col min="3329" max="3329" width="19.33203125" style="138" customWidth="1"/>
    <col min="3330" max="3332" width="8.6640625" style="138" customWidth="1"/>
    <col min="3333" max="3333" width="0.6640625" style="138" customWidth="1"/>
    <col min="3334" max="3336" width="8.6640625" style="138" customWidth="1"/>
    <col min="3337" max="3337" width="0.6640625" style="138" customWidth="1"/>
    <col min="3338" max="3340" width="8.6640625" style="138" customWidth="1"/>
    <col min="3341" max="3341" width="0.6640625" style="138" customWidth="1"/>
    <col min="3342" max="3344" width="8.6640625" style="138" customWidth="1"/>
    <col min="3345" max="3345" width="0.6640625" style="138" customWidth="1"/>
    <col min="3346" max="3348" width="8.6640625" style="138" customWidth="1"/>
    <col min="3349" max="3349" width="0.6640625" style="138" customWidth="1"/>
    <col min="3350" max="3350" width="10.33203125" style="138" bestFit="1" customWidth="1"/>
    <col min="3351" max="3351" width="8.5546875" style="138" bestFit="1" customWidth="1"/>
    <col min="3352" max="3352" width="8.44140625" style="138" bestFit="1" customWidth="1"/>
    <col min="3353" max="3353" width="10.109375" style="138" customWidth="1"/>
    <col min="3354" max="3355" width="8.6640625" style="138" customWidth="1"/>
    <col min="3356" max="3356" width="0.6640625" style="138" customWidth="1"/>
    <col min="3357" max="3359" width="8.6640625" style="138" customWidth="1"/>
    <col min="3360" max="3360" width="0.6640625" style="138" customWidth="1"/>
    <col min="3361" max="3361" width="10.88671875" style="138" customWidth="1"/>
    <col min="3362" max="3584" width="13.88671875" style="138"/>
    <col min="3585" max="3585" width="19.33203125" style="138" customWidth="1"/>
    <col min="3586" max="3588" width="8.6640625" style="138" customWidth="1"/>
    <col min="3589" max="3589" width="0.6640625" style="138" customWidth="1"/>
    <col min="3590" max="3592" width="8.6640625" style="138" customWidth="1"/>
    <col min="3593" max="3593" width="0.6640625" style="138" customWidth="1"/>
    <col min="3594" max="3596" width="8.6640625" style="138" customWidth="1"/>
    <col min="3597" max="3597" width="0.6640625" style="138" customWidth="1"/>
    <col min="3598" max="3600" width="8.6640625" style="138" customWidth="1"/>
    <col min="3601" max="3601" width="0.6640625" style="138" customWidth="1"/>
    <col min="3602" max="3604" width="8.6640625" style="138" customWidth="1"/>
    <col min="3605" max="3605" width="0.6640625" style="138" customWidth="1"/>
    <col min="3606" max="3606" width="10.33203125" style="138" bestFit="1" customWidth="1"/>
    <col min="3607" max="3607" width="8.5546875" style="138" bestFit="1" customWidth="1"/>
    <col min="3608" max="3608" width="8.44140625" style="138" bestFit="1" customWidth="1"/>
    <col min="3609" max="3609" width="10.109375" style="138" customWidth="1"/>
    <col min="3610" max="3611" width="8.6640625" style="138" customWidth="1"/>
    <col min="3612" max="3612" width="0.6640625" style="138" customWidth="1"/>
    <col min="3613" max="3615" width="8.6640625" style="138" customWidth="1"/>
    <col min="3616" max="3616" width="0.6640625" style="138" customWidth="1"/>
    <col min="3617" max="3617" width="10.88671875" style="138" customWidth="1"/>
    <col min="3618" max="3840" width="13.88671875" style="138"/>
    <col min="3841" max="3841" width="19.33203125" style="138" customWidth="1"/>
    <col min="3842" max="3844" width="8.6640625" style="138" customWidth="1"/>
    <col min="3845" max="3845" width="0.6640625" style="138" customWidth="1"/>
    <col min="3846" max="3848" width="8.6640625" style="138" customWidth="1"/>
    <col min="3849" max="3849" width="0.6640625" style="138" customWidth="1"/>
    <col min="3850" max="3852" width="8.6640625" style="138" customWidth="1"/>
    <col min="3853" max="3853" width="0.6640625" style="138" customWidth="1"/>
    <col min="3854" max="3856" width="8.6640625" style="138" customWidth="1"/>
    <col min="3857" max="3857" width="0.6640625" style="138" customWidth="1"/>
    <col min="3858" max="3860" width="8.6640625" style="138" customWidth="1"/>
    <col min="3861" max="3861" width="0.6640625" style="138" customWidth="1"/>
    <col min="3862" max="3862" width="10.33203125" style="138" bestFit="1" customWidth="1"/>
    <col min="3863" max="3863" width="8.5546875" style="138" bestFit="1" customWidth="1"/>
    <col min="3864" max="3864" width="8.44140625" style="138" bestFit="1" customWidth="1"/>
    <col min="3865" max="3865" width="10.109375" style="138" customWidth="1"/>
    <col min="3866" max="3867" width="8.6640625" style="138" customWidth="1"/>
    <col min="3868" max="3868" width="0.6640625" style="138" customWidth="1"/>
    <col min="3869" max="3871" width="8.6640625" style="138" customWidth="1"/>
    <col min="3872" max="3872" width="0.6640625" style="138" customWidth="1"/>
    <col min="3873" max="3873" width="10.88671875" style="138" customWidth="1"/>
    <col min="3874" max="4096" width="13.88671875" style="138"/>
    <col min="4097" max="4097" width="19.33203125" style="138" customWidth="1"/>
    <col min="4098" max="4100" width="8.6640625" style="138" customWidth="1"/>
    <col min="4101" max="4101" width="0.6640625" style="138" customWidth="1"/>
    <col min="4102" max="4104" width="8.6640625" style="138" customWidth="1"/>
    <col min="4105" max="4105" width="0.6640625" style="138" customWidth="1"/>
    <col min="4106" max="4108" width="8.6640625" style="138" customWidth="1"/>
    <col min="4109" max="4109" width="0.6640625" style="138" customWidth="1"/>
    <col min="4110" max="4112" width="8.6640625" style="138" customWidth="1"/>
    <col min="4113" max="4113" width="0.6640625" style="138" customWidth="1"/>
    <col min="4114" max="4116" width="8.6640625" style="138" customWidth="1"/>
    <col min="4117" max="4117" width="0.6640625" style="138" customWidth="1"/>
    <col min="4118" max="4118" width="10.33203125" style="138" bestFit="1" customWidth="1"/>
    <col min="4119" max="4119" width="8.5546875" style="138" bestFit="1" customWidth="1"/>
    <col min="4120" max="4120" width="8.44140625" style="138" bestFit="1" customWidth="1"/>
    <col min="4121" max="4121" width="10.109375" style="138" customWidth="1"/>
    <col min="4122" max="4123" width="8.6640625" style="138" customWidth="1"/>
    <col min="4124" max="4124" width="0.6640625" style="138" customWidth="1"/>
    <col min="4125" max="4127" width="8.6640625" style="138" customWidth="1"/>
    <col min="4128" max="4128" width="0.6640625" style="138" customWidth="1"/>
    <col min="4129" max="4129" width="10.88671875" style="138" customWidth="1"/>
    <col min="4130" max="4352" width="13.88671875" style="138"/>
    <col min="4353" max="4353" width="19.33203125" style="138" customWidth="1"/>
    <col min="4354" max="4356" width="8.6640625" style="138" customWidth="1"/>
    <col min="4357" max="4357" width="0.6640625" style="138" customWidth="1"/>
    <col min="4358" max="4360" width="8.6640625" style="138" customWidth="1"/>
    <col min="4361" max="4361" width="0.6640625" style="138" customWidth="1"/>
    <col min="4362" max="4364" width="8.6640625" style="138" customWidth="1"/>
    <col min="4365" max="4365" width="0.6640625" style="138" customWidth="1"/>
    <col min="4366" max="4368" width="8.6640625" style="138" customWidth="1"/>
    <col min="4369" max="4369" width="0.6640625" style="138" customWidth="1"/>
    <col min="4370" max="4372" width="8.6640625" style="138" customWidth="1"/>
    <col min="4373" max="4373" width="0.6640625" style="138" customWidth="1"/>
    <col min="4374" max="4374" width="10.33203125" style="138" bestFit="1" customWidth="1"/>
    <col min="4375" max="4375" width="8.5546875" style="138" bestFit="1" customWidth="1"/>
    <col min="4376" max="4376" width="8.44140625" style="138" bestFit="1" customWidth="1"/>
    <col min="4377" max="4377" width="10.109375" style="138" customWidth="1"/>
    <col min="4378" max="4379" width="8.6640625" style="138" customWidth="1"/>
    <col min="4380" max="4380" width="0.6640625" style="138" customWidth="1"/>
    <col min="4381" max="4383" width="8.6640625" style="138" customWidth="1"/>
    <col min="4384" max="4384" width="0.6640625" style="138" customWidth="1"/>
    <col min="4385" max="4385" width="10.88671875" style="138" customWidth="1"/>
    <col min="4386" max="4608" width="13.88671875" style="138"/>
    <col min="4609" max="4609" width="19.33203125" style="138" customWidth="1"/>
    <col min="4610" max="4612" width="8.6640625" style="138" customWidth="1"/>
    <col min="4613" max="4613" width="0.6640625" style="138" customWidth="1"/>
    <col min="4614" max="4616" width="8.6640625" style="138" customWidth="1"/>
    <col min="4617" max="4617" width="0.6640625" style="138" customWidth="1"/>
    <col min="4618" max="4620" width="8.6640625" style="138" customWidth="1"/>
    <col min="4621" max="4621" width="0.6640625" style="138" customWidth="1"/>
    <col min="4622" max="4624" width="8.6640625" style="138" customWidth="1"/>
    <col min="4625" max="4625" width="0.6640625" style="138" customWidth="1"/>
    <col min="4626" max="4628" width="8.6640625" style="138" customWidth="1"/>
    <col min="4629" max="4629" width="0.6640625" style="138" customWidth="1"/>
    <col min="4630" max="4630" width="10.33203125" style="138" bestFit="1" customWidth="1"/>
    <col min="4631" max="4631" width="8.5546875" style="138" bestFit="1" customWidth="1"/>
    <col min="4632" max="4632" width="8.44140625" style="138" bestFit="1" customWidth="1"/>
    <col min="4633" max="4633" width="10.109375" style="138" customWidth="1"/>
    <col min="4634" max="4635" width="8.6640625" style="138" customWidth="1"/>
    <col min="4636" max="4636" width="0.6640625" style="138" customWidth="1"/>
    <col min="4637" max="4639" width="8.6640625" style="138" customWidth="1"/>
    <col min="4640" max="4640" width="0.6640625" style="138" customWidth="1"/>
    <col min="4641" max="4641" width="10.88671875" style="138" customWidth="1"/>
    <col min="4642" max="4864" width="13.88671875" style="138"/>
    <col min="4865" max="4865" width="19.33203125" style="138" customWidth="1"/>
    <col min="4866" max="4868" width="8.6640625" style="138" customWidth="1"/>
    <col min="4869" max="4869" width="0.6640625" style="138" customWidth="1"/>
    <col min="4870" max="4872" width="8.6640625" style="138" customWidth="1"/>
    <col min="4873" max="4873" width="0.6640625" style="138" customWidth="1"/>
    <col min="4874" max="4876" width="8.6640625" style="138" customWidth="1"/>
    <col min="4877" max="4877" width="0.6640625" style="138" customWidth="1"/>
    <col min="4878" max="4880" width="8.6640625" style="138" customWidth="1"/>
    <col min="4881" max="4881" width="0.6640625" style="138" customWidth="1"/>
    <col min="4882" max="4884" width="8.6640625" style="138" customWidth="1"/>
    <col min="4885" max="4885" width="0.6640625" style="138" customWidth="1"/>
    <col min="4886" max="4886" width="10.33203125" style="138" bestFit="1" customWidth="1"/>
    <col min="4887" max="4887" width="8.5546875" style="138" bestFit="1" customWidth="1"/>
    <col min="4888" max="4888" width="8.44140625" style="138" bestFit="1" customWidth="1"/>
    <col min="4889" max="4889" width="10.109375" style="138" customWidth="1"/>
    <col min="4890" max="4891" width="8.6640625" style="138" customWidth="1"/>
    <col min="4892" max="4892" width="0.6640625" style="138" customWidth="1"/>
    <col min="4893" max="4895" width="8.6640625" style="138" customWidth="1"/>
    <col min="4896" max="4896" width="0.6640625" style="138" customWidth="1"/>
    <col min="4897" max="4897" width="10.88671875" style="138" customWidth="1"/>
    <col min="4898" max="5120" width="13.88671875" style="138"/>
    <col min="5121" max="5121" width="19.33203125" style="138" customWidth="1"/>
    <col min="5122" max="5124" width="8.6640625" style="138" customWidth="1"/>
    <col min="5125" max="5125" width="0.6640625" style="138" customWidth="1"/>
    <col min="5126" max="5128" width="8.6640625" style="138" customWidth="1"/>
    <col min="5129" max="5129" width="0.6640625" style="138" customWidth="1"/>
    <col min="5130" max="5132" width="8.6640625" style="138" customWidth="1"/>
    <col min="5133" max="5133" width="0.6640625" style="138" customWidth="1"/>
    <col min="5134" max="5136" width="8.6640625" style="138" customWidth="1"/>
    <col min="5137" max="5137" width="0.6640625" style="138" customWidth="1"/>
    <col min="5138" max="5140" width="8.6640625" style="138" customWidth="1"/>
    <col min="5141" max="5141" width="0.6640625" style="138" customWidth="1"/>
    <col min="5142" max="5142" width="10.33203125" style="138" bestFit="1" customWidth="1"/>
    <col min="5143" max="5143" width="8.5546875" style="138" bestFit="1" customWidth="1"/>
    <col min="5144" max="5144" width="8.44140625" style="138" bestFit="1" customWidth="1"/>
    <col min="5145" max="5145" width="10.109375" style="138" customWidth="1"/>
    <col min="5146" max="5147" width="8.6640625" style="138" customWidth="1"/>
    <col min="5148" max="5148" width="0.6640625" style="138" customWidth="1"/>
    <col min="5149" max="5151" width="8.6640625" style="138" customWidth="1"/>
    <col min="5152" max="5152" width="0.6640625" style="138" customWidth="1"/>
    <col min="5153" max="5153" width="10.88671875" style="138" customWidth="1"/>
    <col min="5154" max="5376" width="13.88671875" style="138"/>
    <col min="5377" max="5377" width="19.33203125" style="138" customWidth="1"/>
    <col min="5378" max="5380" width="8.6640625" style="138" customWidth="1"/>
    <col min="5381" max="5381" width="0.6640625" style="138" customWidth="1"/>
    <col min="5382" max="5384" width="8.6640625" style="138" customWidth="1"/>
    <col min="5385" max="5385" width="0.6640625" style="138" customWidth="1"/>
    <col min="5386" max="5388" width="8.6640625" style="138" customWidth="1"/>
    <col min="5389" max="5389" width="0.6640625" style="138" customWidth="1"/>
    <col min="5390" max="5392" width="8.6640625" style="138" customWidth="1"/>
    <col min="5393" max="5393" width="0.6640625" style="138" customWidth="1"/>
    <col min="5394" max="5396" width="8.6640625" style="138" customWidth="1"/>
    <col min="5397" max="5397" width="0.6640625" style="138" customWidth="1"/>
    <col min="5398" max="5398" width="10.33203125" style="138" bestFit="1" customWidth="1"/>
    <col min="5399" max="5399" width="8.5546875" style="138" bestFit="1" customWidth="1"/>
    <col min="5400" max="5400" width="8.44140625" style="138" bestFit="1" customWidth="1"/>
    <col min="5401" max="5401" width="10.109375" style="138" customWidth="1"/>
    <col min="5402" max="5403" width="8.6640625" style="138" customWidth="1"/>
    <col min="5404" max="5404" width="0.6640625" style="138" customWidth="1"/>
    <col min="5405" max="5407" width="8.6640625" style="138" customWidth="1"/>
    <col min="5408" max="5408" width="0.6640625" style="138" customWidth="1"/>
    <col min="5409" max="5409" width="10.88671875" style="138" customWidth="1"/>
    <col min="5410" max="5632" width="13.88671875" style="138"/>
    <col min="5633" max="5633" width="19.33203125" style="138" customWidth="1"/>
    <col min="5634" max="5636" width="8.6640625" style="138" customWidth="1"/>
    <col min="5637" max="5637" width="0.6640625" style="138" customWidth="1"/>
    <col min="5638" max="5640" width="8.6640625" style="138" customWidth="1"/>
    <col min="5641" max="5641" width="0.6640625" style="138" customWidth="1"/>
    <col min="5642" max="5644" width="8.6640625" style="138" customWidth="1"/>
    <col min="5645" max="5645" width="0.6640625" style="138" customWidth="1"/>
    <col min="5646" max="5648" width="8.6640625" style="138" customWidth="1"/>
    <col min="5649" max="5649" width="0.6640625" style="138" customWidth="1"/>
    <col min="5650" max="5652" width="8.6640625" style="138" customWidth="1"/>
    <col min="5653" max="5653" width="0.6640625" style="138" customWidth="1"/>
    <col min="5654" max="5654" width="10.33203125" style="138" bestFit="1" customWidth="1"/>
    <col min="5655" max="5655" width="8.5546875" style="138" bestFit="1" customWidth="1"/>
    <col min="5656" max="5656" width="8.44140625" style="138" bestFit="1" customWidth="1"/>
    <col min="5657" max="5657" width="10.109375" style="138" customWidth="1"/>
    <col min="5658" max="5659" width="8.6640625" style="138" customWidth="1"/>
    <col min="5660" max="5660" width="0.6640625" style="138" customWidth="1"/>
    <col min="5661" max="5663" width="8.6640625" style="138" customWidth="1"/>
    <col min="5664" max="5664" width="0.6640625" style="138" customWidth="1"/>
    <col min="5665" max="5665" width="10.88671875" style="138" customWidth="1"/>
    <col min="5666" max="5888" width="13.88671875" style="138"/>
    <col min="5889" max="5889" width="19.33203125" style="138" customWidth="1"/>
    <col min="5890" max="5892" width="8.6640625" style="138" customWidth="1"/>
    <col min="5893" max="5893" width="0.6640625" style="138" customWidth="1"/>
    <col min="5894" max="5896" width="8.6640625" style="138" customWidth="1"/>
    <col min="5897" max="5897" width="0.6640625" style="138" customWidth="1"/>
    <col min="5898" max="5900" width="8.6640625" style="138" customWidth="1"/>
    <col min="5901" max="5901" width="0.6640625" style="138" customWidth="1"/>
    <col min="5902" max="5904" width="8.6640625" style="138" customWidth="1"/>
    <col min="5905" max="5905" width="0.6640625" style="138" customWidth="1"/>
    <col min="5906" max="5908" width="8.6640625" style="138" customWidth="1"/>
    <col min="5909" max="5909" width="0.6640625" style="138" customWidth="1"/>
    <col min="5910" max="5910" width="10.33203125" style="138" bestFit="1" customWidth="1"/>
    <col min="5911" max="5911" width="8.5546875" style="138" bestFit="1" customWidth="1"/>
    <col min="5912" max="5912" width="8.44140625" style="138" bestFit="1" customWidth="1"/>
    <col min="5913" max="5913" width="10.109375" style="138" customWidth="1"/>
    <col min="5914" max="5915" width="8.6640625" style="138" customWidth="1"/>
    <col min="5916" max="5916" width="0.6640625" style="138" customWidth="1"/>
    <col min="5917" max="5919" width="8.6640625" style="138" customWidth="1"/>
    <col min="5920" max="5920" width="0.6640625" style="138" customWidth="1"/>
    <col min="5921" max="5921" width="10.88671875" style="138" customWidth="1"/>
    <col min="5922" max="6144" width="13.88671875" style="138"/>
    <col min="6145" max="6145" width="19.33203125" style="138" customWidth="1"/>
    <col min="6146" max="6148" width="8.6640625" style="138" customWidth="1"/>
    <col min="6149" max="6149" width="0.6640625" style="138" customWidth="1"/>
    <col min="6150" max="6152" width="8.6640625" style="138" customWidth="1"/>
    <col min="6153" max="6153" width="0.6640625" style="138" customWidth="1"/>
    <col min="6154" max="6156" width="8.6640625" style="138" customWidth="1"/>
    <col min="6157" max="6157" width="0.6640625" style="138" customWidth="1"/>
    <col min="6158" max="6160" width="8.6640625" style="138" customWidth="1"/>
    <col min="6161" max="6161" width="0.6640625" style="138" customWidth="1"/>
    <col min="6162" max="6164" width="8.6640625" style="138" customWidth="1"/>
    <col min="6165" max="6165" width="0.6640625" style="138" customWidth="1"/>
    <col min="6166" max="6166" width="10.33203125" style="138" bestFit="1" customWidth="1"/>
    <col min="6167" max="6167" width="8.5546875" style="138" bestFit="1" customWidth="1"/>
    <col min="6168" max="6168" width="8.44140625" style="138" bestFit="1" customWidth="1"/>
    <col min="6169" max="6169" width="10.109375" style="138" customWidth="1"/>
    <col min="6170" max="6171" width="8.6640625" style="138" customWidth="1"/>
    <col min="6172" max="6172" width="0.6640625" style="138" customWidth="1"/>
    <col min="6173" max="6175" width="8.6640625" style="138" customWidth="1"/>
    <col min="6176" max="6176" width="0.6640625" style="138" customWidth="1"/>
    <col min="6177" max="6177" width="10.88671875" style="138" customWidth="1"/>
    <col min="6178" max="6400" width="13.88671875" style="138"/>
    <col min="6401" max="6401" width="19.33203125" style="138" customWidth="1"/>
    <col min="6402" max="6404" width="8.6640625" style="138" customWidth="1"/>
    <col min="6405" max="6405" width="0.6640625" style="138" customWidth="1"/>
    <col min="6406" max="6408" width="8.6640625" style="138" customWidth="1"/>
    <col min="6409" max="6409" width="0.6640625" style="138" customWidth="1"/>
    <col min="6410" max="6412" width="8.6640625" style="138" customWidth="1"/>
    <col min="6413" max="6413" width="0.6640625" style="138" customWidth="1"/>
    <col min="6414" max="6416" width="8.6640625" style="138" customWidth="1"/>
    <col min="6417" max="6417" width="0.6640625" style="138" customWidth="1"/>
    <col min="6418" max="6420" width="8.6640625" style="138" customWidth="1"/>
    <col min="6421" max="6421" width="0.6640625" style="138" customWidth="1"/>
    <col min="6422" max="6422" width="10.33203125" style="138" bestFit="1" customWidth="1"/>
    <col min="6423" max="6423" width="8.5546875" style="138" bestFit="1" customWidth="1"/>
    <col min="6424" max="6424" width="8.44140625" style="138" bestFit="1" customWidth="1"/>
    <col min="6425" max="6425" width="10.109375" style="138" customWidth="1"/>
    <col min="6426" max="6427" width="8.6640625" style="138" customWidth="1"/>
    <col min="6428" max="6428" width="0.6640625" style="138" customWidth="1"/>
    <col min="6429" max="6431" width="8.6640625" style="138" customWidth="1"/>
    <col min="6432" max="6432" width="0.6640625" style="138" customWidth="1"/>
    <col min="6433" max="6433" width="10.88671875" style="138" customWidth="1"/>
    <col min="6434" max="6656" width="13.88671875" style="138"/>
    <col min="6657" max="6657" width="19.33203125" style="138" customWidth="1"/>
    <col min="6658" max="6660" width="8.6640625" style="138" customWidth="1"/>
    <col min="6661" max="6661" width="0.6640625" style="138" customWidth="1"/>
    <col min="6662" max="6664" width="8.6640625" style="138" customWidth="1"/>
    <col min="6665" max="6665" width="0.6640625" style="138" customWidth="1"/>
    <col min="6666" max="6668" width="8.6640625" style="138" customWidth="1"/>
    <col min="6669" max="6669" width="0.6640625" style="138" customWidth="1"/>
    <col min="6670" max="6672" width="8.6640625" style="138" customWidth="1"/>
    <col min="6673" max="6673" width="0.6640625" style="138" customWidth="1"/>
    <col min="6674" max="6676" width="8.6640625" style="138" customWidth="1"/>
    <col min="6677" max="6677" width="0.6640625" style="138" customWidth="1"/>
    <col min="6678" max="6678" width="10.33203125" style="138" bestFit="1" customWidth="1"/>
    <col min="6679" max="6679" width="8.5546875" style="138" bestFit="1" customWidth="1"/>
    <col min="6680" max="6680" width="8.44140625" style="138" bestFit="1" customWidth="1"/>
    <col min="6681" max="6681" width="10.109375" style="138" customWidth="1"/>
    <col min="6682" max="6683" width="8.6640625" style="138" customWidth="1"/>
    <col min="6684" max="6684" width="0.6640625" style="138" customWidth="1"/>
    <col min="6685" max="6687" width="8.6640625" style="138" customWidth="1"/>
    <col min="6688" max="6688" width="0.6640625" style="138" customWidth="1"/>
    <col min="6689" max="6689" width="10.88671875" style="138" customWidth="1"/>
    <col min="6690" max="6912" width="13.88671875" style="138"/>
    <col min="6913" max="6913" width="19.33203125" style="138" customWidth="1"/>
    <col min="6914" max="6916" width="8.6640625" style="138" customWidth="1"/>
    <col min="6917" max="6917" width="0.6640625" style="138" customWidth="1"/>
    <col min="6918" max="6920" width="8.6640625" style="138" customWidth="1"/>
    <col min="6921" max="6921" width="0.6640625" style="138" customWidth="1"/>
    <col min="6922" max="6924" width="8.6640625" style="138" customWidth="1"/>
    <col min="6925" max="6925" width="0.6640625" style="138" customWidth="1"/>
    <col min="6926" max="6928" width="8.6640625" style="138" customWidth="1"/>
    <col min="6929" max="6929" width="0.6640625" style="138" customWidth="1"/>
    <col min="6930" max="6932" width="8.6640625" style="138" customWidth="1"/>
    <col min="6933" max="6933" width="0.6640625" style="138" customWidth="1"/>
    <col min="6934" max="6934" width="10.33203125" style="138" bestFit="1" customWidth="1"/>
    <col min="6935" max="6935" width="8.5546875" style="138" bestFit="1" customWidth="1"/>
    <col min="6936" max="6936" width="8.44140625" style="138" bestFit="1" customWidth="1"/>
    <col min="6937" max="6937" width="10.109375" style="138" customWidth="1"/>
    <col min="6938" max="6939" width="8.6640625" style="138" customWidth="1"/>
    <col min="6940" max="6940" width="0.6640625" style="138" customWidth="1"/>
    <col min="6941" max="6943" width="8.6640625" style="138" customWidth="1"/>
    <col min="6944" max="6944" width="0.6640625" style="138" customWidth="1"/>
    <col min="6945" max="6945" width="10.88671875" style="138" customWidth="1"/>
    <col min="6946" max="7168" width="13.88671875" style="138"/>
    <col min="7169" max="7169" width="19.33203125" style="138" customWidth="1"/>
    <col min="7170" max="7172" width="8.6640625" style="138" customWidth="1"/>
    <col min="7173" max="7173" width="0.6640625" style="138" customWidth="1"/>
    <col min="7174" max="7176" width="8.6640625" style="138" customWidth="1"/>
    <col min="7177" max="7177" width="0.6640625" style="138" customWidth="1"/>
    <col min="7178" max="7180" width="8.6640625" style="138" customWidth="1"/>
    <col min="7181" max="7181" width="0.6640625" style="138" customWidth="1"/>
    <col min="7182" max="7184" width="8.6640625" style="138" customWidth="1"/>
    <col min="7185" max="7185" width="0.6640625" style="138" customWidth="1"/>
    <col min="7186" max="7188" width="8.6640625" style="138" customWidth="1"/>
    <col min="7189" max="7189" width="0.6640625" style="138" customWidth="1"/>
    <col min="7190" max="7190" width="10.33203125" style="138" bestFit="1" customWidth="1"/>
    <col min="7191" max="7191" width="8.5546875" style="138" bestFit="1" customWidth="1"/>
    <col min="7192" max="7192" width="8.44140625" style="138" bestFit="1" customWidth="1"/>
    <col min="7193" max="7193" width="10.109375" style="138" customWidth="1"/>
    <col min="7194" max="7195" width="8.6640625" style="138" customWidth="1"/>
    <col min="7196" max="7196" width="0.6640625" style="138" customWidth="1"/>
    <col min="7197" max="7199" width="8.6640625" style="138" customWidth="1"/>
    <col min="7200" max="7200" width="0.6640625" style="138" customWidth="1"/>
    <col min="7201" max="7201" width="10.88671875" style="138" customWidth="1"/>
    <col min="7202" max="7424" width="13.88671875" style="138"/>
    <col min="7425" max="7425" width="19.33203125" style="138" customWidth="1"/>
    <col min="7426" max="7428" width="8.6640625" style="138" customWidth="1"/>
    <col min="7429" max="7429" width="0.6640625" style="138" customWidth="1"/>
    <col min="7430" max="7432" width="8.6640625" style="138" customWidth="1"/>
    <col min="7433" max="7433" width="0.6640625" style="138" customWidth="1"/>
    <col min="7434" max="7436" width="8.6640625" style="138" customWidth="1"/>
    <col min="7437" max="7437" width="0.6640625" style="138" customWidth="1"/>
    <col min="7438" max="7440" width="8.6640625" style="138" customWidth="1"/>
    <col min="7441" max="7441" width="0.6640625" style="138" customWidth="1"/>
    <col min="7442" max="7444" width="8.6640625" style="138" customWidth="1"/>
    <col min="7445" max="7445" width="0.6640625" style="138" customWidth="1"/>
    <col min="7446" max="7446" width="10.33203125" style="138" bestFit="1" customWidth="1"/>
    <col min="7447" max="7447" width="8.5546875" style="138" bestFit="1" customWidth="1"/>
    <col min="7448" max="7448" width="8.44140625" style="138" bestFit="1" customWidth="1"/>
    <col min="7449" max="7449" width="10.109375" style="138" customWidth="1"/>
    <col min="7450" max="7451" width="8.6640625" style="138" customWidth="1"/>
    <col min="7452" max="7452" width="0.6640625" style="138" customWidth="1"/>
    <col min="7453" max="7455" width="8.6640625" style="138" customWidth="1"/>
    <col min="7456" max="7456" width="0.6640625" style="138" customWidth="1"/>
    <col min="7457" max="7457" width="10.88671875" style="138" customWidth="1"/>
    <col min="7458" max="7680" width="13.88671875" style="138"/>
    <col min="7681" max="7681" width="19.33203125" style="138" customWidth="1"/>
    <col min="7682" max="7684" width="8.6640625" style="138" customWidth="1"/>
    <col min="7685" max="7685" width="0.6640625" style="138" customWidth="1"/>
    <col min="7686" max="7688" width="8.6640625" style="138" customWidth="1"/>
    <col min="7689" max="7689" width="0.6640625" style="138" customWidth="1"/>
    <col min="7690" max="7692" width="8.6640625" style="138" customWidth="1"/>
    <col min="7693" max="7693" width="0.6640625" style="138" customWidth="1"/>
    <col min="7694" max="7696" width="8.6640625" style="138" customWidth="1"/>
    <col min="7697" max="7697" width="0.6640625" style="138" customWidth="1"/>
    <col min="7698" max="7700" width="8.6640625" style="138" customWidth="1"/>
    <col min="7701" max="7701" width="0.6640625" style="138" customWidth="1"/>
    <col min="7702" max="7702" width="10.33203125" style="138" bestFit="1" customWidth="1"/>
    <col min="7703" max="7703" width="8.5546875" style="138" bestFit="1" customWidth="1"/>
    <col min="7704" max="7704" width="8.44140625" style="138" bestFit="1" customWidth="1"/>
    <col min="7705" max="7705" width="10.109375" style="138" customWidth="1"/>
    <col min="7706" max="7707" width="8.6640625" style="138" customWidth="1"/>
    <col min="7708" max="7708" width="0.6640625" style="138" customWidth="1"/>
    <col min="7709" max="7711" width="8.6640625" style="138" customWidth="1"/>
    <col min="7712" max="7712" width="0.6640625" style="138" customWidth="1"/>
    <col min="7713" max="7713" width="10.88671875" style="138" customWidth="1"/>
    <col min="7714" max="7936" width="13.88671875" style="138"/>
    <col min="7937" max="7937" width="19.33203125" style="138" customWidth="1"/>
    <col min="7938" max="7940" width="8.6640625" style="138" customWidth="1"/>
    <col min="7941" max="7941" width="0.6640625" style="138" customWidth="1"/>
    <col min="7942" max="7944" width="8.6640625" style="138" customWidth="1"/>
    <col min="7945" max="7945" width="0.6640625" style="138" customWidth="1"/>
    <col min="7946" max="7948" width="8.6640625" style="138" customWidth="1"/>
    <col min="7949" max="7949" width="0.6640625" style="138" customWidth="1"/>
    <col min="7950" max="7952" width="8.6640625" style="138" customWidth="1"/>
    <col min="7953" max="7953" width="0.6640625" style="138" customWidth="1"/>
    <col min="7954" max="7956" width="8.6640625" style="138" customWidth="1"/>
    <col min="7957" max="7957" width="0.6640625" style="138" customWidth="1"/>
    <col min="7958" max="7958" width="10.33203125" style="138" bestFit="1" customWidth="1"/>
    <col min="7959" max="7959" width="8.5546875" style="138" bestFit="1" customWidth="1"/>
    <col min="7960" max="7960" width="8.44140625" style="138" bestFit="1" customWidth="1"/>
    <col min="7961" max="7961" width="10.109375" style="138" customWidth="1"/>
    <col min="7962" max="7963" width="8.6640625" style="138" customWidth="1"/>
    <col min="7964" max="7964" width="0.6640625" style="138" customWidth="1"/>
    <col min="7965" max="7967" width="8.6640625" style="138" customWidth="1"/>
    <col min="7968" max="7968" width="0.6640625" style="138" customWidth="1"/>
    <col min="7969" max="7969" width="10.88671875" style="138" customWidth="1"/>
    <col min="7970" max="8192" width="13.88671875" style="138"/>
    <col min="8193" max="8193" width="19.33203125" style="138" customWidth="1"/>
    <col min="8194" max="8196" width="8.6640625" style="138" customWidth="1"/>
    <col min="8197" max="8197" width="0.6640625" style="138" customWidth="1"/>
    <col min="8198" max="8200" width="8.6640625" style="138" customWidth="1"/>
    <col min="8201" max="8201" width="0.6640625" style="138" customWidth="1"/>
    <col min="8202" max="8204" width="8.6640625" style="138" customWidth="1"/>
    <col min="8205" max="8205" width="0.6640625" style="138" customWidth="1"/>
    <col min="8206" max="8208" width="8.6640625" style="138" customWidth="1"/>
    <col min="8209" max="8209" width="0.6640625" style="138" customWidth="1"/>
    <col min="8210" max="8212" width="8.6640625" style="138" customWidth="1"/>
    <col min="8213" max="8213" width="0.6640625" style="138" customWidth="1"/>
    <col min="8214" max="8214" width="10.33203125" style="138" bestFit="1" customWidth="1"/>
    <col min="8215" max="8215" width="8.5546875" style="138" bestFit="1" customWidth="1"/>
    <col min="8216" max="8216" width="8.44140625" style="138" bestFit="1" customWidth="1"/>
    <col min="8217" max="8217" width="10.109375" style="138" customWidth="1"/>
    <col min="8218" max="8219" width="8.6640625" style="138" customWidth="1"/>
    <col min="8220" max="8220" width="0.6640625" style="138" customWidth="1"/>
    <col min="8221" max="8223" width="8.6640625" style="138" customWidth="1"/>
    <col min="8224" max="8224" width="0.6640625" style="138" customWidth="1"/>
    <col min="8225" max="8225" width="10.88671875" style="138" customWidth="1"/>
    <col min="8226" max="8448" width="13.88671875" style="138"/>
    <col min="8449" max="8449" width="19.33203125" style="138" customWidth="1"/>
    <col min="8450" max="8452" width="8.6640625" style="138" customWidth="1"/>
    <col min="8453" max="8453" width="0.6640625" style="138" customWidth="1"/>
    <col min="8454" max="8456" width="8.6640625" style="138" customWidth="1"/>
    <col min="8457" max="8457" width="0.6640625" style="138" customWidth="1"/>
    <col min="8458" max="8460" width="8.6640625" style="138" customWidth="1"/>
    <col min="8461" max="8461" width="0.6640625" style="138" customWidth="1"/>
    <col min="8462" max="8464" width="8.6640625" style="138" customWidth="1"/>
    <col min="8465" max="8465" width="0.6640625" style="138" customWidth="1"/>
    <col min="8466" max="8468" width="8.6640625" style="138" customWidth="1"/>
    <col min="8469" max="8469" width="0.6640625" style="138" customWidth="1"/>
    <col min="8470" max="8470" width="10.33203125" style="138" bestFit="1" customWidth="1"/>
    <col min="8471" max="8471" width="8.5546875" style="138" bestFit="1" customWidth="1"/>
    <col min="8472" max="8472" width="8.44140625" style="138" bestFit="1" customWidth="1"/>
    <col min="8473" max="8473" width="10.109375" style="138" customWidth="1"/>
    <col min="8474" max="8475" width="8.6640625" style="138" customWidth="1"/>
    <col min="8476" max="8476" width="0.6640625" style="138" customWidth="1"/>
    <col min="8477" max="8479" width="8.6640625" style="138" customWidth="1"/>
    <col min="8480" max="8480" width="0.6640625" style="138" customWidth="1"/>
    <col min="8481" max="8481" width="10.88671875" style="138" customWidth="1"/>
    <col min="8482" max="8704" width="13.88671875" style="138"/>
    <col min="8705" max="8705" width="19.33203125" style="138" customWidth="1"/>
    <col min="8706" max="8708" width="8.6640625" style="138" customWidth="1"/>
    <col min="8709" max="8709" width="0.6640625" style="138" customWidth="1"/>
    <col min="8710" max="8712" width="8.6640625" style="138" customWidth="1"/>
    <col min="8713" max="8713" width="0.6640625" style="138" customWidth="1"/>
    <col min="8714" max="8716" width="8.6640625" style="138" customWidth="1"/>
    <col min="8717" max="8717" width="0.6640625" style="138" customWidth="1"/>
    <col min="8718" max="8720" width="8.6640625" style="138" customWidth="1"/>
    <col min="8721" max="8721" width="0.6640625" style="138" customWidth="1"/>
    <col min="8722" max="8724" width="8.6640625" style="138" customWidth="1"/>
    <col min="8725" max="8725" width="0.6640625" style="138" customWidth="1"/>
    <col min="8726" max="8726" width="10.33203125" style="138" bestFit="1" customWidth="1"/>
    <col min="8727" max="8727" width="8.5546875" style="138" bestFit="1" customWidth="1"/>
    <col min="8728" max="8728" width="8.44140625" style="138" bestFit="1" customWidth="1"/>
    <col min="8729" max="8729" width="10.109375" style="138" customWidth="1"/>
    <col min="8730" max="8731" width="8.6640625" style="138" customWidth="1"/>
    <col min="8732" max="8732" width="0.6640625" style="138" customWidth="1"/>
    <col min="8733" max="8735" width="8.6640625" style="138" customWidth="1"/>
    <col min="8736" max="8736" width="0.6640625" style="138" customWidth="1"/>
    <col min="8737" max="8737" width="10.88671875" style="138" customWidth="1"/>
    <col min="8738" max="8960" width="13.88671875" style="138"/>
    <col min="8961" max="8961" width="19.33203125" style="138" customWidth="1"/>
    <col min="8962" max="8964" width="8.6640625" style="138" customWidth="1"/>
    <col min="8965" max="8965" width="0.6640625" style="138" customWidth="1"/>
    <col min="8966" max="8968" width="8.6640625" style="138" customWidth="1"/>
    <col min="8969" max="8969" width="0.6640625" style="138" customWidth="1"/>
    <col min="8970" max="8972" width="8.6640625" style="138" customWidth="1"/>
    <col min="8973" max="8973" width="0.6640625" style="138" customWidth="1"/>
    <col min="8974" max="8976" width="8.6640625" style="138" customWidth="1"/>
    <col min="8977" max="8977" width="0.6640625" style="138" customWidth="1"/>
    <col min="8978" max="8980" width="8.6640625" style="138" customWidth="1"/>
    <col min="8981" max="8981" width="0.6640625" style="138" customWidth="1"/>
    <col min="8982" max="8982" width="10.33203125" style="138" bestFit="1" customWidth="1"/>
    <col min="8983" max="8983" width="8.5546875" style="138" bestFit="1" customWidth="1"/>
    <col min="8984" max="8984" width="8.44140625" style="138" bestFit="1" customWidth="1"/>
    <col min="8985" max="8985" width="10.109375" style="138" customWidth="1"/>
    <col min="8986" max="8987" width="8.6640625" style="138" customWidth="1"/>
    <col min="8988" max="8988" width="0.6640625" style="138" customWidth="1"/>
    <col min="8989" max="8991" width="8.6640625" style="138" customWidth="1"/>
    <col min="8992" max="8992" width="0.6640625" style="138" customWidth="1"/>
    <col min="8993" max="8993" width="10.88671875" style="138" customWidth="1"/>
    <col min="8994" max="9216" width="13.88671875" style="138"/>
    <col min="9217" max="9217" width="19.33203125" style="138" customWidth="1"/>
    <col min="9218" max="9220" width="8.6640625" style="138" customWidth="1"/>
    <col min="9221" max="9221" width="0.6640625" style="138" customWidth="1"/>
    <col min="9222" max="9224" width="8.6640625" style="138" customWidth="1"/>
    <col min="9225" max="9225" width="0.6640625" style="138" customWidth="1"/>
    <col min="9226" max="9228" width="8.6640625" style="138" customWidth="1"/>
    <col min="9229" max="9229" width="0.6640625" style="138" customWidth="1"/>
    <col min="9230" max="9232" width="8.6640625" style="138" customWidth="1"/>
    <col min="9233" max="9233" width="0.6640625" style="138" customWidth="1"/>
    <col min="9234" max="9236" width="8.6640625" style="138" customWidth="1"/>
    <col min="9237" max="9237" width="0.6640625" style="138" customWidth="1"/>
    <col min="9238" max="9238" width="10.33203125" style="138" bestFit="1" customWidth="1"/>
    <col min="9239" max="9239" width="8.5546875" style="138" bestFit="1" customWidth="1"/>
    <col min="9240" max="9240" width="8.44140625" style="138" bestFit="1" customWidth="1"/>
    <col min="9241" max="9241" width="10.109375" style="138" customWidth="1"/>
    <col min="9242" max="9243" width="8.6640625" style="138" customWidth="1"/>
    <col min="9244" max="9244" width="0.6640625" style="138" customWidth="1"/>
    <col min="9245" max="9247" width="8.6640625" style="138" customWidth="1"/>
    <col min="9248" max="9248" width="0.6640625" style="138" customWidth="1"/>
    <col min="9249" max="9249" width="10.88671875" style="138" customWidth="1"/>
    <col min="9250" max="9472" width="13.88671875" style="138"/>
    <col min="9473" max="9473" width="19.33203125" style="138" customWidth="1"/>
    <col min="9474" max="9476" width="8.6640625" style="138" customWidth="1"/>
    <col min="9477" max="9477" width="0.6640625" style="138" customWidth="1"/>
    <col min="9478" max="9480" width="8.6640625" style="138" customWidth="1"/>
    <col min="9481" max="9481" width="0.6640625" style="138" customWidth="1"/>
    <col min="9482" max="9484" width="8.6640625" style="138" customWidth="1"/>
    <col min="9485" max="9485" width="0.6640625" style="138" customWidth="1"/>
    <col min="9486" max="9488" width="8.6640625" style="138" customWidth="1"/>
    <col min="9489" max="9489" width="0.6640625" style="138" customWidth="1"/>
    <col min="9490" max="9492" width="8.6640625" style="138" customWidth="1"/>
    <col min="9493" max="9493" width="0.6640625" style="138" customWidth="1"/>
    <col min="9494" max="9494" width="10.33203125" style="138" bestFit="1" customWidth="1"/>
    <col min="9495" max="9495" width="8.5546875" style="138" bestFit="1" customWidth="1"/>
    <col min="9496" max="9496" width="8.44140625" style="138" bestFit="1" customWidth="1"/>
    <col min="9497" max="9497" width="10.109375" style="138" customWidth="1"/>
    <col min="9498" max="9499" width="8.6640625" style="138" customWidth="1"/>
    <col min="9500" max="9500" width="0.6640625" style="138" customWidth="1"/>
    <col min="9501" max="9503" width="8.6640625" style="138" customWidth="1"/>
    <col min="9504" max="9504" width="0.6640625" style="138" customWidth="1"/>
    <col min="9505" max="9505" width="10.88671875" style="138" customWidth="1"/>
    <col min="9506" max="9728" width="13.88671875" style="138"/>
    <col min="9729" max="9729" width="19.33203125" style="138" customWidth="1"/>
    <col min="9730" max="9732" width="8.6640625" style="138" customWidth="1"/>
    <col min="9733" max="9733" width="0.6640625" style="138" customWidth="1"/>
    <col min="9734" max="9736" width="8.6640625" style="138" customWidth="1"/>
    <col min="9737" max="9737" width="0.6640625" style="138" customWidth="1"/>
    <col min="9738" max="9740" width="8.6640625" style="138" customWidth="1"/>
    <col min="9741" max="9741" width="0.6640625" style="138" customWidth="1"/>
    <col min="9742" max="9744" width="8.6640625" style="138" customWidth="1"/>
    <col min="9745" max="9745" width="0.6640625" style="138" customWidth="1"/>
    <col min="9746" max="9748" width="8.6640625" style="138" customWidth="1"/>
    <col min="9749" max="9749" width="0.6640625" style="138" customWidth="1"/>
    <col min="9750" max="9750" width="10.33203125" style="138" bestFit="1" customWidth="1"/>
    <col min="9751" max="9751" width="8.5546875" style="138" bestFit="1" customWidth="1"/>
    <col min="9752" max="9752" width="8.44140625" style="138" bestFit="1" customWidth="1"/>
    <col min="9753" max="9753" width="10.109375" style="138" customWidth="1"/>
    <col min="9754" max="9755" width="8.6640625" style="138" customWidth="1"/>
    <col min="9756" max="9756" width="0.6640625" style="138" customWidth="1"/>
    <col min="9757" max="9759" width="8.6640625" style="138" customWidth="1"/>
    <col min="9760" max="9760" width="0.6640625" style="138" customWidth="1"/>
    <col min="9761" max="9761" width="10.88671875" style="138" customWidth="1"/>
    <col min="9762" max="9984" width="13.88671875" style="138"/>
    <col min="9985" max="9985" width="19.33203125" style="138" customWidth="1"/>
    <col min="9986" max="9988" width="8.6640625" style="138" customWidth="1"/>
    <col min="9989" max="9989" width="0.6640625" style="138" customWidth="1"/>
    <col min="9990" max="9992" width="8.6640625" style="138" customWidth="1"/>
    <col min="9993" max="9993" width="0.6640625" style="138" customWidth="1"/>
    <col min="9994" max="9996" width="8.6640625" style="138" customWidth="1"/>
    <col min="9997" max="9997" width="0.6640625" style="138" customWidth="1"/>
    <col min="9998" max="10000" width="8.6640625" style="138" customWidth="1"/>
    <col min="10001" max="10001" width="0.6640625" style="138" customWidth="1"/>
    <col min="10002" max="10004" width="8.6640625" style="138" customWidth="1"/>
    <col min="10005" max="10005" width="0.6640625" style="138" customWidth="1"/>
    <col min="10006" max="10006" width="10.33203125" style="138" bestFit="1" customWidth="1"/>
    <col min="10007" max="10007" width="8.5546875" style="138" bestFit="1" customWidth="1"/>
    <col min="10008" max="10008" width="8.44140625" style="138" bestFit="1" customWidth="1"/>
    <col min="10009" max="10009" width="10.109375" style="138" customWidth="1"/>
    <col min="10010" max="10011" width="8.6640625" style="138" customWidth="1"/>
    <col min="10012" max="10012" width="0.6640625" style="138" customWidth="1"/>
    <col min="10013" max="10015" width="8.6640625" style="138" customWidth="1"/>
    <col min="10016" max="10016" width="0.6640625" style="138" customWidth="1"/>
    <col min="10017" max="10017" width="10.88671875" style="138" customWidth="1"/>
    <col min="10018" max="10240" width="13.88671875" style="138"/>
    <col min="10241" max="10241" width="19.33203125" style="138" customWidth="1"/>
    <col min="10242" max="10244" width="8.6640625" style="138" customWidth="1"/>
    <col min="10245" max="10245" width="0.6640625" style="138" customWidth="1"/>
    <col min="10246" max="10248" width="8.6640625" style="138" customWidth="1"/>
    <col min="10249" max="10249" width="0.6640625" style="138" customWidth="1"/>
    <col min="10250" max="10252" width="8.6640625" style="138" customWidth="1"/>
    <col min="10253" max="10253" width="0.6640625" style="138" customWidth="1"/>
    <col min="10254" max="10256" width="8.6640625" style="138" customWidth="1"/>
    <col min="10257" max="10257" width="0.6640625" style="138" customWidth="1"/>
    <col min="10258" max="10260" width="8.6640625" style="138" customWidth="1"/>
    <col min="10261" max="10261" width="0.6640625" style="138" customWidth="1"/>
    <col min="10262" max="10262" width="10.33203125" style="138" bestFit="1" customWidth="1"/>
    <col min="10263" max="10263" width="8.5546875" style="138" bestFit="1" customWidth="1"/>
    <col min="10264" max="10264" width="8.44140625" style="138" bestFit="1" customWidth="1"/>
    <col min="10265" max="10265" width="10.109375" style="138" customWidth="1"/>
    <col min="10266" max="10267" width="8.6640625" style="138" customWidth="1"/>
    <col min="10268" max="10268" width="0.6640625" style="138" customWidth="1"/>
    <col min="10269" max="10271" width="8.6640625" style="138" customWidth="1"/>
    <col min="10272" max="10272" width="0.6640625" style="138" customWidth="1"/>
    <col min="10273" max="10273" width="10.88671875" style="138" customWidth="1"/>
    <col min="10274" max="10496" width="13.88671875" style="138"/>
    <col min="10497" max="10497" width="19.33203125" style="138" customWidth="1"/>
    <col min="10498" max="10500" width="8.6640625" style="138" customWidth="1"/>
    <col min="10501" max="10501" width="0.6640625" style="138" customWidth="1"/>
    <col min="10502" max="10504" width="8.6640625" style="138" customWidth="1"/>
    <col min="10505" max="10505" width="0.6640625" style="138" customWidth="1"/>
    <col min="10506" max="10508" width="8.6640625" style="138" customWidth="1"/>
    <col min="10509" max="10509" width="0.6640625" style="138" customWidth="1"/>
    <col min="10510" max="10512" width="8.6640625" style="138" customWidth="1"/>
    <col min="10513" max="10513" width="0.6640625" style="138" customWidth="1"/>
    <col min="10514" max="10516" width="8.6640625" style="138" customWidth="1"/>
    <col min="10517" max="10517" width="0.6640625" style="138" customWidth="1"/>
    <col min="10518" max="10518" width="10.33203125" style="138" bestFit="1" customWidth="1"/>
    <col min="10519" max="10519" width="8.5546875" style="138" bestFit="1" customWidth="1"/>
    <col min="10520" max="10520" width="8.44140625" style="138" bestFit="1" customWidth="1"/>
    <col min="10521" max="10521" width="10.109375" style="138" customWidth="1"/>
    <col min="10522" max="10523" width="8.6640625" style="138" customWidth="1"/>
    <col min="10524" max="10524" width="0.6640625" style="138" customWidth="1"/>
    <col min="10525" max="10527" width="8.6640625" style="138" customWidth="1"/>
    <col min="10528" max="10528" width="0.6640625" style="138" customWidth="1"/>
    <col min="10529" max="10529" width="10.88671875" style="138" customWidth="1"/>
    <col min="10530" max="10752" width="13.88671875" style="138"/>
    <col min="10753" max="10753" width="19.33203125" style="138" customWidth="1"/>
    <col min="10754" max="10756" width="8.6640625" style="138" customWidth="1"/>
    <col min="10757" max="10757" width="0.6640625" style="138" customWidth="1"/>
    <col min="10758" max="10760" width="8.6640625" style="138" customWidth="1"/>
    <col min="10761" max="10761" width="0.6640625" style="138" customWidth="1"/>
    <col min="10762" max="10764" width="8.6640625" style="138" customWidth="1"/>
    <col min="10765" max="10765" width="0.6640625" style="138" customWidth="1"/>
    <col min="10766" max="10768" width="8.6640625" style="138" customWidth="1"/>
    <col min="10769" max="10769" width="0.6640625" style="138" customWidth="1"/>
    <col min="10770" max="10772" width="8.6640625" style="138" customWidth="1"/>
    <col min="10773" max="10773" width="0.6640625" style="138" customWidth="1"/>
    <col min="10774" max="10774" width="10.33203125" style="138" bestFit="1" customWidth="1"/>
    <col min="10775" max="10775" width="8.5546875" style="138" bestFit="1" customWidth="1"/>
    <col min="10776" max="10776" width="8.44140625" style="138" bestFit="1" customWidth="1"/>
    <col min="10777" max="10777" width="10.109375" style="138" customWidth="1"/>
    <col min="10778" max="10779" width="8.6640625" style="138" customWidth="1"/>
    <col min="10780" max="10780" width="0.6640625" style="138" customWidth="1"/>
    <col min="10781" max="10783" width="8.6640625" style="138" customWidth="1"/>
    <col min="10784" max="10784" width="0.6640625" style="138" customWidth="1"/>
    <col min="10785" max="10785" width="10.88671875" style="138" customWidth="1"/>
    <col min="10786" max="11008" width="13.88671875" style="138"/>
    <col min="11009" max="11009" width="19.33203125" style="138" customWidth="1"/>
    <col min="11010" max="11012" width="8.6640625" style="138" customWidth="1"/>
    <col min="11013" max="11013" width="0.6640625" style="138" customWidth="1"/>
    <col min="11014" max="11016" width="8.6640625" style="138" customWidth="1"/>
    <col min="11017" max="11017" width="0.6640625" style="138" customWidth="1"/>
    <col min="11018" max="11020" width="8.6640625" style="138" customWidth="1"/>
    <col min="11021" max="11021" width="0.6640625" style="138" customWidth="1"/>
    <col min="11022" max="11024" width="8.6640625" style="138" customWidth="1"/>
    <col min="11025" max="11025" width="0.6640625" style="138" customWidth="1"/>
    <col min="11026" max="11028" width="8.6640625" style="138" customWidth="1"/>
    <col min="11029" max="11029" width="0.6640625" style="138" customWidth="1"/>
    <col min="11030" max="11030" width="10.33203125" style="138" bestFit="1" customWidth="1"/>
    <col min="11031" max="11031" width="8.5546875" style="138" bestFit="1" customWidth="1"/>
    <col min="11032" max="11032" width="8.44140625" style="138" bestFit="1" customWidth="1"/>
    <col min="11033" max="11033" width="10.109375" style="138" customWidth="1"/>
    <col min="11034" max="11035" width="8.6640625" style="138" customWidth="1"/>
    <col min="11036" max="11036" width="0.6640625" style="138" customWidth="1"/>
    <col min="11037" max="11039" width="8.6640625" style="138" customWidth="1"/>
    <col min="11040" max="11040" width="0.6640625" style="138" customWidth="1"/>
    <col min="11041" max="11041" width="10.88671875" style="138" customWidth="1"/>
    <col min="11042" max="11264" width="13.88671875" style="138"/>
    <col min="11265" max="11265" width="19.33203125" style="138" customWidth="1"/>
    <col min="11266" max="11268" width="8.6640625" style="138" customWidth="1"/>
    <col min="11269" max="11269" width="0.6640625" style="138" customWidth="1"/>
    <col min="11270" max="11272" width="8.6640625" style="138" customWidth="1"/>
    <col min="11273" max="11273" width="0.6640625" style="138" customWidth="1"/>
    <col min="11274" max="11276" width="8.6640625" style="138" customWidth="1"/>
    <col min="11277" max="11277" width="0.6640625" style="138" customWidth="1"/>
    <col min="11278" max="11280" width="8.6640625" style="138" customWidth="1"/>
    <col min="11281" max="11281" width="0.6640625" style="138" customWidth="1"/>
    <col min="11282" max="11284" width="8.6640625" style="138" customWidth="1"/>
    <col min="11285" max="11285" width="0.6640625" style="138" customWidth="1"/>
    <col min="11286" max="11286" width="10.33203125" style="138" bestFit="1" customWidth="1"/>
    <col min="11287" max="11287" width="8.5546875" style="138" bestFit="1" customWidth="1"/>
    <col min="11288" max="11288" width="8.44140625" style="138" bestFit="1" customWidth="1"/>
    <col min="11289" max="11289" width="10.109375" style="138" customWidth="1"/>
    <col min="11290" max="11291" width="8.6640625" style="138" customWidth="1"/>
    <col min="11292" max="11292" width="0.6640625" style="138" customWidth="1"/>
    <col min="11293" max="11295" width="8.6640625" style="138" customWidth="1"/>
    <col min="11296" max="11296" width="0.6640625" style="138" customWidth="1"/>
    <col min="11297" max="11297" width="10.88671875" style="138" customWidth="1"/>
    <col min="11298" max="11520" width="13.88671875" style="138"/>
    <col min="11521" max="11521" width="19.33203125" style="138" customWidth="1"/>
    <col min="11522" max="11524" width="8.6640625" style="138" customWidth="1"/>
    <col min="11525" max="11525" width="0.6640625" style="138" customWidth="1"/>
    <col min="11526" max="11528" width="8.6640625" style="138" customWidth="1"/>
    <col min="11529" max="11529" width="0.6640625" style="138" customWidth="1"/>
    <col min="11530" max="11532" width="8.6640625" style="138" customWidth="1"/>
    <col min="11533" max="11533" width="0.6640625" style="138" customWidth="1"/>
    <col min="11534" max="11536" width="8.6640625" style="138" customWidth="1"/>
    <col min="11537" max="11537" width="0.6640625" style="138" customWidth="1"/>
    <col min="11538" max="11540" width="8.6640625" style="138" customWidth="1"/>
    <col min="11541" max="11541" width="0.6640625" style="138" customWidth="1"/>
    <col min="11542" max="11542" width="10.33203125" style="138" bestFit="1" customWidth="1"/>
    <col min="11543" max="11543" width="8.5546875" style="138" bestFit="1" customWidth="1"/>
    <col min="11544" max="11544" width="8.44140625" style="138" bestFit="1" customWidth="1"/>
    <col min="11545" max="11545" width="10.109375" style="138" customWidth="1"/>
    <col min="11546" max="11547" width="8.6640625" style="138" customWidth="1"/>
    <col min="11548" max="11548" width="0.6640625" style="138" customWidth="1"/>
    <col min="11549" max="11551" width="8.6640625" style="138" customWidth="1"/>
    <col min="11552" max="11552" width="0.6640625" style="138" customWidth="1"/>
    <col min="11553" max="11553" width="10.88671875" style="138" customWidth="1"/>
    <col min="11554" max="11776" width="13.88671875" style="138"/>
    <col min="11777" max="11777" width="19.33203125" style="138" customWidth="1"/>
    <col min="11778" max="11780" width="8.6640625" style="138" customWidth="1"/>
    <col min="11781" max="11781" width="0.6640625" style="138" customWidth="1"/>
    <col min="11782" max="11784" width="8.6640625" style="138" customWidth="1"/>
    <col min="11785" max="11785" width="0.6640625" style="138" customWidth="1"/>
    <col min="11786" max="11788" width="8.6640625" style="138" customWidth="1"/>
    <col min="11789" max="11789" width="0.6640625" style="138" customWidth="1"/>
    <col min="11790" max="11792" width="8.6640625" style="138" customWidth="1"/>
    <col min="11793" max="11793" width="0.6640625" style="138" customWidth="1"/>
    <col min="11794" max="11796" width="8.6640625" style="138" customWidth="1"/>
    <col min="11797" max="11797" width="0.6640625" style="138" customWidth="1"/>
    <col min="11798" max="11798" width="10.33203125" style="138" bestFit="1" customWidth="1"/>
    <col min="11799" max="11799" width="8.5546875" style="138" bestFit="1" customWidth="1"/>
    <col min="11800" max="11800" width="8.44140625" style="138" bestFit="1" customWidth="1"/>
    <col min="11801" max="11801" width="10.109375" style="138" customWidth="1"/>
    <col min="11802" max="11803" width="8.6640625" style="138" customWidth="1"/>
    <col min="11804" max="11804" width="0.6640625" style="138" customWidth="1"/>
    <col min="11805" max="11807" width="8.6640625" style="138" customWidth="1"/>
    <col min="11808" max="11808" width="0.6640625" style="138" customWidth="1"/>
    <col min="11809" max="11809" width="10.88671875" style="138" customWidth="1"/>
    <col min="11810" max="12032" width="13.88671875" style="138"/>
    <col min="12033" max="12033" width="19.33203125" style="138" customWidth="1"/>
    <col min="12034" max="12036" width="8.6640625" style="138" customWidth="1"/>
    <col min="12037" max="12037" width="0.6640625" style="138" customWidth="1"/>
    <col min="12038" max="12040" width="8.6640625" style="138" customWidth="1"/>
    <col min="12041" max="12041" width="0.6640625" style="138" customWidth="1"/>
    <col min="12042" max="12044" width="8.6640625" style="138" customWidth="1"/>
    <col min="12045" max="12045" width="0.6640625" style="138" customWidth="1"/>
    <col min="12046" max="12048" width="8.6640625" style="138" customWidth="1"/>
    <col min="12049" max="12049" width="0.6640625" style="138" customWidth="1"/>
    <col min="12050" max="12052" width="8.6640625" style="138" customWidth="1"/>
    <col min="12053" max="12053" width="0.6640625" style="138" customWidth="1"/>
    <col min="12054" max="12054" width="10.33203125" style="138" bestFit="1" customWidth="1"/>
    <col min="12055" max="12055" width="8.5546875" style="138" bestFit="1" customWidth="1"/>
    <col min="12056" max="12056" width="8.44140625" style="138" bestFit="1" customWidth="1"/>
    <col min="12057" max="12057" width="10.109375" style="138" customWidth="1"/>
    <col min="12058" max="12059" width="8.6640625" style="138" customWidth="1"/>
    <col min="12060" max="12060" width="0.6640625" style="138" customWidth="1"/>
    <col min="12061" max="12063" width="8.6640625" style="138" customWidth="1"/>
    <col min="12064" max="12064" width="0.6640625" style="138" customWidth="1"/>
    <col min="12065" max="12065" width="10.88671875" style="138" customWidth="1"/>
    <col min="12066" max="12288" width="13.88671875" style="138"/>
    <col min="12289" max="12289" width="19.33203125" style="138" customWidth="1"/>
    <col min="12290" max="12292" width="8.6640625" style="138" customWidth="1"/>
    <col min="12293" max="12293" width="0.6640625" style="138" customWidth="1"/>
    <col min="12294" max="12296" width="8.6640625" style="138" customWidth="1"/>
    <col min="12297" max="12297" width="0.6640625" style="138" customWidth="1"/>
    <col min="12298" max="12300" width="8.6640625" style="138" customWidth="1"/>
    <col min="12301" max="12301" width="0.6640625" style="138" customWidth="1"/>
    <col min="12302" max="12304" width="8.6640625" style="138" customWidth="1"/>
    <col min="12305" max="12305" width="0.6640625" style="138" customWidth="1"/>
    <col min="12306" max="12308" width="8.6640625" style="138" customWidth="1"/>
    <col min="12309" max="12309" width="0.6640625" style="138" customWidth="1"/>
    <col min="12310" max="12310" width="10.33203125" style="138" bestFit="1" customWidth="1"/>
    <col min="12311" max="12311" width="8.5546875" style="138" bestFit="1" customWidth="1"/>
    <col min="12312" max="12312" width="8.44140625" style="138" bestFit="1" customWidth="1"/>
    <col min="12313" max="12313" width="10.109375" style="138" customWidth="1"/>
    <col min="12314" max="12315" width="8.6640625" style="138" customWidth="1"/>
    <col min="12316" max="12316" width="0.6640625" style="138" customWidth="1"/>
    <col min="12317" max="12319" width="8.6640625" style="138" customWidth="1"/>
    <col min="12320" max="12320" width="0.6640625" style="138" customWidth="1"/>
    <col min="12321" max="12321" width="10.88671875" style="138" customWidth="1"/>
    <col min="12322" max="12544" width="13.88671875" style="138"/>
    <col min="12545" max="12545" width="19.33203125" style="138" customWidth="1"/>
    <col min="12546" max="12548" width="8.6640625" style="138" customWidth="1"/>
    <col min="12549" max="12549" width="0.6640625" style="138" customWidth="1"/>
    <col min="12550" max="12552" width="8.6640625" style="138" customWidth="1"/>
    <col min="12553" max="12553" width="0.6640625" style="138" customWidth="1"/>
    <col min="12554" max="12556" width="8.6640625" style="138" customWidth="1"/>
    <col min="12557" max="12557" width="0.6640625" style="138" customWidth="1"/>
    <col min="12558" max="12560" width="8.6640625" style="138" customWidth="1"/>
    <col min="12561" max="12561" width="0.6640625" style="138" customWidth="1"/>
    <col min="12562" max="12564" width="8.6640625" style="138" customWidth="1"/>
    <col min="12565" max="12565" width="0.6640625" style="138" customWidth="1"/>
    <col min="12566" max="12566" width="10.33203125" style="138" bestFit="1" customWidth="1"/>
    <col min="12567" max="12567" width="8.5546875" style="138" bestFit="1" customWidth="1"/>
    <col min="12568" max="12568" width="8.44140625" style="138" bestFit="1" customWidth="1"/>
    <col min="12569" max="12569" width="10.109375" style="138" customWidth="1"/>
    <col min="12570" max="12571" width="8.6640625" style="138" customWidth="1"/>
    <col min="12572" max="12572" width="0.6640625" style="138" customWidth="1"/>
    <col min="12573" max="12575" width="8.6640625" style="138" customWidth="1"/>
    <col min="12576" max="12576" width="0.6640625" style="138" customWidth="1"/>
    <col min="12577" max="12577" width="10.88671875" style="138" customWidth="1"/>
    <col min="12578" max="12800" width="13.88671875" style="138"/>
    <col min="12801" max="12801" width="19.33203125" style="138" customWidth="1"/>
    <col min="12802" max="12804" width="8.6640625" style="138" customWidth="1"/>
    <col min="12805" max="12805" width="0.6640625" style="138" customWidth="1"/>
    <col min="12806" max="12808" width="8.6640625" style="138" customWidth="1"/>
    <col min="12809" max="12809" width="0.6640625" style="138" customWidth="1"/>
    <col min="12810" max="12812" width="8.6640625" style="138" customWidth="1"/>
    <col min="12813" max="12813" width="0.6640625" style="138" customWidth="1"/>
    <col min="12814" max="12816" width="8.6640625" style="138" customWidth="1"/>
    <col min="12817" max="12817" width="0.6640625" style="138" customWidth="1"/>
    <col min="12818" max="12820" width="8.6640625" style="138" customWidth="1"/>
    <col min="12821" max="12821" width="0.6640625" style="138" customWidth="1"/>
    <col min="12822" max="12822" width="10.33203125" style="138" bestFit="1" customWidth="1"/>
    <col min="12823" max="12823" width="8.5546875" style="138" bestFit="1" customWidth="1"/>
    <col min="12824" max="12824" width="8.44140625" style="138" bestFit="1" customWidth="1"/>
    <col min="12825" max="12825" width="10.109375" style="138" customWidth="1"/>
    <col min="12826" max="12827" width="8.6640625" style="138" customWidth="1"/>
    <col min="12828" max="12828" width="0.6640625" style="138" customWidth="1"/>
    <col min="12829" max="12831" width="8.6640625" style="138" customWidth="1"/>
    <col min="12832" max="12832" width="0.6640625" style="138" customWidth="1"/>
    <col min="12833" max="12833" width="10.88671875" style="138" customWidth="1"/>
    <col min="12834" max="13056" width="13.88671875" style="138"/>
    <col min="13057" max="13057" width="19.33203125" style="138" customWidth="1"/>
    <col min="13058" max="13060" width="8.6640625" style="138" customWidth="1"/>
    <col min="13061" max="13061" width="0.6640625" style="138" customWidth="1"/>
    <col min="13062" max="13064" width="8.6640625" style="138" customWidth="1"/>
    <col min="13065" max="13065" width="0.6640625" style="138" customWidth="1"/>
    <col min="13066" max="13068" width="8.6640625" style="138" customWidth="1"/>
    <col min="13069" max="13069" width="0.6640625" style="138" customWidth="1"/>
    <col min="13070" max="13072" width="8.6640625" style="138" customWidth="1"/>
    <col min="13073" max="13073" width="0.6640625" style="138" customWidth="1"/>
    <col min="13074" max="13076" width="8.6640625" style="138" customWidth="1"/>
    <col min="13077" max="13077" width="0.6640625" style="138" customWidth="1"/>
    <col min="13078" max="13078" width="10.33203125" style="138" bestFit="1" customWidth="1"/>
    <col min="13079" max="13079" width="8.5546875" style="138" bestFit="1" customWidth="1"/>
    <col min="13080" max="13080" width="8.44140625" style="138" bestFit="1" customWidth="1"/>
    <col min="13081" max="13081" width="10.109375" style="138" customWidth="1"/>
    <col min="13082" max="13083" width="8.6640625" style="138" customWidth="1"/>
    <col min="13084" max="13084" width="0.6640625" style="138" customWidth="1"/>
    <col min="13085" max="13087" width="8.6640625" style="138" customWidth="1"/>
    <col min="13088" max="13088" width="0.6640625" style="138" customWidth="1"/>
    <col min="13089" max="13089" width="10.88671875" style="138" customWidth="1"/>
    <col min="13090" max="13312" width="13.88671875" style="138"/>
    <col min="13313" max="13313" width="19.33203125" style="138" customWidth="1"/>
    <col min="13314" max="13316" width="8.6640625" style="138" customWidth="1"/>
    <col min="13317" max="13317" width="0.6640625" style="138" customWidth="1"/>
    <col min="13318" max="13320" width="8.6640625" style="138" customWidth="1"/>
    <col min="13321" max="13321" width="0.6640625" style="138" customWidth="1"/>
    <col min="13322" max="13324" width="8.6640625" style="138" customWidth="1"/>
    <col min="13325" max="13325" width="0.6640625" style="138" customWidth="1"/>
    <col min="13326" max="13328" width="8.6640625" style="138" customWidth="1"/>
    <col min="13329" max="13329" width="0.6640625" style="138" customWidth="1"/>
    <col min="13330" max="13332" width="8.6640625" style="138" customWidth="1"/>
    <col min="13333" max="13333" width="0.6640625" style="138" customWidth="1"/>
    <col min="13334" max="13334" width="10.33203125" style="138" bestFit="1" customWidth="1"/>
    <col min="13335" max="13335" width="8.5546875" style="138" bestFit="1" customWidth="1"/>
    <col min="13336" max="13336" width="8.44140625" style="138" bestFit="1" customWidth="1"/>
    <col min="13337" max="13337" width="10.109375" style="138" customWidth="1"/>
    <col min="13338" max="13339" width="8.6640625" style="138" customWidth="1"/>
    <col min="13340" max="13340" width="0.6640625" style="138" customWidth="1"/>
    <col min="13341" max="13343" width="8.6640625" style="138" customWidth="1"/>
    <col min="13344" max="13344" width="0.6640625" style="138" customWidth="1"/>
    <col min="13345" max="13345" width="10.88671875" style="138" customWidth="1"/>
    <col min="13346" max="13568" width="13.88671875" style="138"/>
    <col min="13569" max="13569" width="19.33203125" style="138" customWidth="1"/>
    <col min="13570" max="13572" width="8.6640625" style="138" customWidth="1"/>
    <col min="13573" max="13573" width="0.6640625" style="138" customWidth="1"/>
    <col min="13574" max="13576" width="8.6640625" style="138" customWidth="1"/>
    <col min="13577" max="13577" width="0.6640625" style="138" customWidth="1"/>
    <col min="13578" max="13580" width="8.6640625" style="138" customWidth="1"/>
    <col min="13581" max="13581" width="0.6640625" style="138" customWidth="1"/>
    <col min="13582" max="13584" width="8.6640625" style="138" customWidth="1"/>
    <col min="13585" max="13585" width="0.6640625" style="138" customWidth="1"/>
    <col min="13586" max="13588" width="8.6640625" style="138" customWidth="1"/>
    <col min="13589" max="13589" width="0.6640625" style="138" customWidth="1"/>
    <col min="13590" max="13590" width="10.33203125" style="138" bestFit="1" customWidth="1"/>
    <col min="13591" max="13591" width="8.5546875" style="138" bestFit="1" customWidth="1"/>
    <col min="13592" max="13592" width="8.44140625" style="138" bestFit="1" customWidth="1"/>
    <col min="13593" max="13593" width="10.109375" style="138" customWidth="1"/>
    <col min="13594" max="13595" width="8.6640625" style="138" customWidth="1"/>
    <col min="13596" max="13596" width="0.6640625" style="138" customWidth="1"/>
    <col min="13597" max="13599" width="8.6640625" style="138" customWidth="1"/>
    <col min="13600" max="13600" width="0.6640625" style="138" customWidth="1"/>
    <col min="13601" max="13601" width="10.88671875" style="138" customWidth="1"/>
    <col min="13602" max="13824" width="13.88671875" style="138"/>
    <col min="13825" max="13825" width="19.33203125" style="138" customWidth="1"/>
    <col min="13826" max="13828" width="8.6640625" style="138" customWidth="1"/>
    <col min="13829" max="13829" width="0.6640625" style="138" customWidth="1"/>
    <col min="13830" max="13832" width="8.6640625" style="138" customWidth="1"/>
    <col min="13833" max="13833" width="0.6640625" style="138" customWidth="1"/>
    <col min="13834" max="13836" width="8.6640625" style="138" customWidth="1"/>
    <col min="13837" max="13837" width="0.6640625" style="138" customWidth="1"/>
    <col min="13838" max="13840" width="8.6640625" style="138" customWidth="1"/>
    <col min="13841" max="13841" width="0.6640625" style="138" customWidth="1"/>
    <col min="13842" max="13844" width="8.6640625" style="138" customWidth="1"/>
    <col min="13845" max="13845" width="0.6640625" style="138" customWidth="1"/>
    <col min="13846" max="13846" width="10.33203125" style="138" bestFit="1" customWidth="1"/>
    <col min="13847" max="13847" width="8.5546875" style="138" bestFit="1" customWidth="1"/>
    <col min="13848" max="13848" width="8.44140625" style="138" bestFit="1" customWidth="1"/>
    <col min="13849" max="13849" width="10.109375" style="138" customWidth="1"/>
    <col min="13850" max="13851" width="8.6640625" style="138" customWidth="1"/>
    <col min="13852" max="13852" width="0.6640625" style="138" customWidth="1"/>
    <col min="13853" max="13855" width="8.6640625" style="138" customWidth="1"/>
    <col min="13856" max="13856" width="0.6640625" style="138" customWidth="1"/>
    <col min="13857" max="13857" width="10.88671875" style="138" customWidth="1"/>
    <col min="13858" max="14080" width="13.88671875" style="138"/>
    <col min="14081" max="14081" width="19.33203125" style="138" customWidth="1"/>
    <col min="14082" max="14084" width="8.6640625" style="138" customWidth="1"/>
    <col min="14085" max="14085" width="0.6640625" style="138" customWidth="1"/>
    <col min="14086" max="14088" width="8.6640625" style="138" customWidth="1"/>
    <col min="14089" max="14089" width="0.6640625" style="138" customWidth="1"/>
    <col min="14090" max="14092" width="8.6640625" style="138" customWidth="1"/>
    <col min="14093" max="14093" width="0.6640625" style="138" customWidth="1"/>
    <col min="14094" max="14096" width="8.6640625" style="138" customWidth="1"/>
    <col min="14097" max="14097" width="0.6640625" style="138" customWidth="1"/>
    <col min="14098" max="14100" width="8.6640625" style="138" customWidth="1"/>
    <col min="14101" max="14101" width="0.6640625" style="138" customWidth="1"/>
    <col min="14102" max="14102" width="10.33203125" style="138" bestFit="1" customWidth="1"/>
    <col min="14103" max="14103" width="8.5546875" style="138" bestFit="1" customWidth="1"/>
    <col min="14104" max="14104" width="8.44140625" style="138" bestFit="1" customWidth="1"/>
    <col min="14105" max="14105" width="10.109375" style="138" customWidth="1"/>
    <col min="14106" max="14107" width="8.6640625" style="138" customWidth="1"/>
    <col min="14108" max="14108" width="0.6640625" style="138" customWidth="1"/>
    <col min="14109" max="14111" width="8.6640625" style="138" customWidth="1"/>
    <col min="14112" max="14112" width="0.6640625" style="138" customWidth="1"/>
    <col min="14113" max="14113" width="10.88671875" style="138" customWidth="1"/>
    <col min="14114" max="14336" width="13.88671875" style="138"/>
    <col min="14337" max="14337" width="19.33203125" style="138" customWidth="1"/>
    <col min="14338" max="14340" width="8.6640625" style="138" customWidth="1"/>
    <col min="14341" max="14341" width="0.6640625" style="138" customWidth="1"/>
    <col min="14342" max="14344" width="8.6640625" style="138" customWidth="1"/>
    <col min="14345" max="14345" width="0.6640625" style="138" customWidth="1"/>
    <col min="14346" max="14348" width="8.6640625" style="138" customWidth="1"/>
    <col min="14349" max="14349" width="0.6640625" style="138" customWidth="1"/>
    <col min="14350" max="14352" width="8.6640625" style="138" customWidth="1"/>
    <col min="14353" max="14353" width="0.6640625" style="138" customWidth="1"/>
    <col min="14354" max="14356" width="8.6640625" style="138" customWidth="1"/>
    <col min="14357" max="14357" width="0.6640625" style="138" customWidth="1"/>
    <col min="14358" max="14358" width="10.33203125" style="138" bestFit="1" customWidth="1"/>
    <col min="14359" max="14359" width="8.5546875" style="138" bestFit="1" customWidth="1"/>
    <col min="14360" max="14360" width="8.44140625" style="138" bestFit="1" customWidth="1"/>
    <col min="14361" max="14361" width="10.109375" style="138" customWidth="1"/>
    <col min="14362" max="14363" width="8.6640625" style="138" customWidth="1"/>
    <col min="14364" max="14364" width="0.6640625" style="138" customWidth="1"/>
    <col min="14365" max="14367" width="8.6640625" style="138" customWidth="1"/>
    <col min="14368" max="14368" width="0.6640625" style="138" customWidth="1"/>
    <col min="14369" max="14369" width="10.88671875" style="138" customWidth="1"/>
    <col min="14370" max="14592" width="13.88671875" style="138"/>
    <col min="14593" max="14593" width="19.33203125" style="138" customWidth="1"/>
    <col min="14594" max="14596" width="8.6640625" style="138" customWidth="1"/>
    <col min="14597" max="14597" width="0.6640625" style="138" customWidth="1"/>
    <col min="14598" max="14600" width="8.6640625" style="138" customWidth="1"/>
    <col min="14601" max="14601" width="0.6640625" style="138" customWidth="1"/>
    <col min="14602" max="14604" width="8.6640625" style="138" customWidth="1"/>
    <col min="14605" max="14605" width="0.6640625" style="138" customWidth="1"/>
    <col min="14606" max="14608" width="8.6640625" style="138" customWidth="1"/>
    <col min="14609" max="14609" width="0.6640625" style="138" customWidth="1"/>
    <col min="14610" max="14612" width="8.6640625" style="138" customWidth="1"/>
    <col min="14613" max="14613" width="0.6640625" style="138" customWidth="1"/>
    <col min="14614" max="14614" width="10.33203125" style="138" bestFit="1" customWidth="1"/>
    <col min="14615" max="14615" width="8.5546875" style="138" bestFit="1" customWidth="1"/>
    <col min="14616" max="14616" width="8.44140625" style="138" bestFit="1" customWidth="1"/>
    <col min="14617" max="14617" width="10.109375" style="138" customWidth="1"/>
    <col min="14618" max="14619" width="8.6640625" style="138" customWidth="1"/>
    <col min="14620" max="14620" width="0.6640625" style="138" customWidth="1"/>
    <col min="14621" max="14623" width="8.6640625" style="138" customWidth="1"/>
    <col min="14624" max="14624" width="0.6640625" style="138" customWidth="1"/>
    <col min="14625" max="14625" width="10.88671875" style="138" customWidth="1"/>
    <col min="14626" max="14848" width="13.88671875" style="138"/>
    <col min="14849" max="14849" width="19.33203125" style="138" customWidth="1"/>
    <col min="14850" max="14852" width="8.6640625" style="138" customWidth="1"/>
    <col min="14853" max="14853" width="0.6640625" style="138" customWidth="1"/>
    <col min="14854" max="14856" width="8.6640625" style="138" customWidth="1"/>
    <col min="14857" max="14857" width="0.6640625" style="138" customWidth="1"/>
    <col min="14858" max="14860" width="8.6640625" style="138" customWidth="1"/>
    <col min="14861" max="14861" width="0.6640625" style="138" customWidth="1"/>
    <col min="14862" max="14864" width="8.6640625" style="138" customWidth="1"/>
    <col min="14865" max="14865" width="0.6640625" style="138" customWidth="1"/>
    <col min="14866" max="14868" width="8.6640625" style="138" customWidth="1"/>
    <col min="14869" max="14869" width="0.6640625" style="138" customWidth="1"/>
    <col min="14870" max="14870" width="10.33203125" style="138" bestFit="1" customWidth="1"/>
    <col min="14871" max="14871" width="8.5546875" style="138" bestFit="1" customWidth="1"/>
    <col min="14872" max="14872" width="8.44140625" style="138" bestFit="1" customWidth="1"/>
    <col min="14873" max="14873" width="10.109375" style="138" customWidth="1"/>
    <col min="14874" max="14875" width="8.6640625" style="138" customWidth="1"/>
    <col min="14876" max="14876" width="0.6640625" style="138" customWidth="1"/>
    <col min="14877" max="14879" width="8.6640625" style="138" customWidth="1"/>
    <col min="14880" max="14880" width="0.6640625" style="138" customWidth="1"/>
    <col min="14881" max="14881" width="10.88671875" style="138" customWidth="1"/>
    <col min="14882" max="15104" width="13.88671875" style="138"/>
    <col min="15105" max="15105" width="19.33203125" style="138" customWidth="1"/>
    <col min="15106" max="15108" width="8.6640625" style="138" customWidth="1"/>
    <col min="15109" max="15109" width="0.6640625" style="138" customWidth="1"/>
    <col min="15110" max="15112" width="8.6640625" style="138" customWidth="1"/>
    <col min="15113" max="15113" width="0.6640625" style="138" customWidth="1"/>
    <col min="15114" max="15116" width="8.6640625" style="138" customWidth="1"/>
    <col min="15117" max="15117" width="0.6640625" style="138" customWidth="1"/>
    <col min="15118" max="15120" width="8.6640625" style="138" customWidth="1"/>
    <col min="15121" max="15121" width="0.6640625" style="138" customWidth="1"/>
    <col min="15122" max="15124" width="8.6640625" style="138" customWidth="1"/>
    <col min="15125" max="15125" width="0.6640625" style="138" customWidth="1"/>
    <col min="15126" max="15126" width="10.33203125" style="138" bestFit="1" customWidth="1"/>
    <col min="15127" max="15127" width="8.5546875" style="138" bestFit="1" customWidth="1"/>
    <col min="15128" max="15128" width="8.44140625" style="138" bestFit="1" customWidth="1"/>
    <col min="15129" max="15129" width="10.109375" style="138" customWidth="1"/>
    <col min="15130" max="15131" width="8.6640625" style="138" customWidth="1"/>
    <col min="15132" max="15132" width="0.6640625" style="138" customWidth="1"/>
    <col min="15133" max="15135" width="8.6640625" style="138" customWidth="1"/>
    <col min="15136" max="15136" width="0.6640625" style="138" customWidth="1"/>
    <col min="15137" max="15137" width="10.88671875" style="138" customWidth="1"/>
    <col min="15138" max="15360" width="13.88671875" style="138"/>
    <col min="15361" max="15361" width="19.33203125" style="138" customWidth="1"/>
    <col min="15362" max="15364" width="8.6640625" style="138" customWidth="1"/>
    <col min="15365" max="15365" width="0.6640625" style="138" customWidth="1"/>
    <col min="15366" max="15368" width="8.6640625" style="138" customWidth="1"/>
    <col min="15369" max="15369" width="0.6640625" style="138" customWidth="1"/>
    <col min="15370" max="15372" width="8.6640625" style="138" customWidth="1"/>
    <col min="15373" max="15373" width="0.6640625" style="138" customWidth="1"/>
    <col min="15374" max="15376" width="8.6640625" style="138" customWidth="1"/>
    <col min="15377" max="15377" width="0.6640625" style="138" customWidth="1"/>
    <col min="15378" max="15380" width="8.6640625" style="138" customWidth="1"/>
    <col min="15381" max="15381" width="0.6640625" style="138" customWidth="1"/>
    <col min="15382" max="15382" width="10.33203125" style="138" bestFit="1" customWidth="1"/>
    <col min="15383" max="15383" width="8.5546875" style="138" bestFit="1" customWidth="1"/>
    <col min="15384" max="15384" width="8.44140625" style="138" bestFit="1" customWidth="1"/>
    <col min="15385" max="15385" width="10.109375" style="138" customWidth="1"/>
    <col min="15386" max="15387" width="8.6640625" style="138" customWidth="1"/>
    <col min="15388" max="15388" width="0.6640625" style="138" customWidth="1"/>
    <col min="15389" max="15391" width="8.6640625" style="138" customWidth="1"/>
    <col min="15392" max="15392" width="0.6640625" style="138" customWidth="1"/>
    <col min="15393" max="15393" width="10.88671875" style="138" customWidth="1"/>
    <col min="15394" max="15616" width="13.88671875" style="138"/>
    <col min="15617" max="15617" width="19.33203125" style="138" customWidth="1"/>
    <col min="15618" max="15620" width="8.6640625" style="138" customWidth="1"/>
    <col min="15621" max="15621" width="0.6640625" style="138" customWidth="1"/>
    <col min="15622" max="15624" width="8.6640625" style="138" customWidth="1"/>
    <col min="15625" max="15625" width="0.6640625" style="138" customWidth="1"/>
    <col min="15626" max="15628" width="8.6640625" style="138" customWidth="1"/>
    <col min="15629" max="15629" width="0.6640625" style="138" customWidth="1"/>
    <col min="15630" max="15632" width="8.6640625" style="138" customWidth="1"/>
    <col min="15633" max="15633" width="0.6640625" style="138" customWidth="1"/>
    <col min="15634" max="15636" width="8.6640625" style="138" customWidth="1"/>
    <col min="15637" max="15637" width="0.6640625" style="138" customWidth="1"/>
    <col min="15638" max="15638" width="10.33203125" style="138" bestFit="1" customWidth="1"/>
    <col min="15639" max="15639" width="8.5546875" style="138" bestFit="1" customWidth="1"/>
    <col min="15640" max="15640" width="8.44140625" style="138" bestFit="1" customWidth="1"/>
    <col min="15641" max="15641" width="10.109375" style="138" customWidth="1"/>
    <col min="15642" max="15643" width="8.6640625" style="138" customWidth="1"/>
    <col min="15644" max="15644" width="0.6640625" style="138" customWidth="1"/>
    <col min="15645" max="15647" width="8.6640625" style="138" customWidth="1"/>
    <col min="15648" max="15648" width="0.6640625" style="138" customWidth="1"/>
    <col min="15649" max="15649" width="10.88671875" style="138" customWidth="1"/>
    <col min="15650" max="15872" width="13.88671875" style="138"/>
    <col min="15873" max="15873" width="19.33203125" style="138" customWidth="1"/>
    <col min="15874" max="15876" width="8.6640625" style="138" customWidth="1"/>
    <col min="15877" max="15877" width="0.6640625" style="138" customWidth="1"/>
    <col min="15878" max="15880" width="8.6640625" style="138" customWidth="1"/>
    <col min="15881" max="15881" width="0.6640625" style="138" customWidth="1"/>
    <col min="15882" max="15884" width="8.6640625" style="138" customWidth="1"/>
    <col min="15885" max="15885" width="0.6640625" style="138" customWidth="1"/>
    <col min="15886" max="15888" width="8.6640625" style="138" customWidth="1"/>
    <col min="15889" max="15889" width="0.6640625" style="138" customWidth="1"/>
    <col min="15890" max="15892" width="8.6640625" style="138" customWidth="1"/>
    <col min="15893" max="15893" width="0.6640625" style="138" customWidth="1"/>
    <col min="15894" max="15894" width="10.33203125" style="138" bestFit="1" customWidth="1"/>
    <col min="15895" max="15895" width="8.5546875" style="138" bestFit="1" customWidth="1"/>
    <col min="15896" max="15896" width="8.44140625" style="138" bestFit="1" customWidth="1"/>
    <col min="15897" max="15897" width="10.109375" style="138" customWidth="1"/>
    <col min="15898" max="15899" width="8.6640625" style="138" customWidth="1"/>
    <col min="15900" max="15900" width="0.6640625" style="138" customWidth="1"/>
    <col min="15901" max="15903" width="8.6640625" style="138" customWidth="1"/>
    <col min="15904" max="15904" width="0.6640625" style="138" customWidth="1"/>
    <col min="15905" max="15905" width="10.88671875" style="138" customWidth="1"/>
    <col min="15906" max="16128" width="13.88671875" style="138"/>
    <col min="16129" max="16129" width="19.33203125" style="138" customWidth="1"/>
    <col min="16130" max="16132" width="8.6640625" style="138" customWidth="1"/>
    <col min="16133" max="16133" width="0.6640625" style="138" customWidth="1"/>
    <col min="16134" max="16136" width="8.6640625" style="138" customWidth="1"/>
    <col min="16137" max="16137" width="0.6640625" style="138" customWidth="1"/>
    <col min="16138" max="16140" width="8.6640625" style="138" customWidth="1"/>
    <col min="16141" max="16141" width="0.6640625" style="138" customWidth="1"/>
    <col min="16142" max="16144" width="8.6640625" style="138" customWidth="1"/>
    <col min="16145" max="16145" width="0.6640625" style="138" customWidth="1"/>
    <col min="16146" max="16148" width="8.6640625" style="138" customWidth="1"/>
    <col min="16149" max="16149" width="0.6640625" style="138" customWidth="1"/>
    <col min="16150" max="16150" width="10.33203125" style="138" bestFit="1" customWidth="1"/>
    <col min="16151" max="16151" width="8.5546875" style="138" bestFit="1" customWidth="1"/>
    <col min="16152" max="16152" width="8.44140625" style="138" bestFit="1" customWidth="1"/>
    <col min="16153" max="16153" width="10.109375" style="138" customWidth="1"/>
    <col min="16154" max="16155" width="8.6640625" style="138" customWidth="1"/>
    <col min="16156" max="16156" width="0.6640625" style="138" customWidth="1"/>
    <col min="16157" max="16159" width="8.6640625" style="138" customWidth="1"/>
    <col min="16160" max="16160" width="0.6640625" style="138" customWidth="1"/>
    <col min="16161" max="16161" width="10.88671875" style="138" customWidth="1"/>
    <col min="16162" max="16384" width="13.88671875" style="138"/>
  </cols>
  <sheetData>
    <row r="1" spans="1:33" ht="18" customHeight="1">
      <c r="A1" s="354" t="s">
        <v>822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</row>
    <row r="2" spans="1:33" s="140" customFormat="1" ht="28.2">
      <c r="A2" s="139" t="s">
        <v>176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</row>
    <row r="3" spans="1:33" s="142" customFormat="1" ht="23.1" customHeight="1">
      <c r="A3" s="141">
        <v>45291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</row>
    <row r="4" spans="1:33" s="145" customFormat="1" ht="16.8">
      <c r="A4" s="143" t="s">
        <v>177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</row>
    <row r="5" spans="1:33" s="146" customFormat="1" ht="8.25" customHeight="1" thickBot="1"/>
    <row r="6" spans="1:33" s="146" customFormat="1" ht="30" customHeight="1">
      <c r="A6" s="147" t="s">
        <v>165</v>
      </c>
      <c r="B6" s="148" t="s">
        <v>178</v>
      </c>
      <c r="C6" s="148"/>
      <c r="D6" s="148"/>
      <c r="E6" s="149"/>
      <c r="F6" s="148" t="s">
        <v>179</v>
      </c>
      <c r="G6" s="148"/>
      <c r="H6" s="148"/>
      <c r="I6" s="149"/>
      <c r="J6" s="148" t="s">
        <v>180</v>
      </c>
      <c r="K6" s="148"/>
      <c r="L6" s="148"/>
      <c r="M6" s="149"/>
      <c r="N6" s="148" t="s">
        <v>181</v>
      </c>
      <c r="O6" s="148"/>
      <c r="P6" s="148"/>
      <c r="Q6" s="149"/>
      <c r="R6" s="148" t="s">
        <v>182</v>
      </c>
      <c r="S6" s="148"/>
      <c r="T6" s="148"/>
      <c r="U6" s="149"/>
      <c r="V6" s="147" t="s">
        <v>183</v>
      </c>
      <c r="W6" s="147"/>
      <c r="X6" s="147"/>
      <c r="Y6" s="147"/>
      <c r="Z6" s="147"/>
      <c r="AA6" s="147"/>
      <c r="AB6" s="149"/>
      <c r="AC6" s="150" t="s">
        <v>184</v>
      </c>
      <c r="AD6" s="150"/>
      <c r="AE6" s="150"/>
      <c r="AF6" s="149"/>
      <c r="AG6" s="151" t="s">
        <v>185</v>
      </c>
    </row>
    <row r="7" spans="1:33" s="146" customFormat="1" ht="15.75" customHeight="1">
      <c r="A7" s="152"/>
      <c r="B7" s="153"/>
      <c r="C7" s="153"/>
      <c r="D7" s="153"/>
      <c r="E7" s="154"/>
      <c r="F7" s="153"/>
      <c r="G7" s="153"/>
      <c r="H7" s="153"/>
      <c r="I7" s="154"/>
      <c r="J7" s="153"/>
      <c r="K7" s="153"/>
      <c r="L7" s="153"/>
      <c r="M7" s="154"/>
      <c r="N7" s="153"/>
      <c r="O7" s="153"/>
      <c r="P7" s="153"/>
      <c r="Q7" s="154"/>
      <c r="R7" s="153"/>
      <c r="S7" s="153"/>
      <c r="T7" s="153"/>
      <c r="U7" s="154"/>
      <c r="V7" s="155" t="s">
        <v>186</v>
      </c>
      <c r="W7" s="155"/>
      <c r="X7" s="155"/>
      <c r="Y7" s="155" t="s">
        <v>187</v>
      </c>
      <c r="Z7" s="155"/>
      <c r="AA7" s="155"/>
      <c r="AB7" s="154"/>
      <c r="AC7" s="156"/>
      <c r="AD7" s="156"/>
      <c r="AE7" s="156"/>
      <c r="AF7" s="154"/>
      <c r="AG7" s="157"/>
    </row>
    <row r="8" spans="1:33" s="146" customFormat="1" ht="54.9" customHeight="1">
      <c r="A8" s="158"/>
      <c r="B8" s="159" t="s">
        <v>188</v>
      </c>
      <c r="C8" s="160" t="s">
        <v>189</v>
      </c>
      <c r="D8" s="159" t="s">
        <v>190</v>
      </c>
      <c r="E8" s="159"/>
      <c r="F8" s="159" t="s">
        <v>188</v>
      </c>
      <c r="G8" s="160" t="s">
        <v>189</v>
      </c>
      <c r="H8" s="159" t="s">
        <v>190</v>
      </c>
      <c r="I8" s="159"/>
      <c r="J8" s="159" t="s">
        <v>188</v>
      </c>
      <c r="K8" s="160" t="s">
        <v>189</v>
      </c>
      <c r="L8" s="159" t="s">
        <v>190</v>
      </c>
      <c r="M8" s="159"/>
      <c r="N8" s="159" t="s">
        <v>188</v>
      </c>
      <c r="O8" s="160" t="s">
        <v>189</v>
      </c>
      <c r="P8" s="159" t="s">
        <v>190</v>
      </c>
      <c r="Q8" s="159"/>
      <c r="R8" s="159" t="s">
        <v>188</v>
      </c>
      <c r="S8" s="160" t="s">
        <v>189</v>
      </c>
      <c r="T8" s="159" t="s">
        <v>190</v>
      </c>
      <c r="U8" s="159"/>
      <c r="V8" s="159" t="s">
        <v>188</v>
      </c>
      <c r="W8" s="160" t="s">
        <v>189</v>
      </c>
      <c r="X8" s="159" t="s">
        <v>190</v>
      </c>
      <c r="Y8" s="161" t="s">
        <v>188</v>
      </c>
      <c r="Z8" s="162" t="s">
        <v>189</v>
      </c>
      <c r="AA8" s="161" t="s">
        <v>190</v>
      </c>
      <c r="AB8" s="159"/>
      <c r="AC8" s="159" t="s">
        <v>188</v>
      </c>
      <c r="AD8" s="160" t="s">
        <v>189</v>
      </c>
      <c r="AE8" s="159" t="s">
        <v>190</v>
      </c>
      <c r="AF8" s="159"/>
      <c r="AG8" s="163"/>
    </row>
    <row r="9" spans="1:33" s="146" customFormat="1" ht="6" customHeight="1">
      <c r="B9" s="164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6"/>
    </row>
    <row r="10" spans="1:33" s="170" customFormat="1" ht="20.100000000000001" customHeight="1">
      <c r="A10" s="167" t="s">
        <v>191</v>
      </c>
      <c r="B10" s="168">
        <v>3611355.267</v>
      </c>
      <c r="C10" s="168">
        <v>0</v>
      </c>
      <c r="D10" s="168">
        <v>115.023</v>
      </c>
      <c r="E10" s="168"/>
      <c r="F10" s="168">
        <v>0</v>
      </c>
      <c r="G10" s="168">
        <v>0</v>
      </c>
      <c r="H10" s="168">
        <v>0</v>
      </c>
      <c r="I10" s="168"/>
      <c r="J10" s="168">
        <v>0</v>
      </c>
      <c r="K10" s="168">
        <v>0</v>
      </c>
      <c r="L10" s="168">
        <v>6586.473</v>
      </c>
      <c r="M10" s="168"/>
      <c r="N10" s="168">
        <v>0</v>
      </c>
      <c r="O10" s="168">
        <v>0</v>
      </c>
      <c r="P10" s="168">
        <v>634.23</v>
      </c>
      <c r="Q10" s="168"/>
      <c r="R10" s="168">
        <v>0</v>
      </c>
      <c r="S10" s="168">
        <v>0</v>
      </c>
      <c r="T10" s="168">
        <v>345.85</v>
      </c>
      <c r="U10" s="168"/>
      <c r="V10" s="168">
        <v>391656.11200999998</v>
      </c>
      <c r="W10" s="168">
        <v>0</v>
      </c>
      <c r="X10" s="168">
        <v>35190.906729999995</v>
      </c>
      <c r="Y10" s="168">
        <v>8138278.3733400004</v>
      </c>
      <c r="Z10" s="168">
        <v>11994.94564</v>
      </c>
      <c r="AA10" s="168">
        <v>245417.20736</v>
      </c>
      <c r="AB10" s="168"/>
      <c r="AC10" s="168">
        <v>623082.84299999999</v>
      </c>
      <c r="AD10" s="168">
        <v>0</v>
      </c>
      <c r="AE10" s="168">
        <v>3988.884</v>
      </c>
      <c r="AF10" s="168"/>
      <c r="AG10" s="169">
        <v>13068646.119000001</v>
      </c>
    </row>
    <row r="11" spans="1:33" s="170" customFormat="1" ht="20.100000000000001" customHeight="1">
      <c r="A11" s="171" t="s">
        <v>3</v>
      </c>
      <c r="B11" s="172">
        <v>0</v>
      </c>
      <c r="C11" s="172">
        <v>0</v>
      </c>
      <c r="D11" s="172">
        <v>0</v>
      </c>
      <c r="E11" s="172"/>
      <c r="F11" s="172">
        <v>0</v>
      </c>
      <c r="G11" s="172">
        <v>0</v>
      </c>
      <c r="H11" s="172">
        <v>0</v>
      </c>
      <c r="I11" s="172"/>
      <c r="J11" s="172">
        <v>0</v>
      </c>
      <c r="K11" s="172">
        <v>1377.9939999999999</v>
      </c>
      <c r="L11" s="172">
        <v>444178.83399999997</v>
      </c>
      <c r="M11" s="172"/>
      <c r="N11" s="172">
        <v>103660.212</v>
      </c>
      <c r="O11" s="172">
        <v>935.08</v>
      </c>
      <c r="P11" s="172">
        <v>78085.264999999999</v>
      </c>
      <c r="Q11" s="172"/>
      <c r="R11" s="172">
        <v>201847.05100000001</v>
      </c>
      <c r="S11" s="172">
        <v>242.517</v>
      </c>
      <c r="T11" s="172">
        <v>9979.2620000000006</v>
      </c>
      <c r="U11" s="172"/>
      <c r="V11" s="172">
        <v>0</v>
      </c>
      <c r="W11" s="172">
        <v>0</v>
      </c>
      <c r="X11" s="172">
        <v>0</v>
      </c>
      <c r="Y11" s="172">
        <v>0</v>
      </c>
      <c r="Z11" s="172">
        <v>0</v>
      </c>
      <c r="AA11" s="172">
        <v>0</v>
      </c>
      <c r="AB11" s="172"/>
      <c r="AC11" s="172">
        <v>0</v>
      </c>
      <c r="AD11" s="172">
        <v>0</v>
      </c>
      <c r="AE11" s="172">
        <v>0</v>
      </c>
      <c r="AF11" s="172"/>
      <c r="AG11" s="173">
        <v>840306.21799999999</v>
      </c>
    </row>
    <row r="12" spans="1:33" s="170" customFormat="1" ht="10.199999999999999">
      <c r="B12" s="174"/>
      <c r="R12" s="174"/>
      <c r="T12" s="174"/>
      <c r="Y12" s="168"/>
      <c r="Z12" s="168"/>
      <c r="AA12" s="168"/>
      <c r="AE12" s="174"/>
    </row>
    <row r="13" spans="1:33" s="146" customFormat="1">
      <c r="A13" s="168" t="s">
        <v>192</v>
      </c>
      <c r="B13" s="175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</row>
    <row r="14" spans="1:33" s="146" customFormat="1">
      <c r="A14" s="168" t="s">
        <v>193</v>
      </c>
      <c r="Y14" s="176"/>
      <c r="AA14" s="176"/>
    </row>
    <row r="15" spans="1:33" s="146" customFormat="1">
      <c r="A15" s="168" t="s">
        <v>194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</row>
    <row r="16" spans="1:33" s="146" customFormat="1" ht="14.4">
      <c r="A16" s="177"/>
      <c r="Y16" s="176"/>
    </row>
    <row r="17" spans="1:25" s="146" customFormat="1" ht="14.4">
      <c r="A17" s="177"/>
      <c r="Y17" s="176"/>
    </row>
    <row r="18" spans="1:25" s="146" customFormat="1">
      <c r="Y18" s="176"/>
    </row>
    <row r="19" spans="1:25" s="146" customFormat="1">
      <c r="Y19" s="176"/>
    </row>
    <row r="20" spans="1:25" s="146" customFormat="1">
      <c r="Y20" s="176"/>
    </row>
    <row r="21" spans="1:25" s="146" customFormat="1">
      <c r="Y21" s="176"/>
    </row>
    <row r="22" spans="1:25">
      <c r="Y22" s="176"/>
    </row>
    <row r="23" spans="1:25">
      <c r="Y23" s="176"/>
    </row>
    <row r="24" spans="1:25">
      <c r="Y24" s="176"/>
    </row>
    <row r="25" spans="1:25">
      <c r="Y25" s="176"/>
    </row>
    <row r="26" spans="1:25">
      <c r="Y26" s="176"/>
    </row>
    <row r="27" spans="1:25">
      <c r="Y27" s="176"/>
    </row>
    <row r="28" spans="1:25">
      <c r="Y28" s="176"/>
    </row>
  </sheetData>
  <mergeCells count="13">
    <mergeCell ref="AG6:AG8"/>
    <mergeCell ref="V7:X7"/>
    <mergeCell ref="Y7:AA7"/>
    <mergeCell ref="A2:AG2"/>
    <mergeCell ref="A3:AG3"/>
    <mergeCell ref="A6:A8"/>
    <mergeCell ref="B6:D6"/>
    <mergeCell ref="F6:H6"/>
    <mergeCell ref="J6:L6"/>
    <mergeCell ref="N6:P6"/>
    <mergeCell ref="R6:T6"/>
    <mergeCell ref="V6:AA6"/>
    <mergeCell ref="AC6:AE6"/>
  </mergeCells>
  <hyperlinks>
    <hyperlink ref="A1" location="Índice!A1" display="Volver al Índice" xr:uid="{AAB29B77-1063-4C5D-9849-FCCFE9823C17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1AC9E-7CE1-4E3B-A7FD-D257DC1F15F0}">
  <dimension ref="A1:H200"/>
  <sheetViews>
    <sheetView showGridLines="0" zoomScale="145" zoomScaleNormal="145" workbookViewId="0"/>
  </sheetViews>
  <sheetFormatPr baseColWidth="10" defaultColWidth="11.44140625" defaultRowHeight="13.2"/>
  <cols>
    <col min="1" max="1" width="38.6640625" style="137" customWidth="1"/>
    <col min="2" max="6" width="19.44140625" style="137" customWidth="1"/>
    <col min="7" max="7" width="17.5546875" style="137" customWidth="1"/>
    <col min="8" max="8" width="12.109375" style="137" bestFit="1" customWidth="1"/>
    <col min="9" max="9" width="10.5546875" style="137" bestFit="1" customWidth="1"/>
    <col min="10" max="10" width="9.5546875" style="137" bestFit="1" customWidth="1"/>
    <col min="11" max="11" width="11" style="137" bestFit="1" customWidth="1"/>
    <col min="12" max="15" width="9.5546875" style="137" bestFit="1" customWidth="1"/>
    <col min="16" max="16" width="10.5546875" style="137" bestFit="1" customWidth="1"/>
    <col min="17" max="19" width="9.5546875" style="137" bestFit="1" customWidth="1"/>
    <col min="20" max="20" width="9.6640625" style="137" bestFit="1" customWidth="1"/>
    <col min="21" max="256" width="11.44140625" style="137"/>
    <col min="257" max="257" width="38.6640625" style="137" customWidth="1"/>
    <col min="258" max="262" width="19.44140625" style="137" customWidth="1"/>
    <col min="263" max="263" width="17.5546875" style="137" customWidth="1"/>
    <col min="264" max="264" width="12.109375" style="137" bestFit="1" customWidth="1"/>
    <col min="265" max="265" width="10.5546875" style="137" bestFit="1" customWidth="1"/>
    <col min="266" max="266" width="9.5546875" style="137" bestFit="1" customWidth="1"/>
    <col min="267" max="267" width="11" style="137" bestFit="1" customWidth="1"/>
    <col min="268" max="271" width="9.5546875" style="137" bestFit="1" customWidth="1"/>
    <col min="272" max="272" width="10.5546875" style="137" bestFit="1" customWidth="1"/>
    <col min="273" max="275" width="9.5546875" style="137" bestFit="1" customWidth="1"/>
    <col min="276" max="276" width="9.6640625" style="137" bestFit="1" customWidth="1"/>
    <col min="277" max="512" width="11.44140625" style="137"/>
    <col min="513" max="513" width="38.6640625" style="137" customWidth="1"/>
    <col min="514" max="518" width="19.44140625" style="137" customWidth="1"/>
    <col min="519" max="519" width="17.5546875" style="137" customWidth="1"/>
    <col min="520" max="520" width="12.109375" style="137" bestFit="1" customWidth="1"/>
    <col min="521" max="521" width="10.5546875" style="137" bestFit="1" customWidth="1"/>
    <col min="522" max="522" width="9.5546875" style="137" bestFit="1" customWidth="1"/>
    <col min="523" max="523" width="11" style="137" bestFit="1" customWidth="1"/>
    <col min="524" max="527" width="9.5546875" style="137" bestFit="1" customWidth="1"/>
    <col min="528" max="528" width="10.5546875" style="137" bestFit="1" customWidth="1"/>
    <col min="529" max="531" width="9.5546875" style="137" bestFit="1" customWidth="1"/>
    <col min="532" max="532" width="9.6640625" style="137" bestFit="1" customWidth="1"/>
    <col min="533" max="768" width="11.44140625" style="137"/>
    <col min="769" max="769" width="38.6640625" style="137" customWidth="1"/>
    <col min="770" max="774" width="19.44140625" style="137" customWidth="1"/>
    <col min="775" max="775" width="17.5546875" style="137" customWidth="1"/>
    <col min="776" max="776" width="12.109375" style="137" bestFit="1" customWidth="1"/>
    <col min="777" max="777" width="10.5546875" style="137" bestFit="1" customWidth="1"/>
    <col min="778" max="778" width="9.5546875" style="137" bestFit="1" customWidth="1"/>
    <col min="779" max="779" width="11" style="137" bestFit="1" customWidth="1"/>
    <col min="780" max="783" width="9.5546875" style="137" bestFit="1" customWidth="1"/>
    <col min="784" max="784" width="10.5546875" style="137" bestFit="1" customWidth="1"/>
    <col min="785" max="787" width="9.5546875" style="137" bestFit="1" customWidth="1"/>
    <col min="788" max="788" width="9.6640625" style="137" bestFit="1" customWidth="1"/>
    <col min="789" max="1024" width="11.44140625" style="137"/>
    <col min="1025" max="1025" width="38.6640625" style="137" customWidth="1"/>
    <col min="1026" max="1030" width="19.44140625" style="137" customWidth="1"/>
    <col min="1031" max="1031" width="17.5546875" style="137" customWidth="1"/>
    <col min="1032" max="1032" width="12.109375" style="137" bestFit="1" customWidth="1"/>
    <col min="1033" max="1033" width="10.5546875" style="137" bestFit="1" customWidth="1"/>
    <col min="1034" max="1034" width="9.5546875" style="137" bestFit="1" customWidth="1"/>
    <col min="1035" max="1035" width="11" style="137" bestFit="1" customWidth="1"/>
    <col min="1036" max="1039" width="9.5546875" style="137" bestFit="1" customWidth="1"/>
    <col min="1040" max="1040" width="10.5546875" style="137" bestFit="1" customWidth="1"/>
    <col min="1041" max="1043" width="9.5546875" style="137" bestFit="1" customWidth="1"/>
    <col min="1044" max="1044" width="9.6640625" style="137" bestFit="1" customWidth="1"/>
    <col min="1045" max="1280" width="11.44140625" style="137"/>
    <col min="1281" max="1281" width="38.6640625" style="137" customWidth="1"/>
    <col min="1282" max="1286" width="19.44140625" style="137" customWidth="1"/>
    <col min="1287" max="1287" width="17.5546875" style="137" customWidth="1"/>
    <col min="1288" max="1288" width="12.109375" style="137" bestFit="1" customWidth="1"/>
    <col min="1289" max="1289" width="10.5546875" style="137" bestFit="1" customWidth="1"/>
    <col min="1290" max="1290" width="9.5546875" style="137" bestFit="1" customWidth="1"/>
    <col min="1291" max="1291" width="11" style="137" bestFit="1" customWidth="1"/>
    <col min="1292" max="1295" width="9.5546875" style="137" bestFit="1" customWidth="1"/>
    <col min="1296" max="1296" width="10.5546875" style="137" bestFit="1" customWidth="1"/>
    <col min="1297" max="1299" width="9.5546875" style="137" bestFit="1" customWidth="1"/>
    <col min="1300" max="1300" width="9.6640625" style="137" bestFit="1" customWidth="1"/>
    <col min="1301" max="1536" width="11.44140625" style="137"/>
    <col min="1537" max="1537" width="38.6640625" style="137" customWidth="1"/>
    <col min="1538" max="1542" width="19.44140625" style="137" customWidth="1"/>
    <col min="1543" max="1543" width="17.5546875" style="137" customWidth="1"/>
    <col min="1544" max="1544" width="12.109375" style="137" bestFit="1" customWidth="1"/>
    <col min="1545" max="1545" width="10.5546875" style="137" bestFit="1" customWidth="1"/>
    <col min="1546" max="1546" width="9.5546875" style="137" bestFit="1" customWidth="1"/>
    <col min="1547" max="1547" width="11" style="137" bestFit="1" customWidth="1"/>
    <col min="1548" max="1551" width="9.5546875" style="137" bestFit="1" customWidth="1"/>
    <col min="1552" max="1552" width="10.5546875" style="137" bestFit="1" customWidth="1"/>
    <col min="1553" max="1555" width="9.5546875" style="137" bestFit="1" customWidth="1"/>
    <col min="1556" max="1556" width="9.6640625" style="137" bestFit="1" customWidth="1"/>
    <col min="1557" max="1792" width="11.44140625" style="137"/>
    <col min="1793" max="1793" width="38.6640625" style="137" customWidth="1"/>
    <col min="1794" max="1798" width="19.44140625" style="137" customWidth="1"/>
    <col min="1799" max="1799" width="17.5546875" style="137" customWidth="1"/>
    <col min="1800" max="1800" width="12.109375" style="137" bestFit="1" customWidth="1"/>
    <col min="1801" max="1801" width="10.5546875" style="137" bestFit="1" customWidth="1"/>
    <col min="1802" max="1802" width="9.5546875" style="137" bestFit="1" customWidth="1"/>
    <col min="1803" max="1803" width="11" style="137" bestFit="1" customWidth="1"/>
    <col min="1804" max="1807" width="9.5546875" style="137" bestFit="1" customWidth="1"/>
    <col min="1808" max="1808" width="10.5546875" style="137" bestFit="1" customWidth="1"/>
    <col min="1809" max="1811" width="9.5546875" style="137" bestFit="1" customWidth="1"/>
    <col min="1812" max="1812" width="9.6640625" style="137" bestFit="1" customWidth="1"/>
    <col min="1813" max="2048" width="11.44140625" style="137"/>
    <col min="2049" max="2049" width="38.6640625" style="137" customWidth="1"/>
    <col min="2050" max="2054" width="19.44140625" style="137" customWidth="1"/>
    <col min="2055" max="2055" width="17.5546875" style="137" customWidth="1"/>
    <col min="2056" max="2056" width="12.109375" style="137" bestFit="1" customWidth="1"/>
    <col min="2057" max="2057" width="10.5546875" style="137" bestFit="1" customWidth="1"/>
    <col min="2058" max="2058" width="9.5546875" style="137" bestFit="1" customWidth="1"/>
    <col min="2059" max="2059" width="11" style="137" bestFit="1" customWidth="1"/>
    <col min="2060" max="2063" width="9.5546875" style="137" bestFit="1" customWidth="1"/>
    <col min="2064" max="2064" width="10.5546875" style="137" bestFit="1" customWidth="1"/>
    <col min="2065" max="2067" width="9.5546875" style="137" bestFit="1" customWidth="1"/>
    <col min="2068" max="2068" width="9.6640625" style="137" bestFit="1" customWidth="1"/>
    <col min="2069" max="2304" width="11.44140625" style="137"/>
    <col min="2305" max="2305" width="38.6640625" style="137" customWidth="1"/>
    <col min="2306" max="2310" width="19.44140625" style="137" customWidth="1"/>
    <col min="2311" max="2311" width="17.5546875" style="137" customWidth="1"/>
    <col min="2312" max="2312" width="12.109375" style="137" bestFit="1" customWidth="1"/>
    <col min="2313" max="2313" width="10.5546875" style="137" bestFit="1" customWidth="1"/>
    <col min="2314" max="2314" width="9.5546875" style="137" bestFit="1" customWidth="1"/>
    <col min="2315" max="2315" width="11" style="137" bestFit="1" customWidth="1"/>
    <col min="2316" max="2319" width="9.5546875" style="137" bestFit="1" customWidth="1"/>
    <col min="2320" max="2320" width="10.5546875" style="137" bestFit="1" customWidth="1"/>
    <col min="2321" max="2323" width="9.5546875" style="137" bestFit="1" customWidth="1"/>
    <col min="2324" max="2324" width="9.6640625" style="137" bestFit="1" customWidth="1"/>
    <col min="2325" max="2560" width="11.44140625" style="137"/>
    <col min="2561" max="2561" width="38.6640625" style="137" customWidth="1"/>
    <col min="2562" max="2566" width="19.44140625" style="137" customWidth="1"/>
    <col min="2567" max="2567" width="17.5546875" style="137" customWidth="1"/>
    <col min="2568" max="2568" width="12.109375" style="137" bestFit="1" customWidth="1"/>
    <col min="2569" max="2569" width="10.5546875" style="137" bestFit="1" customWidth="1"/>
    <col min="2570" max="2570" width="9.5546875" style="137" bestFit="1" customWidth="1"/>
    <col min="2571" max="2571" width="11" style="137" bestFit="1" customWidth="1"/>
    <col min="2572" max="2575" width="9.5546875" style="137" bestFit="1" customWidth="1"/>
    <col min="2576" max="2576" width="10.5546875" style="137" bestFit="1" customWidth="1"/>
    <col min="2577" max="2579" width="9.5546875" style="137" bestFit="1" customWidth="1"/>
    <col min="2580" max="2580" width="9.6640625" style="137" bestFit="1" customWidth="1"/>
    <col min="2581" max="2816" width="11.44140625" style="137"/>
    <col min="2817" max="2817" width="38.6640625" style="137" customWidth="1"/>
    <col min="2818" max="2822" width="19.44140625" style="137" customWidth="1"/>
    <col min="2823" max="2823" width="17.5546875" style="137" customWidth="1"/>
    <col min="2824" max="2824" width="12.109375" style="137" bestFit="1" customWidth="1"/>
    <col min="2825" max="2825" width="10.5546875" style="137" bestFit="1" customWidth="1"/>
    <col min="2826" max="2826" width="9.5546875" style="137" bestFit="1" customWidth="1"/>
    <col min="2827" max="2827" width="11" style="137" bestFit="1" customWidth="1"/>
    <col min="2828" max="2831" width="9.5546875" style="137" bestFit="1" customWidth="1"/>
    <col min="2832" max="2832" width="10.5546875" style="137" bestFit="1" customWidth="1"/>
    <col min="2833" max="2835" width="9.5546875" style="137" bestFit="1" customWidth="1"/>
    <col min="2836" max="2836" width="9.6640625" style="137" bestFit="1" customWidth="1"/>
    <col min="2837" max="3072" width="11.44140625" style="137"/>
    <col min="3073" max="3073" width="38.6640625" style="137" customWidth="1"/>
    <col min="3074" max="3078" width="19.44140625" style="137" customWidth="1"/>
    <col min="3079" max="3079" width="17.5546875" style="137" customWidth="1"/>
    <col min="3080" max="3080" width="12.109375" style="137" bestFit="1" customWidth="1"/>
    <col min="3081" max="3081" width="10.5546875" style="137" bestFit="1" customWidth="1"/>
    <col min="3082" max="3082" width="9.5546875" style="137" bestFit="1" customWidth="1"/>
    <col min="3083" max="3083" width="11" style="137" bestFit="1" customWidth="1"/>
    <col min="3084" max="3087" width="9.5546875" style="137" bestFit="1" customWidth="1"/>
    <col min="3088" max="3088" width="10.5546875" style="137" bestFit="1" customWidth="1"/>
    <col min="3089" max="3091" width="9.5546875" style="137" bestFit="1" customWidth="1"/>
    <col min="3092" max="3092" width="9.6640625" style="137" bestFit="1" customWidth="1"/>
    <col min="3093" max="3328" width="11.44140625" style="137"/>
    <col min="3329" max="3329" width="38.6640625" style="137" customWidth="1"/>
    <col min="3330" max="3334" width="19.44140625" style="137" customWidth="1"/>
    <col min="3335" max="3335" width="17.5546875" style="137" customWidth="1"/>
    <col min="3336" max="3336" width="12.109375" style="137" bestFit="1" customWidth="1"/>
    <col min="3337" max="3337" width="10.5546875" style="137" bestFit="1" customWidth="1"/>
    <col min="3338" max="3338" width="9.5546875" style="137" bestFit="1" customWidth="1"/>
    <col min="3339" max="3339" width="11" style="137" bestFit="1" customWidth="1"/>
    <col min="3340" max="3343" width="9.5546875" style="137" bestFit="1" customWidth="1"/>
    <col min="3344" max="3344" width="10.5546875" style="137" bestFit="1" customWidth="1"/>
    <col min="3345" max="3347" width="9.5546875" style="137" bestFit="1" customWidth="1"/>
    <col min="3348" max="3348" width="9.6640625" style="137" bestFit="1" customWidth="1"/>
    <col min="3349" max="3584" width="11.44140625" style="137"/>
    <col min="3585" max="3585" width="38.6640625" style="137" customWidth="1"/>
    <col min="3586" max="3590" width="19.44140625" style="137" customWidth="1"/>
    <col min="3591" max="3591" width="17.5546875" style="137" customWidth="1"/>
    <col min="3592" max="3592" width="12.109375" style="137" bestFit="1" customWidth="1"/>
    <col min="3593" max="3593" width="10.5546875" style="137" bestFit="1" customWidth="1"/>
    <col min="3594" max="3594" width="9.5546875" style="137" bestFit="1" customWidth="1"/>
    <col min="3595" max="3595" width="11" style="137" bestFit="1" customWidth="1"/>
    <col min="3596" max="3599" width="9.5546875" style="137" bestFit="1" customWidth="1"/>
    <col min="3600" max="3600" width="10.5546875" style="137" bestFit="1" customWidth="1"/>
    <col min="3601" max="3603" width="9.5546875" style="137" bestFit="1" customWidth="1"/>
    <col min="3604" max="3604" width="9.6640625" style="137" bestFit="1" customWidth="1"/>
    <col min="3605" max="3840" width="11.44140625" style="137"/>
    <col min="3841" max="3841" width="38.6640625" style="137" customWidth="1"/>
    <col min="3842" max="3846" width="19.44140625" style="137" customWidth="1"/>
    <col min="3847" max="3847" width="17.5546875" style="137" customWidth="1"/>
    <col min="3848" max="3848" width="12.109375" style="137" bestFit="1" customWidth="1"/>
    <col min="3849" max="3849" width="10.5546875" style="137" bestFit="1" customWidth="1"/>
    <col min="3850" max="3850" width="9.5546875" style="137" bestFit="1" customWidth="1"/>
    <col min="3851" max="3851" width="11" style="137" bestFit="1" customWidth="1"/>
    <col min="3852" max="3855" width="9.5546875" style="137" bestFit="1" customWidth="1"/>
    <col min="3856" max="3856" width="10.5546875" style="137" bestFit="1" customWidth="1"/>
    <col min="3857" max="3859" width="9.5546875" style="137" bestFit="1" customWidth="1"/>
    <col min="3860" max="3860" width="9.6640625" style="137" bestFit="1" customWidth="1"/>
    <col min="3861" max="4096" width="11.44140625" style="137"/>
    <col min="4097" max="4097" width="38.6640625" style="137" customWidth="1"/>
    <col min="4098" max="4102" width="19.44140625" style="137" customWidth="1"/>
    <col min="4103" max="4103" width="17.5546875" style="137" customWidth="1"/>
    <col min="4104" max="4104" width="12.109375" style="137" bestFit="1" customWidth="1"/>
    <col min="4105" max="4105" width="10.5546875" style="137" bestFit="1" customWidth="1"/>
    <col min="4106" max="4106" width="9.5546875" style="137" bestFit="1" customWidth="1"/>
    <col min="4107" max="4107" width="11" style="137" bestFit="1" customWidth="1"/>
    <col min="4108" max="4111" width="9.5546875" style="137" bestFit="1" customWidth="1"/>
    <col min="4112" max="4112" width="10.5546875" style="137" bestFit="1" customWidth="1"/>
    <col min="4113" max="4115" width="9.5546875" style="137" bestFit="1" customWidth="1"/>
    <col min="4116" max="4116" width="9.6640625" style="137" bestFit="1" customWidth="1"/>
    <col min="4117" max="4352" width="11.44140625" style="137"/>
    <col min="4353" max="4353" width="38.6640625" style="137" customWidth="1"/>
    <col min="4354" max="4358" width="19.44140625" style="137" customWidth="1"/>
    <col min="4359" max="4359" width="17.5546875" style="137" customWidth="1"/>
    <col min="4360" max="4360" width="12.109375" style="137" bestFit="1" customWidth="1"/>
    <col min="4361" max="4361" width="10.5546875" style="137" bestFit="1" customWidth="1"/>
    <col min="4362" max="4362" width="9.5546875" style="137" bestFit="1" customWidth="1"/>
    <col min="4363" max="4363" width="11" style="137" bestFit="1" customWidth="1"/>
    <col min="4364" max="4367" width="9.5546875" style="137" bestFit="1" customWidth="1"/>
    <col min="4368" max="4368" width="10.5546875" style="137" bestFit="1" customWidth="1"/>
    <col min="4369" max="4371" width="9.5546875" style="137" bestFit="1" customWidth="1"/>
    <col min="4372" max="4372" width="9.6640625" style="137" bestFit="1" customWidth="1"/>
    <col min="4373" max="4608" width="11.44140625" style="137"/>
    <col min="4609" max="4609" width="38.6640625" style="137" customWidth="1"/>
    <col min="4610" max="4614" width="19.44140625" style="137" customWidth="1"/>
    <col min="4615" max="4615" width="17.5546875" style="137" customWidth="1"/>
    <col min="4616" max="4616" width="12.109375" style="137" bestFit="1" customWidth="1"/>
    <col min="4617" max="4617" width="10.5546875" style="137" bestFit="1" customWidth="1"/>
    <col min="4618" max="4618" width="9.5546875" style="137" bestFit="1" customWidth="1"/>
    <col min="4619" max="4619" width="11" style="137" bestFit="1" customWidth="1"/>
    <col min="4620" max="4623" width="9.5546875" style="137" bestFit="1" customWidth="1"/>
    <col min="4624" max="4624" width="10.5546875" style="137" bestFit="1" customWidth="1"/>
    <col min="4625" max="4627" width="9.5546875" style="137" bestFit="1" customWidth="1"/>
    <col min="4628" max="4628" width="9.6640625" style="137" bestFit="1" customWidth="1"/>
    <col min="4629" max="4864" width="11.44140625" style="137"/>
    <col min="4865" max="4865" width="38.6640625" style="137" customWidth="1"/>
    <col min="4866" max="4870" width="19.44140625" style="137" customWidth="1"/>
    <col min="4871" max="4871" width="17.5546875" style="137" customWidth="1"/>
    <col min="4872" max="4872" width="12.109375" style="137" bestFit="1" customWidth="1"/>
    <col min="4873" max="4873" width="10.5546875" style="137" bestFit="1" customWidth="1"/>
    <col min="4874" max="4874" width="9.5546875" style="137" bestFit="1" customWidth="1"/>
    <col min="4875" max="4875" width="11" style="137" bestFit="1" customWidth="1"/>
    <col min="4876" max="4879" width="9.5546875" style="137" bestFit="1" customWidth="1"/>
    <col min="4880" max="4880" width="10.5546875" style="137" bestFit="1" customWidth="1"/>
    <col min="4881" max="4883" width="9.5546875" style="137" bestFit="1" customWidth="1"/>
    <col min="4884" max="4884" width="9.6640625" style="137" bestFit="1" customWidth="1"/>
    <col min="4885" max="5120" width="11.44140625" style="137"/>
    <col min="5121" max="5121" width="38.6640625" style="137" customWidth="1"/>
    <col min="5122" max="5126" width="19.44140625" style="137" customWidth="1"/>
    <col min="5127" max="5127" width="17.5546875" style="137" customWidth="1"/>
    <col min="5128" max="5128" width="12.109375" style="137" bestFit="1" customWidth="1"/>
    <col min="5129" max="5129" width="10.5546875" style="137" bestFit="1" customWidth="1"/>
    <col min="5130" max="5130" width="9.5546875" style="137" bestFit="1" customWidth="1"/>
    <col min="5131" max="5131" width="11" style="137" bestFit="1" customWidth="1"/>
    <col min="5132" max="5135" width="9.5546875" style="137" bestFit="1" customWidth="1"/>
    <col min="5136" max="5136" width="10.5546875" style="137" bestFit="1" customWidth="1"/>
    <col min="5137" max="5139" width="9.5546875" style="137" bestFit="1" customWidth="1"/>
    <col min="5140" max="5140" width="9.6640625" style="137" bestFit="1" customWidth="1"/>
    <col min="5141" max="5376" width="11.44140625" style="137"/>
    <col min="5377" max="5377" width="38.6640625" style="137" customWidth="1"/>
    <col min="5378" max="5382" width="19.44140625" style="137" customWidth="1"/>
    <col min="5383" max="5383" width="17.5546875" style="137" customWidth="1"/>
    <col min="5384" max="5384" width="12.109375" style="137" bestFit="1" customWidth="1"/>
    <col min="5385" max="5385" width="10.5546875" style="137" bestFit="1" customWidth="1"/>
    <col min="5386" max="5386" width="9.5546875" style="137" bestFit="1" customWidth="1"/>
    <col min="5387" max="5387" width="11" style="137" bestFit="1" customWidth="1"/>
    <col min="5388" max="5391" width="9.5546875" style="137" bestFit="1" customWidth="1"/>
    <col min="5392" max="5392" width="10.5546875" style="137" bestFit="1" customWidth="1"/>
    <col min="5393" max="5395" width="9.5546875" style="137" bestFit="1" customWidth="1"/>
    <col min="5396" max="5396" width="9.6640625" style="137" bestFit="1" customWidth="1"/>
    <col min="5397" max="5632" width="11.44140625" style="137"/>
    <col min="5633" max="5633" width="38.6640625" style="137" customWidth="1"/>
    <col min="5634" max="5638" width="19.44140625" style="137" customWidth="1"/>
    <col min="5639" max="5639" width="17.5546875" style="137" customWidth="1"/>
    <col min="5640" max="5640" width="12.109375" style="137" bestFit="1" customWidth="1"/>
    <col min="5641" max="5641" width="10.5546875" style="137" bestFit="1" customWidth="1"/>
    <col min="5642" max="5642" width="9.5546875" style="137" bestFit="1" customWidth="1"/>
    <col min="5643" max="5643" width="11" style="137" bestFit="1" customWidth="1"/>
    <col min="5644" max="5647" width="9.5546875" style="137" bestFit="1" customWidth="1"/>
    <col min="5648" max="5648" width="10.5546875" style="137" bestFit="1" customWidth="1"/>
    <col min="5649" max="5651" width="9.5546875" style="137" bestFit="1" customWidth="1"/>
    <col min="5652" max="5652" width="9.6640625" style="137" bestFit="1" customWidth="1"/>
    <col min="5653" max="5888" width="11.44140625" style="137"/>
    <col min="5889" max="5889" width="38.6640625" style="137" customWidth="1"/>
    <col min="5890" max="5894" width="19.44140625" style="137" customWidth="1"/>
    <col min="5895" max="5895" width="17.5546875" style="137" customWidth="1"/>
    <col min="5896" max="5896" width="12.109375" style="137" bestFit="1" customWidth="1"/>
    <col min="5897" max="5897" width="10.5546875" style="137" bestFit="1" customWidth="1"/>
    <col min="5898" max="5898" width="9.5546875" style="137" bestFit="1" customWidth="1"/>
    <col min="5899" max="5899" width="11" style="137" bestFit="1" customWidth="1"/>
    <col min="5900" max="5903" width="9.5546875" style="137" bestFit="1" customWidth="1"/>
    <col min="5904" max="5904" width="10.5546875" style="137" bestFit="1" customWidth="1"/>
    <col min="5905" max="5907" width="9.5546875" style="137" bestFit="1" customWidth="1"/>
    <col min="5908" max="5908" width="9.6640625" style="137" bestFit="1" customWidth="1"/>
    <col min="5909" max="6144" width="11.44140625" style="137"/>
    <col min="6145" max="6145" width="38.6640625" style="137" customWidth="1"/>
    <col min="6146" max="6150" width="19.44140625" style="137" customWidth="1"/>
    <col min="6151" max="6151" width="17.5546875" style="137" customWidth="1"/>
    <col min="6152" max="6152" width="12.109375" style="137" bestFit="1" customWidth="1"/>
    <col min="6153" max="6153" width="10.5546875" style="137" bestFit="1" customWidth="1"/>
    <col min="6154" max="6154" width="9.5546875" style="137" bestFit="1" customWidth="1"/>
    <col min="6155" max="6155" width="11" style="137" bestFit="1" customWidth="1"/>
    <col min="6156" max="6159" width="9.5546875" style="137" bestFit="1" customWidth="1"/>
    <col min="6160" max="6160" width="10.5546875" style="137" bestFit="1" customWidth="1"/>
    <col min="6161" max="6163" width="9.5546875" style="137" bestFit="1" customWidth="1"/>
    <col min="6164" max="6164" width="9.6640625" style="137" bestFit="1" customWidth="1"/>
    <col min="6165" max="6400" width="11.44140625" style="137"/>
    <col min="6401" max="6401" width="38.6640625" style="137" customWidth="1"/>
    <col min="6402" max="6406" width="19.44140625" style="137" customWidth="1"/>
    <col min="6407" max="6407" width="17.5546875" style="137" customWidth="1"/>
    <col min="6408" max="6408" width="12.109375" style="137" bestFit="1" customWidth="1"/>
    <col min="6409" max="6409" width="10.5546875" style="137" bestFit="1" customWidth="1"/>
    <col min="6410" max="6410" width="9.5546875" style="137" bestFit="1" customWidth="1"/>
    <col min="6411" max="6411" width="11" style="137" bestFit="1" customWidth="1"/>
    <col min="6412" max="6415" width="9.5546875" style="137" bestFit="1" customWidth="1"/>
    <col min="6416" max="6416" width="10.5546875" style="137" bestFit="1" customWidth="1"/>
    <col min="6417" max="6419" width="9.5546875" style="137" bestFit="1" customWidth="1"/>
    <col min="6420" max="6420" width="9.6640625" style="137" bestFit="1" customWidth="1"/>
    <col min="6421" max="6656" width="11.44140625" style="137"/>
    <col min="6657" max="6657" width="38.6640625" style="137" customWidth="1"/>
    <col min="6658" max="6662" width="19.44140625" style="137" customWidth="1"/>
    <col min="6663" max="6663" width="17.5546875" style="137" customWidth="1"/>
    <col min="6664" max="6664" width="12.109375" style="137" bestFit="1" customWidth="1"/>
    <col min="6665" max="6665" width="10.5546875" style="137" bestFit="1" customWidth="1"/>
    <col min="6666" max="6666" width="9.5546875" style="137" bestFit="1" customWidth="1"/>
    <col min="6667" max="6667" width="11" style="137" bestFit="1" customWidth="1"/>
    <col min="6668" max="6671" width="9.5546875" style="137" bestFit="1" customWidth="1"/>
    <col min="6672" max="6672" width="10.5546875" style="137" bestFit="1" customWidth="1"/>
    <col min="6673" max="6675" width="9.5546875" style="137" bestFit="1" customWidth="1"/>
    <col min="6676" max="6676" width="9.6640625" style="137" bestFit="1" customWidth="1"/>
    <col min="6677" max="6912" width="11.44140625" style="137"/>
    <col min="6913" max="6913" width="38.6640625" style="137" customWidth="1"/>
    <col min="6914" max="6918" width="19.44140625" style="137" customWidth="1"/>
    <col min="6919" max="6919" width="17.5546875" style="137" customWidth="1"/>
    <col min="6920" max="6920" width="12.109375" style="137" bestFit="1" customWidth="1"/>
    <col min="6921" max="6921" width="10.5546875" style="137" bestFit="1" customWidth="1"/>
    <col min="6922" max="6922" width="9.5546875" style="137" bestFit="1" customWidth="1"/>
    <col min="6923" max="6923" width="11" style="137" bestFit="1" customWidth="1"/>
    <col min="6924" max="6927" width="9.5546875" style="137" bestFit="1" customWidth="1"/>
    <col min="6928" max="6928" width="10.5546875" style="137" bestFit="1" customWidth="1"/>
    <col min="6929" max="6931" width="9.5546875" style="137" bestFit="1" customWidth="1"/>
    <col min="6932" max="6932" width="9.6640625" style="137" bestFit="1" customWidth="1"/>
    <col min="6933" max="7168" width="11.44140625" style="137"/>
    <col min="7169" max="7169" width="38.6640625" style="137" customWidth="1"/>
    <col min="7170" max="7174" width="19.44140625" style="137" customWidth="1"/>
    <col min="7175" max="7175" width="17.5546875" style="137" customWidth="1"/>
    <col min="7176" max="7176" width="12.109375" style="137" bestFit="1" customWidth="1"/>
    <col min="7177" max="7177" width="10.5546875" style="137" bestFit="1" customWidth="1"/>
    <col min="7178" max="7178" width="9.5546875" style="137" bestFit="1" customWidth="1"/>
    <col min="7179" max="7179" width="11" style="137" bestFit="1" customWidth="1"/>
    <col min="7180" max="7183" width="9.5546875" style="137" bestFit="1" customWidth="1"/>
    <col min="7184" max="7184" width="10.5546875" style="137" bestFit="1" customWidth="1"/>
    <col min="7185" max="7187" width="9.5546875" style="137" bestFit="1" customWidth="1"/>
    <col min="7188" max="7188" width="9.6640625" style="137" bestFit="1" customWidth="1"/>
    <col min="7189" max="7424" width="11.44140625" style="137"/>
    <col min="7425" max="7425" width="38.6640625" style="137" customWidth="1"/>
    <col min="7426" max="7430" width="19.44140625" style="137" customWidth="1"/>
    <col min="7431" max="7431" width="17.5546875" style="137" customWidth="1"/>
    <col min="7432" max="7432" width="12.109375" style="137" bestFit="1" customWidth="1"/>
    <col min="7433" max="7433" width="10.5546875" style="137" bestFit="1" customWidth="1"/>
    <col min="7434" max="7434" width="9.5546875" style="137" bestFit="1" customWidth="1"/>
    <col min="7435" max="7435" width="11" style="137" bestFit="1" customWidth="1"/>
    <col min="7436" max="7439" width="9.5546875" style="137" bestFit="1" customWidth="1"/>
    <col min="7440" max="7440" width="10.5546875" style="137" bestFit="1" customWidth="1"/>
    <col min="7441" max="7443" width="9.5546875" style="137" bestFit="1" customWidth="1"/>
    <col min="7444" max="7444" width="9.6640625" style="137" bestFit="1" customWidth="1"/>
    <col min="7445" max="7680" width="11.44140625" style="137"/>
    <col min="7681" max="7681" width="38.6640625" style="137" customWidth="1"/>
    <col min="7682" max="7686" width="19.44140625" style="137" customWidth="1"/>
    <col min="7687" max="7687" width="17.5546875" style="137" customWidth="1"/>
    <col min="7688" max="7688" width="12.109375" style="137" bestFit="1" customWidth="1"/>
    <col min="7689" max="7689" width="10.5546875" style="137" bestFit="1" customWidth="1"/>
    <col min="7690" max="7690" width="9.5546875" style="137" bestFit="1" customWidth="1"/>
    <col min="7691" max="7691" width="11" style="137" bestFit="1" customWidth="1"/>
    <col min="7692" max="7695" width="9.5546875" style="137" bestFit="1" customWidth="1"/>
    <col min="7696" max="7696" width="10.5546875" style="137" bestFit="1" customWidth="1"/>
    <col min="7697" max="7699" width="9.5546875" style="137" bestFit="1" customWidth="1"/>
    <col min="7700" max="7700" width="9.6640625" style="137" bestFit="1" customWidth="1"/>
    <col min="7701" max="7936" width="11.44140625" style="137"/>
    <col min="7937" max="7937" width="38.6640625" style="137" customWidth="1"/>
    <col min="7938" max="7942" width="19.44140625" style="137" customWidth="1"/>
    <col min="7943" max="7943" width="17.5546875" style="137" customWidth="1"/>
    <col min="7944" max="7944" width="12.109375" style="137" bestFit="1" customWidth="1"/>
    <col min="7945" max="7945" width="10.5546875" style="137" bestFit="1" customWidth="1"/>
    <col min="7946" max="7946" width="9.5546875" style="137" bestFit="1" customWidth="1"/>
    <col min="7947" max="7947" width="11" style="137" bestFit="1" customWidth="1"/>
    <col min="7948" max="7951" width="9.5546875" style="137" bestFit="1" customWidth="1"/>
    <col min="7952" max="7952" width="10.5546875" style="137" bestFit="1" customWidth="1"/>
    <col min="7953" max="7955" width="9.5546875" style="137" bestFit="1" customWidth="1"/>
    <col min="7956" max="7956" width="9.6640625" style="137" bestFit="1" customWidth="1"/>
    <col min="7957" max="8192" width="11.44140625" style="137"/>
    <col min="8193" max="8193" width="38.6640625" style="137" customWidth="1"/>
    <col min="8194" max="8198" width="19.44140625" style="137" customWidth="1"/>
    <col min="8199" max="8199" width="17.5546875" style="137" customWidth="1"/>
    <col min="8200" max="8200" width="12.109375" style="137" bestFit="1" customWidth="1"/>
    <col min="8201" max="8201" width="10.5546875" style="137" bestFit="1" customWidth="1"/>
    <col min="8202" max="8202" width="9.5546875" style="137" bestFit="1" customWidth="1"/>
    <col min="8203" max="8203" width="11" style="137" bestFit="1" customWidth="1"/>
    <col min="8204" max="8207" width="9.5546875" style="137" bestFit="1" customWidth="1"/>
    <col min="8208" max="8208" width="10.5546875" style="137" bestFit="1" customWidth="1"/>
    <col min="8209" max="8211" width="9.5546875" style="137" bestFit="1" customWidth="1"/>
    <col min="8212" max="8212" width="9.6640625" style="137" bestFit="1" customWidth="1"/>
    <col min="8213" max="8448" width="11.44140625" style="137"/>
    <col min="8449" max="8449" width="38.6640625" style="137" customWidth="1"/>
    <col min="8450" max="8454" width="19.44140625" style="137" customWidth="1"/>
    <col min="8455" max="8455" width="17.5546875" style="137" customWidth="1"/>
    <col min="8456" max="8456" width="12.109375" style="137" bestFit="1" customWidth="1"/>
    <col min="8457" max="8457" width="10.5546875" style="137" bestFit="1" customWidth="1"/>
    <col min="8458" max="8458" width="9.5546875" style="137" bestFit="1" customWidth="1"/>
    <col min="8459" max="8459" width="11" style="137" bestFit="1" customWidth="1"/>
    <col min="8460" max="8463" width="9.5546875" style="137" bestFit="1" customWidth="1"/>
    <col min="8464" max="8464" width="10.5546875" style="137" bestFit="1" customWidth="1"/>
    <col min="8465" max="8467" width="9.5546875" style="137" bestFit="1" customWidth="1"/>
    <col min="8468" max="8468" width="9.6640625" style="137" bestFit="1" customWidth="1"/>
    <col min="8469" max="8704" width="11.44140625" style="137"/>
    <col min="8705" max="8705" width="38.6640625" style="137" customWidth="1"/>
    <col min="8706" max="8710" width="19.44140625" style="137" customWidth="1"/>
    <col min="8711" max="8711" width="17.5546875" style="137" customWidth="1"/>
    <col min="8712" max="8712" width="12.109375" style="137" bestFit="1" customWidth="1"/>
    <col min="8713" max="8713" width="10.5546875" style="137" bestFit="1" customWidth="1"/>
    <col min="8714" max="8714" width="9.5546875" style="137" bestFit="1" customWidth="1"/>
    <col min="8715" max="8715" width="11" style="137" bestFit="1" customWidth="1"/>
    <col min="8716" max="8719" width="9.5546875" style="137" bestFit="1" customWidth="1"/>
    <col min="8720" max="8720" width="10.5546875" style="137" bestFit="1" customWidth="1"/>
    <col min="8721" max="8723" width="9.5546875" style="137" bestFit="1" customWidth="1"/>
    <col min="8724" max="8724" width="9.6640625" style="137" bestFit="1" customWidth="1"/>
    <col min="8725" max="8960" width="11.44140625" style="137"/>
    <col min="8961" max="8961" width="38.6640625" style="137" customWidth="1"/>
    <col min="8962" max="8966" width="19.44140625" style="137" customWidth="1"/>
    <col min="8967" max="8967" width="17.5546875" style="137" customWidth="1"/>
    <col min="8968" max="8968" width="12.109375" style="137" bestFit="1" customWidth="1"/>
    <col min="8969" max="8969" width="10.5546875" style="137" bestFit="1" customWidth="1"/>
    <col min="8970" max="8970" width="9.5546875" style="137" bestFit="1" customWidth="1"/>
    <col min="8971" max="8971" width="11" style="137" bestFit="1" customWidth="1"/>
    <col min="8972" max="8975" width="9.5546875" style="137" bestFit="1" customWidth="1"/>
    <col min="8976" max="8976" width="10.5546875" style="137" bestFit="1" customWidth="1"/>
    <col min="8977" max="8979" width="9.5546875" style="137" bestFit="1" customWidth="1"/>
    <col min="8980" max="8980" width="9.6640625" style="137" bestFit="1" customWidth="1"/>
    <col min="8981" max="9216" width="11.44140625" style="137"/>
    <col min="9217" max="9217" width="38.6640625" style="137" customWidth="1"/>
    <col min="9218" max="9222" width="19.44140625" style="137" customWidth="1"/>
    <col min="9223" max="9223" width="17.5546875" style="137" customWidth="1"/>
    <col min="9224" max="9224" width="12.109375" style="137" bestFit="1" customWidth="1"/>
    <col min="9225" max="9225" width="10.5546875" style="137" bestFit="1" customWidth="1"/>
    <col min="9226" max="9226" width="9.5546875" style="137" bestFit="1" customWidth="1"/>
    <col min="9227" max="9227" width="11" style="137" bestFit="1" customWidth="1"/>
    <col min="9228" max="9231" width="9.5546875" style="137" bestFit="1" customWidth="1"/>
    <col min="9232" max="9232" width="10.5546875" style="137" bestFit="1" customWidth="1"/>
    <col min="9233" max="9235" width="9.5546875" style="137" bestFit="1" customWidth="1"/>
    <col min="9236" max="9236" width="9.6640625" style="137" bestFit="1" customWidth="1"/>
    <col min="9237" max="9472" width="11.44140625" style="137"/>
    <col min="9473" max="9473" width="38.6640625" style="137" customWidth="1"/>
    <col min="9474" max="9478" width="19.44140625" style="137" customWidth="1"/>
    <col min="9479" max="9479" width="17.5546875" style="137" customWidth="1"/>
    <col min="9480" max="9480" width="12.109375" style="137" bestFit="1" customWidth="1"/>
    <col min="9481" max="9481" width="10.5546875" style="137" bestFit="1" customWidth="1"/>
    <col min="9482" max="9482" width="9.5546875" style="137" bestFit="1" customWidth="1"/>
    <col min="9483" max="9483" width="11" style="137" bestFit="1" customWidth="1"/>
    <col min="9484" max="9487" width="9.5546875" style="137" bestFit="1" customWidth="1"/>
    <col min="9488" max="9488" width="10.5546875" style="137" bestFit="1" customWidth="1"/>
    <col min="9489" max="9491" width="9.5546875" style="137" bestFit="1" customWidth="1"/>
    <col min="9492" max="9492" width="9.6640625" style="137" bestFit="1" customWidth="1"/>
    <col min="9493" max="9728" width="11.44140625" style="137"/>
    <col min="9729" max="9729" width="38.6640625" style="137" customWidth="1"/>
    <col min="9730" max="9734" width="19.44140625" style="137" customWidth="1"/>
    <col min="9735" max="9735" width="17.5546875" style="137" customWidth="1"/>
    <col min="9736" max="9736" width="12.109375" style="137" bestFit="1" customWidth="1"/>
    <col min="9737" max="9737" width="10.5546875" style="137" bestFit="1" customWidth="1"/>
    <col min="9738" max="9738" width="9.5546875" style="137" bestFit="1" customWidth="1"/>
    <col min="9739" max="9739" width="11" style="137" bestFit="1" customWidth="1"/>
    <col min="9740" max="9743" width="9.5546875" style="137" bestFit="1" customWidth="1"/>
    <col min="9744" max="9744" width="10.5546875" style="137" bestFit="1" customWidth="1"/>
    <col min="9745" max="9747" width="9.5546875" style="137" bestFit="1" customWidth="1"/>
    <col min="9748" max="9748" width="9.6640625" style="137" bestFit="1" customWidth="1"/>
    <col min="9749" max="9984" width="11.44140625" style="137"/>
    <col min="9985" max="9985" width="38.6640625" style="137" customWidth="1"/>
    <col min="9986" max="9990" width="19.44140625" style="137" customWidth="1"/>
    <col min="9991" max="9991" width="17.5546875" style="137" customWidth="1"/>
    <col min="9992" max="9992" width="12.109375" style="137" bestFit="1" customWidth="1"/>
    <col min="9993" max="9993" width="10.5546875" style="137" bestFit="1" customWidth="1"/>
    <col min="9994" max="9994" width="9.5546875" style="137" bestFit="1" customWidth="1"/>
    <col min="9995" max="9995" width="11" style="137" bestFit="1" customWidth="1"/>
    <col min="9996" max="9999" width="9.5546875" style="137" bestFit="1" customWidth="1"/>
    <col min="10000" max="10000" width="10.5546875" style="137" bestFit="1" customWidth="1"/>
    <col min="10001" max="10003" width="9.5546875" style="137" bestFit="1" customWidth="1"/>
    <col min="10004" max="10004" width="9.6640625" style="137" bestFit="1" customWidth="1"/>
    <col min="10005" max="10240" width="11.44140625" style="137"/>
    <col min="10241" max="10241" width="38.6640625" style="137" customWidth="1"/>
    <col min="10242" max="10246" width="19.44140625" style="137" customWidth="1"/>
    <col min="10247" max="10247" width="17.5546875" style="137" customWidth="1"/>
    <col min="10248" max="10248" width="12.109375" style="137" bestFit="1" customWidth="1"/>
    <col min="10249" max="10249" width="10.5546875" style="137" bestFit="1" customWidth="1"/>
    <col min="10250" max="10250" width="9.5546875" style="137" bestFit="1" customWidth="1"/>
    <col min="10251" max="10251" width="11" style="137" bestFit="1" customWidth="1"/>
    <col min="10252" max="10255" width="9.5546875" style="137" bestFit="1" customWidth="1"/>
    <col min="10256" max="10256" width="10.5546875" style="137" bestFit="1" customWidth="1"/>
    <col min="10257" max="10259" width="9.5546875" style="137" bestFit="1" customWidth="1"/>
    <col min="10260" max="10260" width="9.6640625" style="137" bestFit="1" customWidth="1"/>
    <col min="10261" max="10496" width="11.44140625" style="137"/>
    <col min="10497" max="10497" width="38.6640625" style="137" customWidth="1"/>
    <col min="10498" max="10502" width="19.44140625" style="137" customWidth="1"/>
    <col min="10503" max="10503" width="17.5546875" style="137" customWidth="1"/>
    <col min="10504" max="10504" width="12.109375" style="137" bestFit="1" customWidth="1"/>
    <col min="10505" max="10505" width="10.5546875" style="137" bestFit="1" customWidth="1"/>
    <col min="10506" max="10506" width="9.5546875" style="137" bestFit="1" customWidth="1"/>
    <col min="10507" max="10507" width="11" style="137" bestFit="1" customWidth="1"/>
    <col min="10508" max="10511" width="9.5546875" style="137" bestFit="1" customWidth="1"/>
    <col min="10512" max="10512" width="10.5546875" style="137" bestFit="1" customWidth="1"/>
    <col min="10513" max="10515" width="9.5546875" style="137" bestFit="1" customWidth="1"/>
    <col min="10516" max="10516" width="9.6640625" style="137" bestFit="1" customWidth="1"/>
    <col min="10517" max="10752" width="11.44140625" style="137"/>
    <col min="10753" max="10753" width="38.6640625" style="137" customWidth="1"/>
    <col min="10754" max="10758" width="19.44140625" style="137" customWidth="1"/>
    <col min="10759" max="10759" width="17.5546875" style="137" customWidth="1"/>
    <col min="10760" max="10760" width="12.109375" style="137" bestFit="1" customWidth="1"/>
    <col min="10761" max="10761" width="10.5546875" style="137" bestFit="1" customWidth="1"/>
    <col min="10762" max="10762" width="9.5546875" style="137" bestFit="1" customWidth="1"/>
    <col min="10763" max="10763" width="11" style="137" bestFit="1" customWidth="1"/>
    <col min="10764" max="10767" width="9.5546875" style="137" bestFit="1" customWidth="1"/>
    <col min="10768" max="10768" width="10.5546875" style="137" bestFit="1" customWidth="1"/>
    <col min="10769" max="10771" width="9.5546875" style="137" bestFit="1" customWidth="1"/>
    <col min="10772" max="10772" width="9.6640625" style="137" bestFit="1" customWidth="1"/>
    <col min="10773" max="11008" width="11.44140625" style="137"/>
    <col min="11009" max="11009" width="38.6640625" style="137" customWidth="1"/>
    <col min="11010" max="11014" width="19.44140625" style="137" customWidth="1"/>
    <col min="11015" max="11015" width="17.5546875" style="137" customWidth="1"/>
    <col min="11016" max="11016" width="12.109375" style="137" bestFit="1" customWidth="1"/>
    <col min="11017" max="11017" width="10.5546875" style="137" bestFit="1" customWidth="1"/>
    <col min="11018" max="11018" width="9.5546875" style="137" bestFit="1" customWidth="1"/>
    <col min="11019" max="11019" width="11" style="137" bestFit="1" customWidth="1"/>
    <col min="11020" max="11023" width="9.5546875" style="137" bestFit="1" customWidth="1"/>
    <col min="11024" max="11024" width="10.5546875" style="137" bestFit="1" customWidth="1"/>
    <col min="11025" max="11027" width="9.5546875" style="137" bestFit="1" customWidth="1"/>
    <col min="11028" max="11028" width="9.6640625" style="137" bestFit="1" customWidth="1"/>
    <col min="11029" max="11264" width="11.44140625" style="137"/>
    <col min="11265" max="11265" width="38.6640625" style="137" customWidth="1"/>
    <col min="11266" max="11270" width="19.44140625" style="137" customWidth="1"/>
    <col min="11271" max="11271" width="17.5546875" style="137" customWidth="1"/>
    <col min="11272" max="11272" width="12.109375" style="137" bestFit="1" customWidth="1"/>
    <col min="11273" max="11273" width="10.5546875" style="137" bestFit="1" customWidth="1"/>
    <col min="11274" max="11274" width="9.5546875" style="137" bestFit="1" customWidth="1"/>
    <col min="11275" max="11275" width="11" style="137" bestFit="1" customWidth="1"/>
    <col min="11276" max="11279" width="9.5546875" style="137" bestFit="1" customWidth="1"/>
    <col min="11280" max="11280" width="10.5546875" style="137" bestFit="1" customWidth="1"/>
    <col min="11281" max="11283" width="9.5546875" style="137" bestFit="1" customWidth="1"/>
    <col min="11284" max="11284" width="9.6640625" style="137" bestFit="1" customWidth="1"/>
    <col min="11285" max="11520" width="11.44140625" style="137"/>
    <col min="11521" max="11521" width="38.6640625" style="137" customWidth="1"/>
    <col min="11522" max="11526" width="19.44140625" style="137" customWidth="1"/>
    <col min="11527" max="11527" width="17.5546875" style="137" customWidth="1"/>
    <col min="11528" max="11528" width="12.109375" style="137" bestFit="1" customWidth="1"/>
    <col min="11529" max="11529" width="10.5546875" style="137" bestFit="1" customWidth="1"/>
    <col min="11530" max="11530" width="9.5546875" style="137" bestFit="1" customWidth="1"/>
    <col min="11531" max="11531" width="11" style="137" bestFit="1" customWidth="1"/>
    <col min="11532" max="11535" width="9.5546875" style="137" bestFit="1" customWidth="1"/>
    <col min="11536" max="11536" width="10.5546875" style="137" bestFit="1" customWidth="1"/>
    <col min="11537" max="11539" width="9.5546875" style="137" bestFit="1" customWidth="1"/>
    <col min="11540" max="11540" width="9.6640625" style="137" bestFit="1" customWidth="1"/>
    <col min="11541" max="11776" width="11.44140625" style="137"/>
    <col min="11777" max="11777" width="38.6640625" style="137" customWidth="1"/>
    <col min="11778" max="11782" width="19.44140625" style="137" customWidth="1"/>
    <col min="11783" max="11783" width="17.5546875" style="137" customWidth="1"/>
    <col min="11784" max="11784" width="12.109375" style="137" bestFit="1" customWidth="1"/>
    <col min="11785" max="11785" width="10.5546875" style="137" bestFit="1" customWidth="1"/>
    <col min="11786" max="11786" width="9.5546875" style="137" bestFit="1" customWidth="1"/>
    <col min="11787" max="11787" width="11" style="137" bestFit="1" customWidth="1"/>
    <col min="11788" max="11791" width="9.5546875" style="137" bestFit="1" customWidth="1"/>
    <col min="11792" max="11792" width="10.5546875" style="137" bestFit="1" customWidth="1"/>
    <col min="11793" max="11795" width="9.5546875" style="137" bestFit="1" customWidth="1"/>
    <col min="11796" max="11796" width="9.6640625" style="137" bestFit="1" customWidth="1"/>
    <col min="11797" max="12032" width="11.44140625" style="137"/>
    <col min="12033" max="12033" width="38.6640625" style="137" customWidth="1"/>
    <col min="12034" max="12038" width="19.44140625" style="137" customWidth="1"/>
    <col min="12039" max="12039" width="17.5546875" style="137" customWidth="1"/>
    <col min="12040" max="12040" width="12.109375" style="137" bestFit="1" customWidth="1"/>
    <col min="12041" max="12041" width="10.5546875" style="137" bestFit="1" customWidth="1"/>
    <col min="12042" max="12042" width="9.5546875" style="137" bestFit="1" customWidth="1"/>
    <col min="12043" max="12043" width="11" style="137" bestFit="1" customWidth="1"/>
    <col min="12044" max="12047" width="9.5546875" style="137" bestFit="1" customWidth="1"/>
    <col min="12048" max="12048" width="10.5546875" style="137" bestFit="1" customWidth="1"/>
    <col min="12049" max="12051" width="9.5546875" style="137" bestFit="1" customWidth="1"/>
    <col min="12052" max="12052" width="9.6640625" style="137" bestFit="1" customWidth="1"/>
    <col min="12053" max="12288" width="11.44140625" style="137"/>
    <col min="12289" max="12289" width="38.6640625" style="137" customWidth="1"/>
    <col min="12290" max="12294" width="19.44140625" style="137" customWidth="1"/>
    <col min="12295" max="12295" width="17.5546875" style="137" customWidth="1"/>
    <col min="12296" max="12296" width="12.109375" style="137" bestFit="1" customWidth="1"/>
    <col min="12297" max="12297" width="10.5546875" style="137" bestFit="1" customWidth="1"/>
    <col min="12298" max="12298" width="9.5546875" style="137" bestFit="1" customWidth="1"/>
    <col min="12299" max="12299" width="11" style="137" bestFit="1" customWidth="1"/>
    <col min="12300" max="12303" width="9.5546875" style="137" bestFit="1" customWidth="1"/>
    <col min="12304" max="12304" width="10.5546875" style="137" bestFit="1" customWidth="1"/>
    <col min="12305" max="12307" width="9.5546875" style="137" bestFit="1" customWidth="1"/>
    <col min="12308" max="12308" width="9.6640625" style="137" bestFit="1" customWidth="1"/>
    <col min="12309" max="12544" width="11.44140625" style="137"/>
    <col min="12545" max="12545" width="38.6640625" style="137" customWidth="1"/>
    <col min="12546" max="12550" width="19.44140625" style="137" customWidth="1"/>
    <col min="12551" max="12551" width="17.5546875" style="137" customWidth="1"/>
    <col min="12552" max="12552" width="12.109375" style="137" bestFit="1" customWidth="1"/>
    <col min="12553" max="12553" width="10.5546875" style="137" bestFit="1" customWidth="1"/>
    <col min="12554" max="12554" width="9.5546875" style="137" bestFit="1" customWidth="1"/>
    <col min="12555" max="12555" width="11" style="137" bestFit="1" customWidth="1"/>
    <col min="12556" max="12559" width="9.5546875" style="137" bestFit="1" customWidth="1"/>
    <col min="12560" max="12560" width="10.5546875" style="137" bestFit="1" customWidth="1"/>
    <col min="12561" max="12563" width="9.5546875" style="137" bestFit="1" customWidth="1"/>
    <col min="12564" max="12564" width="9.6640625" style="137" bestFit="1" customWidth="1"/>
    <col min="12565" max="12800" width="11.44140625" style="137"/>
    <col min="12801" max="12801" width="38.6640625" style="137" customWidth="1"/>
    <col min="12802" max="12806" width="19.44140625" style="137" customWidth="1"/>
    <col min="12807" max="12807" width="17.5546875" style="137" customWidth="1"/>
    <col min="12808" max="12808" width="12.109375" style="137" bestFit="1" customWidth="1"/>
    <col min="12809" max="12809" width="10.5546875" style="137" bestFit="1" customWidth="1"/>
    <col min="12810" max="12810" width="9.5546875" style="137" bestFit="1" customWidth="1"/>
    <col min="12811" max="12811" width="11" style="137" bestFit="1" customWidth="1"/>
    <col min="12812" max="12815" width="9.5546875" style="137" bestFit="1" customWidth="1"/>
    <col min="12816" max="12816" width="10.5546875" style="137" bestFit="1" customWidth="1"/>
    <col min="12817" max="12819" width="9.5546875" style="137" bestFit="1" customWidth="1"/>
    <col min="12820" max="12820" width="9.6640625" style="137" bestFit="1" customWidth="1"/>
    <col min="12821" max="13056" width="11.44140625" style="137"/>
    <col min="13057" max="13057" width="38.6640625" style="137" customWidth="1"/>
    <col min="13058" max="13062" width="19.44140625" style="137" customWidth="1"/>
    <col min="13063" max="13063" width="17.5546875" style="137" customWidth="1"/>
    <col min="13064" max="13064" width="12.109375" style="137" bestFit="1" customWidth="1"/>
    <col min="13065" max="13065" width="10.5546875" style="137" bestFit="1" customWidth="1"/>
    <col min="13066" max="13066" width="9.5546875" style="137" bestFit="1" customWidth="1"/>
    <col min="13067" max="13067" width="11" style="137" bestFit="1" customWidth="1"/>
    <col min="13068" max="13071" width="9.5546875" style="137" bestFit="1" customWidth="1"/>
    <col min="13072" max="13072" width="10.5546875" style="137" bestFit="1" customWidth="1"/>
    <col min="13073" max="13075" width="9.5546875" style="137" bestFit="1" customWidth="1"/>
    <col min="13076" max="13076" width="9.6640625" style="137" bestFit="1" customWidth="1"/>
    <col min="13077" max="13312" width="11.44140625" style="137"/>
    <col min="13313" max="13313" width="38.6640625" style="137" customWidth="1"/>
    <col min="13314" max="13318" width="19.44140625" style="137" customWidth="1"/>
    <col min="13319" max="13319" width="17.5546875" style="137" customWidth="1"/>
    <col min="13320" max="13320" width="12.109375" style="137" bestFit="1" customWidth="1"/>
    <col min="13321" max="13321" width="10.5546875" style="137" bestFit="1" customWidth="1"/>
    <col min="13322" max="13322" width="9.5546875" style="137" bestFit="1" customWidth="1"/>
    <col min="13323" max="13323" width="11" style="137" bestFit="1" customWidth="1"/>
    <col min="13324" max="13327" width="9.5546875" style="137" bestFit="1" customWidth="1"/>
    <col min="13328" max="13328" width="10.5546875" style="137" bestFit="1" customWidth="1"/>
    <col min="13329" max="13331" width="9.5546875" style="137" bestFit="1" customWidth="1"/>
    <col min="13332" max="13332" width="9.6640625" style="137" bestFit="1" customWidth="1"/>
    <col min="13333" max="13568" width="11.44140625" style="137"/>
    <col min="13569" max="13569" width="38.6640625" style="137" customWidth="1"/>
    <col min="13570" max="13574" width="19.44140625" style="137" customWidth="1"/>
    <col min="13575" max="13575" width="17.5546875" style="137" customWidth="1"/>
    <col min="13576" max="13576" width="12.109375" style="137" bestFit="1" customWidth="1"/>
    <col min="13577" max="13577" width="10.5546875" style="137" bestFit="1" customWidth="1"/>
    <col min="13578" max="13578" width="9.5546875" style="137" bestFit="1" customWidth="1"/>
    <col min="13579" max="13579" width="11" style="137" bestFit="1" customWidth="1"/>
    <col min="13580" max="13583" width="9.5546875" style="137" bestFit="1" customWidth="1"/>
    <col min="13584" max="13584" width="10.5546875" style="137" bestFit="1" customWidth="1"/>
    <col min="13585" max="13587" width="9.5546875" style="137" bestFit="1" customWidth="1"/>
    <col min="13588" max="13588" width="9.6640625" style="137" bestFit="1" customWidth="1"/>
    <col min="13589" max="13824" width="11.44140625" style="137"/>
    <col min="13825" max="13825" width="38.6640625" style="137" customWidth="1"/>
    <col min="13826" max="13830" width="19.44140625" style="137" customWidth="1"/>
    <col min="13831" max="13831" width="17.5546875" style="137" customWidth="1"/>
    <col min="13832" max="13832" width="12.109375" style="137" bestFit="1" customWidth="1"/>
    <col min="13833" max="13833" width="10.5546875" style="137" bestFit="1" customWidth="1"/>
    <col min="13834" max="13834" width="9.5546875" style="137" bestFit="1" customWidth="1"/>
    <col min="13835" max="13835" width="11" style="137" bestFit="1" customWidth="1"/>
    <col min="13836" max="13839" width="9.5546875" style="137" bestFit="1" customWidth="1"/>
    <col min="13840" max="13840" width="10.5546875" style="137" bestFit="1" customWidth="1"/>
    <col min="13841" max="13843" width="9.5546875" style="137" bestFit="1" customWidth="1"/>
    <col min="13844" max="13844" width="9.6640625" style="137" bestFit="1" customWidth="1"/>
    <col min="13845" max="14080" width="11.44140625" style="137"/>
    <col min="14081" max="14081" width="38.6640625" style="137" customWidth="1"/>
    <col min="14082" max="14086" width="19.44140625" style="137" customWidth="1"/>
    <col min="14087" max="14087" width="17.5546875" style="137" customWidth="1"/>
    <col min="14088" max="14088" width="12.109375" style="137" bestFit="1" customWidth="1"/>
    <col min="14089" max="14089" width="10.5546875" style="137" bestFit="1" customWidth="1"/>
    <col min="14090" max="14090" width="9.5546875" style="137" bestFit="1" customWidth="1"/>
    <col min="14091" max="14091" width="11" style="137" bestFit="1" customWidth="1"/>
    <col min="14092" max="14095" width="9.5546875" style="137" bestFit="1" customWidth="1"/>
    <col min="14096" max="14096" width="10.5546875" style="137" bestFit="1" customWidth="1"/>
    <col min="14097" max="14099" width="9.5546875" style="137" bestFit="1" customWidth="1"/>
    <col min="14100" max="14100" width="9.6640625" style="137" bestFit="1" customWidth="1"/>
    <col min="14101" max="14336" width="11.44140625" style="137"/>
    <col min="14337" max="14337" width="38.6640625" style="137" customWidth="1"/>
    <col min="14338" max="14342" width="19.44140625" style="137" customWidth="1"/>
    <col min="14343" max="14343" width="17.5546875" style="137" customWidth="1"/>
    <col min="14344" max="14344" width="12.109375" style="137" bestFit="1" customWidth="1"/>
    <col min="14345" max="14345" width="10.5546875" style="137" bestFit="1" customWidth="1"/>
    <col min="14346" max="14346" width="9.5546875" style="137" bestFit="1" customWidth="1"/>
    <col min="14347" max="14347" width="11" style="137" bestFit="1" customWidth="1"/>
    <col min="14348" max="14351" width="9.5546875" style="137" bestFit="1" customWidth="1"/>
    <col min="14352" max="14352" width="10.5546875" style="137" bestFit="1" customWidth="1"/>
    <col min="14353" max="14355" width="9.5546875" style="137" bestFit="1" customWidth="1"/>
    <col min="14356" max="14356" width="9.6640625" style="137" bestFit="1" customWidth="1"/>
    <col min="14357" max="14592" width="11.44140625" style="137"/>
    <col min="14593" max="14593" width="38.6640625" style="137" customWidth="1"/>
    <col min="14594" max="14598" width="19.44140625" style="137" customWidth="1"/>
    <col min="14599" max="14599" width="17.5546875" style="137" customWidth="1"/>
    <col min="14600" max="14600" width="12.109375" style="137" bestFit="1" customWidth="1"/>
    <col min="14601" max="14601" width="10.5546875" style="137" bestFit="1" customWidth="1"/>
    <col min="14602" max="14602" width="9.5546875" style="137" bestFit="1" customWidth="1"/>
    <col min="14603" max="14603" width="11" style="137" bestFit="1" customWidth="1"/>
    <col min="14604" max="14607" width="9.5546875" style="137" bestFit="1" customWidth="1"/>
    <col min="14608" max="14608" width="10.5546875" style="137" bestFit="1" customWidth="1"/>
    <col min="14609" max="14611" width="9.5546875" style="137" bestFit="1" customWidth="1"/>
    <col min="14612" max="14612" width="9.6640625" style="137" bestFit="1" customWidth="1"/>
    <col min="14613" max="14848" width="11.44140625" style="137"/>
    <col min="14849" max="14849" width="38.6640625" style="137" customWidth="1"/>
    <col min="14850" max="14854" width="19.44140625" style="137" customWidth="1"/>
    <col min="14855" max="14855" width="17.5546875" style="137" customWidth="1"/>
    <col min="14856" max="14856" width="12.109375" style="137" bestFit="1" customWidth="1"/>
    <col min="14857" max="14857" width="10.5546875" style="137" bestFit="1" customWidth="1"/>
    <col min="14858" max="14858" width="9.5546875" style="137" bestFit="1" customWidth="1"/>
    <col min="14859" max="14859" width="11" style="137" bestFit="1" customWidth="1"/>
    <col min="14860" max="14863" width="9.5546875" style="137" bestFit="1" customWidth="1"/>
    <col min="14864" max="14864" width="10.5546875" style="137" bestFit="1" customWidth="1"/>
    <col min="14865" max="14867" width="9.5546875" style="137" bestFit="1" customWidth="1"/>
    <col min="14868" max="14868" width="9.6640625" style="137" bestFit="1" customWidth="1"/>
    <col min="14869" max="15104" width="11.44140625" style="137"/>
    <col min="15105" max="15105" width="38.6640625" style="137" customWidth="1"/>
    <col min="15106" max="15110" width="19.44140625" style="137" customWidth="1"/>
    <col min="15111" max="15111" width="17.5546875" style="137" customWidth="1"/>
    <col min="15112" max="15112" width="12.109375" style="137" bestFit="1" customWidth="1"/>
    <col min="15113" max="15113" width="10.5546875" style="137" bestFit="1" customWidth="1"/>
    <col min="15114" max="15114" width="9.5546875" style="137" bestFit="1" customWidth="1"/>
    <col min="15115" max="15115" width="11" style="137" bestFit="1" customWidth="1"/>
    <col min="15116" max="15119" width="9.5546875" style="137" bestFit="1" customWidth="1"/>
    <col min="15120" max="15120" width="10.5546875" style="137" bestFit="1" customWidth="1"/>
    <col min="15121" max="15123" width="9.5546875" style="137" bestFit="1" customWidth="1"/>
    <col min="15124" max="15124" width="9.6640625" style="137" bestFit="1" customWidth="1"/>
    <col min="15125" max="15360" width="11.44140625" style="137"/>
    <col min="15361" max="15361" width="38.6640625" style="137" customWidth="1"/>
    <col min="15362" max="15366" width="19.44140625" style="137" customWidth="1"/>
    <col min="15367" max="15367" width="17.5546875" style="137" customWidth="1"/>
    <col min="15368" max="15368" width="12.109375" style="137" bestFit="1" customWidth="1"/>
    <col min="15369" max="15369" width="10.5546875" style="137" bestFit="1" customWidth="1"/>
    <col min="15370" max="15370" width="9.5546875" style="137" bestFit="1" customWidth="1"/>
    <col min="15371" max="15371" width="11" style="137" bestFit="1" customWidth="1"/>
    <col min="15372" max="15375" width="9.5546875" style="137" bestFit="1" customWidth="1"/>
    <col min="15376" max="15376" width="10.5546875" style="137" bestFit="1" customWidth="1"/>
    <col min="15377" max="15379" width="9.5546875" style="137" bestFit="1" customWidth="1"/>
    <col min="15380" max="15380" width="9.6640625" style="137" bestFit="1" customWidth="1"/>
    <col min="15381" max="15616" width="11.44140625" style="137"/>
    <col min="15617" max="15617" width="38.6640625" style="137" customWidth="1"/>
    <col min="15618" max="15622" width="19.44140625" style="137" customWidth="1"/>
    <col min="15623" max="15623" width="17.5546875" style="137" customWidth="1"/>
    <col min="15624" max="15624" width="12.109375" style="137" bestFit="1" customWidth="1"/>
    <col min="15625" max="15625" width="10.5546875" style="137" bestFit="1" customWidth="1"/>
    <col min="15626" max="15626" width="9.5546875" style="137" bestFit="1" customWidth="1"/>
    <col min="15627" max="15627" width="11" style="137" bestFit="1" customWidth="1"/>
    <col min="15628" max="15631" width="9.5546875" style="137" bestFit="1" customWidth="1"/>
    <col min="15632" max="15632" width="10.5546875" style="137" bestFit="1" customWidth="1"/>
    <col min="15633" max="15635" width="9.5546875" style="137" bestFit="1" customWidth="1"/>
    <col min="15636" max="15636" width="9.6640625" style="137" bestFit="1" customWidth="1"/>
    <col min="15637" max="15872" width="11.44140625" style="137"/>
    <col min="15873" max="15873" width="38.6640625" style="137" customWidth="1"/>
    <col min="15874" max="15878" width="19.44140625" style="137" customWidth="1"/>
    <col min="15879" max="15879" width="17.5546875" style="137" customWidth="1"/>
    <col min="15880" max="15880" width="12.109375" style="137" bestFit="1" customWidth="1"/>
    <col min="15881" max="15881" width="10.5546875" style="137" bestFit="1" customWidth="1"/>
    <col min="15882" max="15882" width="9.5546875" style="137" bestFit="1" customWidth="1"/>
    <col min="15883" max="15883" width="11" style="137" bestFit="1" customWidth="1"/>
    <col min="15884" max="15887" width="9.5546875" style="137" bestFit="1" customWidth="1"/>
    <col min="15888" max="15888" width="10.5546875" style="137" bestFit="1" customWidth="1"/>
    <col min="15889" max="15891" width="9.5546875" style="137" bestFit="1" customWidth="1"/>
    <col min="15892" max="15892" width="9.6640625" style="137" bestFit="1" customWidth="1"/>
    <col min="15893" max="16128" width="11.44140625" style="137"/>
    <col min="16129" max="16129" width="38.6640625" style="137" customWidth="1"/>
    <col min="16130" max="16134" width="19.44140625" style="137" customWidth="1"/>
    <col min="16135" max="16135" width="17.5546875" style="137" customWidth="1"/>
    <col min="16136" max="16136" width="12.109375" style="137" bestFit="1" customWidth="1"/>
    <col min="16137" max="16137" width="10.5546875" style="137" bestFit="1" customWidth="1"/>
    <col min="16138" max="16138" width="9.5546875" style="137" bestFit="1" customWidth="1"/>
    <col min="16139" max="16139" width="11" style="137" bestFit="1" customWidth="1"/>
    <col min="16140" max="16143" width="9.5546875" style="137" bestFit="1" customWidth="1"/>
    <col min="16144" max="16144" width="10.5546875" style="137" bestFit="1" customWidth="1"/>
    <col min="16145" max="16147" width="9.5546875" style="137" bestFit="1" customWidth="1"/>
    <col min="16148" max="16148" width="9.6640625" style="137" bestFit="1" customWidth="1"/>
    <col min="16149" max="16384" width="11.44140625" style="137"/>
  </cols>
  <sheetData>
    <row r="1" spans="1:8" s="102" customFormat="1" ht="18" customHeight="1">
      <c r="A1" s="354" t="s">
        <v>822</v>
      </c>
      <c r="B1" s="101"/>
      <c r="C1" s="101"/>
      <c r="D1" s="101"/>
      <c r="E1" s="101"/>
      <c r="F1" s="101"/>
      <c r="G1" s="101"/>
    </row>
    <row r="2" spans="1:8" s="104" customFormat="1" ht="24" customHeight="1">
      <c r="A2" s="103" t="s">
        <v>161</v>
      </c>
      <c r="B2" s="103"/>
      <c r="C2" s="103"/>
      <c r="D2" s="103"/>
      <c r="E2" s="103"/>
      <c r="F2" s="103"/>
      <c r="G2" s="103"/>
    </row>
    <row r="3" spans="1:8" s="105" customFormat="1" ht="24" customHeight="1">
      <c r="A3" s="103" t="s">
        <v>162</v>
      </c>
      <c r="B3" s="103"/>
      <c r="C3" s="103"/>
      <c r="D3" s="103"/>
      <c r="E3" s="103"/>
      <c r="F3" s="103"/>
      <c r="G3" s="103"/>
    </row>
    <row r="4" spans="1:8" s="107" customFormat="1" ht="17.25" customHeight="1">
      <c r="A4" s="106">
        <v>45291</v>
      </c>
      <c r="B4" s="106"/>
      <c r="C4" s="106"/>
      <c r="D4" s="106"/>
      <c r="E4" s="106"/>
      <c r="F4" s="106"/>
      <c r="G4" s="106"/>
    </row>
    <row r="5" spans="1:8" s="109" customFormat="1" ht="15.9" customHeight="1">
      <c r="A5" s="108" t="s">
        <v>163</v>
      </c>
      <c r="B5" s="108"/>
      <c r="C5" s="108"/>
      <c r="D5" s="108"/>
      <c r="E5" s="108"/>
      <c r="F5" s="108"/>
      <c r="G5" s="108"/>
    </row>
    <row r="6" spans="1:8" s="112" customFormat="1" ht="9.75" customHeight="1" thickBot="1">
      <c r="A6" s="110" t="s">
        <v>164</v>
      </c>
      <c r="B6" s="111"/>
      <c r="C6" s="111"/>
      <c r="D6" s="111"/>
      <c r="E6" s="111"/>
      <c r="F6" s="111"/>
      <c r="G6" s="111"/>
    </row>
    <row r="7" spans="1:8" s="116" customFormat="1" ht="20.100000000000001" customHeight="1">
      <c r="A7" s="113" t="s">
        <v>165</v>
      </c>
      <c r="B7" s="114" t="s">
        <v>166</v>
      </c>
      <c r="C7" s="114" t="s">
        <v>167</v>
      </c>
      <c r="D7" s="114" t="s">
        <v>168</v>
      </c>
      <c r="E7" s="114" t="s">
        <v>169</v>
      </c>
      <c r="F7" s="114" t="s">
        <v>170</v>
      </c>
      <c r="G7" s="115" t="s">
        <v>171</v>
      </c>
    </row>
    <row r="8" spans="1:8" s="116" customFormat="1" ht="43.5" customHeight="1">
      <c r="A8" s="117"/>
      <c r="B8" s="118"/>
      <c r="C8" s="118"/>
      <c r="D8" s="119"/>
      <c r="E8" s="118"/>
      <c r="F8" s="118"/>
      <c r="G8" s="120"/>
    </row>
    <row r="9" spans="1:8" s="116" customFormat="1" ht="9" customHeight="1">
      <c r="A9" s="121"/>
      <c r="B9" s="122"/>
      <c r="C9" s="122"/>
      <c r="D9" s="122"/>
      <c r="E9" s="122"/>
      <c r="F9" s="122"/>
      <c r="G9" s="123"/>
    </row>
    <row r="10" spans="1:8" s="128" customFormat="1" ht="20.100000000000001" customHeight="1">
      <c r="A10" s="124" t="s">
        <v>172</v>
      </c>
      <c r="B10" s="125">
        <v>95.07</v>
      </c>
      <c r="C10" s="125">
        <v>1.07</v>
      </c>
      <c r="D10" s="125">
        <v>0.56000000000000005</v>
      </c>
      <c r="E10" s="125">
        <v>1.48</v>
      </c>
      <c r="F10" s="125">
        <v>1.82</v>
      </c>
      <c r="G10" s="126">
        <v>14903502.731000001</v>
      </c>
      <c r="H10" s="127"/>
    </row>
    <row r="11" spans="1:8" s="128" customFormat="1" ht="20.100000000000001" customHeight="1" thickBot="1">
      <c r="A11" s="129" t="s">
        <v>173</v>
      </c>
      <c r="B11" s="130">
        <v>37.119999999999997</v>
      </c>
      <c r="C11" s="130">
        <v>0.33</v>
      </c>
      <c r="D11" s="130">
        <v>0.34</v>
      </c>
      <c r="E11" s="130">
        <v>0.6</v>
      </c>
      <c r="F11" s="130">
        <v>61.61</v>
      </c>
      <c r="G11" s="131">
        <v>814477.34000000008</v>
      </c>
      <c r="H11" s="127"/>
    </row>
    <row r="12" spans="1:8" s="134" customFormat="1" ht="15.75" customHeight="1" thickTop="1">
      <c r="A12" s="132" t="s">
        <v>174</v>
      </c>
      <c r="B12" s="133"/>
      <c r="C12" s="133"/>
      <c r="D12" s="133"/>
      <c r="E12" s="133"/>
      <c r="F12" s="133"/>
      <c r="G12" s="133"/>
    </row>
    <row r="13" spans="1:8" s="134" customFormat="1" ht="12.75" customHeight="1">
      <c r="A13" s="132" t="s">
        <v>175</v>
      </c>
      <c r="B13" s="133"/>
      <c r="C13" s="133"/>
      <c r="D13" s="133"/>
      <c r="E13" s="133"/>
      <c r="F13" s="133"/>
      <c r="G13" s="133"/>
    </row>
    <row r="14" spans="1:8" s="112" customFormat="1">
      <c r="A14" s="132"/>
      <c r="B14" s="125"/>
      <c r="C14" s="125"/>
      <c r="D14" s="125"/>
      <c r="E14" s="125"/>
      <c r="F14" s="125"/>
      <c r="G14" s="135"/>
    </row>
    <row r="15" spans="1:8" s="112" customFormat="1"/>
    <row r="16" spans="1:8" s="112" customFormat="1"/>
    <row r="17" s="112" customFormat="1"/>
    <row r="18" s="112" customFormat="1"/>
    <row r="19" s="112" customFormat="1"/>
    <row r="20" s="112" customFormat="1"/>
    <row r="21" s="112" customFormat="1"/>
    <row r="22" s="112" customFormat="1"/>
    <row r="23" s="112" customFormat="1"/>
    <row r="24" s="112" customFormat="1"/>
    <row r="25" s="112" customFormat="1"/>
    <row r="26" s="112" customFormat="1"/>
    <row r="27" s="112" customFormat="1"/>
    <row r="28" s="112" customFormat="1"/>
    <row r="29" s="112" customFormat="1"/>
    <row r="30" s="112" customFormat="1"/>
    <row r="31" s="112" customFormat="1"/>
    <row r="32" s="112" customFormat="1"/>
    <row r="33" spans="2:7" s="112" customFormat="1"/>
    <row r="34" spans="2:7" s="112" customFormat="1"/>
    <row r="35" spans="2:7" s="112" customFormat="1"/>
    <row r="36" spans="2:7" s="112" customFormat="1"/>
    <row r="37" spans="2:7" s="112" customFormat="1"/>
    <row r="39" spans="2:7">
      <c r="B39" s="136"/>
      <c r="C39" s="136"/>
      <c r="D39" s="136"/>
      <c r="E39" s="136"/>
      <c r="F39" s="136"/>
      <c r="G39" s="136"/>
    </row>
    <row r="40" spans="2:7">
      <c r="B40" s="136"/>
      <c r="C40" s="136"/>
      <c r="D40" s="136"/>
      <c r="E40" s="136"/>
      <c r="F40" s="136"/>
      <c r="G40" s="136"/>
    </row>
    <row r="41" spans="2:7">
      <c r="B41" s="136"/>
      <c r="C41" s="136"/>
      <c r="D41" s="136"/>
      <c r="E41" s="136"/>
      <c r="F41" s="136"/>
      <c r="G41" s="136"/>
    </row>
    <row r="42" spans="2:7">
      <c r="B42" s="136"/>
      <c r="C42" s="136"/>
      <c r="D42" s="136"/>
      <c r="E42" s="136"/>
      <c r="F42" s="136"/>
      <c r="G42" s="136"/>
    </row>
    <row r="43" spans="2:7">
      <c r="B43" s="136"/>
      <c r="C43" s="136"/>
      <c r="D43" s="136"/>
      <c r="E43" s="136"/>
      <c r="F43" s="136"/>
      <c r="G43" s="136"/>
    </row>
    <row r="44" spans="2:7">
      <c r="B44" s="136"/>
      <c r="C44" s="136"/>
      <c r="D44" s="136"/>
      <c r="E44" s="136"/>
      <c r="F44" s="136"/>
      <c r="G44" s="136"/>
    </row>
    <row r="45" spans="2:7">
      <c r="B45" s="136"/>
      <c r="C45" s="136"/>
      <c r="D45" s="136"/>
      <c r="E45" s="136"/>
      <c r="F45" s="136"/>
      <c r="G45" s="136"/>
    </row>
    <row r="46" spans="2:7">
      <c r="B46" s="136"/>
      <c r="C46" s="136"/>
      <c r="D46" s="136"/>
      <c r="E46" s="136"/>
      <c r="F46" s="136"/>
      <c r="G46" s="136"/>
    </row>
    <row r="47" spans="2:7">
      <c r="B47" s="136"/>
      <c r="C47" s="136"/>
      <c r="D47" s="136"/>
      <c r="E47" s="136"/>
      <c r="F47" s="136"/>
      <c r="G47" s="136"/>
    </row>
    <row r="48" spans="2:7">
      <c r="B48" s="136"/>
      <c r="C48" s="136"/>
      <c r="D48" s="136"/>
      <c r="E48" s="136"/>
      <c r="F48" s="136"/>
      <c r="G48" s="136"/>
    </row>
    <row r="49" spans="2:7">
      <c r="B49" s="136"/>
      <c r="C49" s="136"/>
      <c r="D49" s="136"/>
      <c r="E49" s="136"/>
      <c r="F49" s="136"/>
      <c r="G49" s="136"/>
    </row>
    <row r="50" spans="2:7">
      <c r="B50" s="136"/>
      <c r="C50" s="136"/>
      <c r="D50" s="136"/>
      <c r="E50" s="136"/>
      <c r="F50" s="136"/>
      <c r="G50" s="136"/>
    </row>
    <row r="51" spans="2:7">
      <c r="B51" s="136"/>
      <c r="C51" s="136"/>
      <c r="D51" s="136"/>
      <c r="E51" s="136"/>
      <c r="F51" s="136"/>
      <c r="G51" s="136"/>
    </row>
    <row r="52" spans="2:7">
      <c r="B52" s="136"/>
      <c r="C52" s="136"/>
      <c r="D52" s="136"/>
      <c r="E52" s="136"/>
      <c r="F52" s="136"/>
      <c r="G52" s="136"/>
    </row>
    <row r="53" spans="2:7">
      <c r="B53" s="136"/>
      <c r="C53" s="136"/>
      <c r="D53" s="136"/>
      <c r="E53" s="136"/>
      <c r="F53" s="136"/>
      <c r="G53" s="136"/>
    </row>
    <row r="54" spans="2:7">
      <c r="B54" s="136"/>
      <c r="C54" s="136"/>
      <c r="D54" s="136"/>
      <c r="E54" s="136"/>
      <c r="F54" s="136"/>
      <c r="G54" s="136"/>
    </row>
    <row r="55" spans="2:7">
      <c r="B55" s="136"/>
      <c r="C55" s="136"/>
      <c r="D55" s="136"/>
      <c r="E55" s="136"/>
      <c r="F55" s="136"/>
      <c r="G55" s="136"/>
    </row>
    <row r="56" spans="2:7">
      <c r="B56" s="136"/>
      <c r="C56" s="136"/>
      <c r="D56" s="136"/>
      <c r="E56" s="136"/>
      <c r="F56" s="136"/>
      <c r="G56" s="136"/>
    </row>
    <row r="57" spans="2:7">
      <c r="B57" s="136"/>
      <c r="C57" s="136"/>
      <c r="D57" s="136"/>
      <c r="E57" s="136"/>
      <c r="F57" s="136"/>
      <c r="G57" s="136"/>
    </row>
    <row r="200" spans="3:3">
      <c r="C200" s="137" t="s">
        <v>159</v>
      </c>
    </row>
  </sheetData>
  <mergeCells count="11">
    <mergeCell ref="G7:G8"/>
    <mergeCell ref="A2:G2"/>
    <mergeCell ref="A3:G3"/>
    <mergeCell ref="A4:G4"/>
    <mergeCell ref="A5:G5"/>
    <mergeCell ref="A7:A8"/>
    <mergeCell ref="B7:B8"/>
    <mergeCell ref="C7:C8"/>
    <mergeCell ref="D7:D8"/>
    <mergeCell ref="E7:E8"/>
    <mergeCell ref="F7:F8"/>
  </mergeCells>
  <hyperlinks>
    <hyperlink ref="A1" location="Índice!A1" display="Volver al Índice" xr:uid="{F187B75D-8ADD-48C0-B5DC-38380F617CC1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30FE1-A941-4215-A3E1-77677C2E25F0}">
  <dimension ref="A1:E19"/>
  <sheetViews>
    <sheetView zoomScale="130" zoomScaleNormal="130" workbookViewId="0"/>
  </sheetViews>
  <sheetFormatPr baseColWidth="10" defaultColWidth="11.44140625" defaultRowHeight="13.2"/>
  <cols>
    <col min="1" max="1" width="34" style="274" customWidth="1"/>
    <col min="2" max="2" width="17.6640625" style="274" customWidth="1"/>
    <col min="3" max="3" width="15.33203125" style="274" customWidth="1"/>
    <col min="4" max="5" width="17.6640625" style="274" customWidth="1"/>
    <col min="6" max="256" width="11.44140625" style="274"/>
    <col min="257" max="257" width="34" style="274" customWidth="1"/>
    <col min="258" max="258" width="17.6640625" style="274" customWidth="1"/>
    <col min="259" max="259" width="15.33203125" style="274" customWidth="1"/>
    <col min="260" max="261" width="17.6640625" style="274" customWidth="1"/>
    <col min="262" max="512" width="11.44140625" style="274"/>
    <col min="513" max="513" width="34" style="274" customWidth="1"/>
    <col min="514" max="514" width="17.6640625" style="274" customWidth="1"/>
    <col min="515" max="515" width="15.33203125" style="274" customWidth="1"/>
    <col min="516" max="517" width="17.6640625" style="274" customWidth="1"/>
    <col min="518" max="768" width="11.44140625" style="274"/>
    <col min="769" max="769" width="34" style="274" customWidth="1"/>
    <col min="770" max="770" width="17.6640625" style="274" customWidth="1"/>
    <col min="771" max="771" width="15.33203125" style="274" customWidth="1"/>
    <col min="772" max="773" width="17.6640625" style="274" customWidth="1"/>
    <col min="774" max="1024" width="11.44140625" style="274"/>
    <col min="1025" max="1025" width="34" style="274" customWidth="1"/>
    <col min="1026" max="1026" width="17.6640625" style="274" customWidth="1"/>
    <col min="1027" max="1027" width="15.33203125" style="274" customWidth="1"/>
    <col min="1028" max="1029" width="17.6640625" style="274" customWidth="1"/>
    <col min="1030" max="1280" width="11.44140625" style="274"/>
    <col min="1281" max="1281" width="34" style="274" customWidth="1"/>
    <col min="1282" max="1282" width="17.6640625" style="274" customWidth="1"/>
    <col min="1283" max="1283" width="15.33203125" style="274" customWidth="1"/>
    <col min="1284" max="1285" width="17.6640625" style="274" customWidth="1"/>
    <col min="1286" max="1536" width="11.44140625" style="274"/>
    <col min="1537" max="1537" width="34" style="274" customWidth="1"/>
    <col min="1538" max="1538" width="17.6640625" style="274" customWidth="1"/>
    <col min="1539" max="1539" width="15.33203125" style="274" customWidth="1"/>
    <col min="1540" max="1541" width="17.6640625" style="274" customWidth="1"/>
    <col min="1542" max="1792" width="11.44140625" style="274"/>
    <col min="1793" max="1793" width="34" style="274" customWidth="1"/>
    <col min="1794" max="1794" width="17.6640625" style="274" customWidth="1"/>
    <col min="1795" max="1795" width="15.33203125" style="274" customWidth="1"/>
    <col min="1796" max="1797" width="17.6640625" style="274" customWidth="1"/>
    <col min="1798" max="2048" width="11.44140625" style="274"/>
    <col min="2049" max="2049" width="34" style="274" customWidth="1"/>
    <col min="2050" max="2050" width="17.6640625" style="274" customWidth="1"/>
    <col min="2051" max="2051" width="15.33203125" style="274" customWidth="1"/>
    <col min="2052" max="2053" width="17.6640625" style="274" customWidth="1"/>
    <col min="2054" max="2304" width="11.44140625" style="274"/>
    <col min="2305" max="2305" width="34" style="274" customWidth="1"/>
    <col min="2306" max="2306" width="17.6640625" style="274" customWidth="1"/>
    <col min="2307" max="2307" width="15.33203125" style="274" customWidth="1"/>
    <col min="2308" max="2309" width="17.6640625" style="274" customWidth="1"/>
    <col min="2310" max="2560" width="11.44140625" style="274"/>
    <col min="2561" max="2561" width="34" style="274" customWidth="1"/>
    <col min="2562" max="2562" width="17.6640625" style="274" customWidth="1"/>
    <col min="2563" max="2563" width="15.33203125" style="274" customWidth="1"/>
    <col min="2564" max="2565" width="17.6640625" style="274" customWidth="1"/>
    <col min="2566" max="2816" width="11.44140625" style="274"/>
    <col min="2817" max="2817" width="34" style="274" customWidth="1"/>
    <col min="2818" max="2818" width="17.6640625" style="274" customWidth="1"/>
    <col min="2819" max="2819" width="15.33203125" style="274" customWidth="1"/>
    <col min="2820" max="2821" width="17.6640625" style="274" customWidth="1"/>
    <col min="2822" max="3072" width="11.44140625" style="274"/>
    <col min="3073" max="3073" width="34" style="274" customWidth="1"/>
    <col min="3074" max="3074" width="17.6640625" style="274" customWidth="1"/>
    <col min="3075" max="3075" width="15.33203125" style="274" customWidth="1"/>
    <col min="3076" max="3077" width="17.6640625" style="274" customWidth="1"/>
    <col min="3078" max="3328" width="11.44140625" style="274"/>
    <col min="3329" max="3329" width="34" style="274" customWidth="1"/>
    <col min="3330" max="3330" width="17.6640625" style="274" customWidth="1"/>
    <col min="3331" max="3331" width="15.33203125" style="274" customWidth="1"/>
    <col min="3332" max="3333" width="17.6640625" style="274" customWidth="1"/>
    <col min="3334" max="3584" width="11.44140625" style="274"/>
    <col min="3585" max="3585" width="34" style="274" customWidth="1"/>
    <col min="3586" max="3586" width="17.6640625" style="274" customWidth="1"/>
    <col min="3587" max="3587" width="15.33203125" style="274" customWidth="1"/>
    <col min="3588" max="3589" width="17.6640625" style="274" customWidth="1"/>
    <col min="3590" max="3840" width="11.44140625" style="274"/>
    <col min="3841" max="3841" width="34" style="274" customWidth="1"/>
    <col min="3842" max="3842" width="17.6640625" style="274" customWidth="1"/>
    <col min="3843" max="3843" width="15.33203125" style="274" customWidth="1"/>
    <col min="3844" max="3845" width="17.6640625" style="274" customWidth="1"/>
    <col min="3846" max="4096" width="11.44140625" style="274"/>
    <col min="4097" max="4097" width="34" style="274" customWidth="1"/>
    <col min="4098" max="4098" width="17.6640625" style="274" customWidth="1"/>
    <col min="4099" max="4099" width="15.33203125" style="274" customWidth="1"/>
    <col min="4100" max="4101" width="17.6640625" style="274" customWidth="1"/>
    <col min="4102" max="4352" width="11.44140625" style="274"/>
    <col min="4353" max="4353" width="34" style="274" customWidth="1"/>
    <col min="4354" max="4354" width="17.6640625" style="274" customWidth="1"/>
    <col min="4355" max="4355" width="15.33203125" style="274" customWidth="1"/>
    <col min="4356" max="4357" width="17.6640625" style="274" customWidth="1"/>
    <col min="4358" max="4608" width="11.44140625" style="274"/>
    <col min="4609" max="4609" width="34" style="274" customWidth="1"/>
    <col min="4610" max="4610" width="17.6640625" style="274" customWidth="1"/>
    <col min="4611" max="4611" width="15.33203125" style="274" customWidth="1"/>
    <col min="4612" max="4613" width="17.6640625" style="274" customWidth="1"/>
    <col min="4614" max="4864" width="11.44140625" style="274"/>
    <col min="4865" max="4865" width="34" style="274" customWidth="1"/>
    <col min="4866" max="4866" width="17.6640625" style="274" customWidth="1"/>
    <col min="4867" max="4867" width="15.33203125" style="274" customWidth="1"/>
    <col min="4868" max="4869" width="17.6640625" style="274" customWidth="1"/>
    <col min="4870" max="5120" width="11.44140625" style="274"/>
    <col min="5121" max="5121" width="34" style="274" customWidth="1"/>
    <col min="5122" max="5122" width="17.6640625" style="274" customWidth="1"/>
    <col min="5123" max="5123" width="15.33203125" style="274" customWidth="1"/>
    <col min="5124" max="5125" width="17.6640625" style="274" customWidth="1"/>
    <col min="5126" max="5376" width="11.44140625" style="274"/>
    <col min="5377" max="5377" width="34" style="274" customWidth="1"/>
    <col min="5378" max="5378" width="17.6640625" style="274" customWidth="1"/>
    <col min="5379" max="5379" width="15.33203125" style="274" customWidth="1"/>
    <col min="5380" max="5381" width="17.6640625" style="274" customWidth="1"/>
    <col min="5382" max="5632" width="11.44140625" style="274"/>
    <col min="5633" max="5633" width="34" style="274" customWidth="1"/>
    <col min="5634" max="5634" width="17.6640625" style="274" customWidth="1"/>
    <col min="5635" max="5635" width="15.33203125" style="274" customWidth="1"/>
    <col min="5636" max="5637" width="17.6640625" style="274" customWidth="1"/>
    <col min="5638" max="5888" width="11.44140625" style="274"/>
    <col min="5889" max="5889" width="34" style="274" customWidth="1"/>
    <col min="5890" max="5890" width="17.6640625" style="274" customWidth="1"/>
    <col min="5891" max="5891" width="15.33203125" style="274" customWidth="1"/>
    <col min="5892" max="5893" width="17.6640625" style="274" customWidth="1"/>
    <col min="5894" max="6144" width="11.44140625" style="274"/>
    <col min="6145" max="6145" width="34" style="274" customWidth="1"/>
    <col min="6146" max="6146" width="17.6640625" style="274" customWidth="1"/>
    <col min="6147" max="6147" width="15.33203125" style="274" customWidth="1"/>
    <col min="6148" max="6149" width="17.6640625" style="274" customWidth="1"/>
    <col min="6150" max="6400" width="11.44140625" style="274"/>
    <col min="6401" max="6401" width="34" style="274" customWidth="1"/>
    <col min="6402" max="6402" width="17.6640625" style="274" customWidth="1"/>
    <col min="6403" max="6403" width="15.33203125" style="274" customWidth="1"/>
    <col min="6404" max="6405" width="17.6640625" style="274" customWidth="1"/>
    <col min="6406" max="6656" width="11.44140625" style="274"/>
    <col min="6657" max="6657" width="34" style="274" customWidth="1"/>
    <col min="6658" max="6658" width="17.6640625" style="274" customWidth="1"/>
    <col min="6659" max="6659" width="15.33203125" style="274" customWidth="1"/>
    <col min="6660" max="6661" width="17.6640625" style="274" customWidth="1"/>
    <col min="6662" max="6912" width="11.44140625" style="274"/>
    <col min="6913" max="6913" width="34" style="274" customWidth="1"/>
    <col min="6914" max="6914" width="17.6640625" style="274" customWidth="1"/>
    <col min="6915" max="6915" width="15.33203125" style="274" customWidth="1"/>
    <col min="6916" max="6917" width="17.6640625" style="274" customWidth="1"/>
    <col min="6918" max="7168" width="11.44140625" style="274"/>
    <col min="7169" max="7169" width="34" style="274" customWidth="1"/>
    <col min="7170" max="7170" width="17.6640625" style="274" customWidth="1"/>
    <col min="7171" max="7171" width="15.33203125" style="274" customWidth="1"/>
    <col min="7172" max="7173" width="17.6640625" style="274" customWidth="1"/>
    <col min="7174" max="7424" width="11.44140625" style="274"/>
    <col min="7425" max="7425" width="34" style="274" customWidth="1"/>
    <col min="7426" max="7426" width="17.6640625" style="274" customWidth="1"/>
    <col min="7427" max="7427" width="15.33203125" style="274" customWidth="1"/>
    <col min="7428" max="7429" width="17.6640625" style="274" customWidth="1"/>
    <col min="7430" max="7680" width="11.44140625" style="274"/>
    <col min="7681" max="7681" width="34" style="274" customWidth="1"/>
    <col min="7682" max="7682" width="17.6640625" style="274" customWidth="1"/>
    <col min="7683" max="7683" width="15.33203125" style="274" customWidth="1"/>
    <col min="7684" max="7685" width="17.6640625" style="274" customWidth="1"/>
    <col min="7686" max="7936" width="11.44140625" style="274"/>
    <col min="7937" max="7937" width="34" style="274" customWidth="1"/>
    <col min="7938" max="7938" width="17.6640625" style="274" customWidth="1"/>
    <col min="7939" max="7939" width="15.33203125" style="274" customWidth="1"/>
    <col min="7940" max="7941" width="17.6640625" style="274" customWidth="1"/>
    <col min="7942" max="8192" width="11.44140625" style="274"/>
    <col min="8193" max="8193" width="34" style="274" customWidth="1"/>
    <col min="8194" max="8194" width="17.6640625" style="274" customWidth="1"/>
    <col min="8195" max="8195" width="15.33203125" style="274" customWidth="1"/>
    <col min="8196" max="8197" width="17.6640625" style="274" customWidth="1"/>
    <col min="8198" max="8448" width="11.44140625" style="274"/>
    <col min="8449" max="8449" width="34" style="274" customWidth="1"/>
    <col min="8450" max="8450" width="17.6640625" style="274" customWidth="1"/>
    <col min="8451" max="8451" width="15.33203125" style="274" customWidth="1"/>
    <col min="8452" max="8453" width="17.6640625" style="274" customWidth="1"/>
    <col min="8454" max="8704" width="11.44140625" style="274"/>
    <col min="8705" max="8705" width="34" style="274" customWidth="1"/>
    <col min="8706" max="8706" width="17.6640625" style="274" customWidth="1"/>
    <col min="8707" max="8707" width="15.33203125" style="274" customWidth="1"/>
    <col min="8708" max="8709" width="17.6640625" style="274" customWidth="1"/>
    <col min="8710" max="8960" width="11.44140625" style="274"/>
    <col min="8961" max="8961" width="34" style="274" customWidth="1"/>
    <col min="8962" max="8962" width="17.6640625" style="274" customWidth="1"/>
    <col min="8963" max="8963" width="15.33203125" style="274" customWidth="1"/>
    <col min="8964" max="8965" width="17.6640625" style="274" customWidth="1"/>
    <col min="8966" max="9216" width="11.44140625" style="274"/>
    <col min="9217" max="9217" width="34" style="274" customWidth="1"/>
    <col min="9218" max="9218" width="17.6640625" style="274" customWidth="1"/>
    <col min="9219" max="9219" width="15.33203125" style="274" customWidth="1"/>
    <col min="9220" max="9221" width="17.6640625" style="274" customWidth="1"/>
    <col min="9222" max="9472" width="11.44140625" style="274"/>
    <col min="9473" max="9473" width="34" style="274" customWidth="1"/>
    <col min="9474" max="9474" width="17.6640625" style="274" customWidth="1"/>
    <col min="9475" max="9475" width="15.33203125" style="274" customWidth="1"/>
    <col min="9476" max="9477" width="17.6640625" style="274" customWidth="1"/>
    <col min="9478" max="9728" width="11.44140625" style="274"/>
    <col min="9729" max="9729" width="34" style="274" customWidth="1"/>
    <col min="9730" max="9730" width="17.6640625" style="274" customWidth="1"/>
    <col min="9731" max="9731" width="15.33203125" style="274" customWidth="1"/>
    <col min="9732" max="9733" width="17.6640625" style="274" customWidth="1"/>
    <col min="9734" max="9984" width="11.44140625" style="274"/>
    <col min="9985" max="9985" width="34" style="274" customWidth="1"/>
    <col min="9986" max="9986" width="17.6640625" style="274" customWidth="1"/>
    <col min="9987" max="9987" width="15.33203125" style="274" customWidth="1"/>
    <col min="9988" max="9989" width="17.6640625" style="274" customWidth="1"/>
    <col min="9990" max="10240" width="11.44140625" style="274"/>
    <col min="10241" max="10241" width="34" style="274" customWidth="1"/>
    <col min="10242" max="10242" width="17.6640625" style="274" customWidth="1"/>
    <col min="10243" max="10243" width="15.33203125" style="274" customWidth="1"/>
    <col min="10244" max="10245" width="17.6640625" style="274" customWidth="1"/>
    <col min="10246" max="10496" width="11.44140625" style="274"/>
    <col min="10497" max="10497" width="34" style="274" customWidth="1"/>
    <col min="10498" max="10498" width="17.6640625" style="274" customWidth="1"/>
    <col min="10499" max="10499" width="15.33203125" style="274" customWidth="1"/>
    <col min="10500" max="10501" width="17.6640625" style="274" customWidth="1"/>
    <col min="10502" max="10752" width="11.44140625" style="274"/>
    <col min="10753" max="10753" width="34" style="274" customWidth="1"/>
    <col min="10754" max="10754" width="17.6640625" style="274" customWidth="1"/>
    <col min="10755" max="10755" width="15.33203125" style="274" customWidth="1"/>
    <col min="10756" max="10757" width="17.6640625" style="274" customWidth="1"/>
    <col min="10758" max="11008" width="11.44140625" style="274"/>
    <col min="11009" max="11009" width="34" style="274" customWidth="1"/>
    <col min="11010" max="11010" width="17.6640625" style="274" customWidth="1"/>
    <col min="11011" max="11011" width="15.33203125" style="274" customWidth="1"/>
    <col min="11012" max="11013" width="17.6640625" style="274" customWidth="1"/>
    <col min="11014" max="11264" width="11.44140625" style="274"/>
    <col min="11265" max="11265" width="34" style="274" customWidth="1"/>
    <col min="11266" max="11266" width="17.6640625" style="274" customWidth="1"/>
    <col min="11267" max="11267" width="15.33203125" style="274" customWidth="1"/>
    <col min="11268" max="11269" width="17.6640625" style="274" customWidth="1"/>
    <col min="11270" max="11520" width="11.44140625" style="274"/>
    <col min="11521" max="11521" width="34" style="274" customWidth="1"/>
    <col min="11522" max="11522" width="17.6640625" style="274" customWidth="1"/>
    <col min="11523" max="11523" width="15.33203125" style="274" customWidth="1"/>
    <col min="11524" max="11525" width="17.6640625" style="274" customWidth="1"/>
    <col min="11526" max="11776" width="11.44140625" style="274"/>
    <col min="11777" max="11777" width="34" style="274" customWidth="1"/>
    <col min="11778" max="11778" width="17.6640625" style="274" customWidth="1"/>
    <col min="11779" max="11779" width="15.33203125" style="274" customWidth="1"/>
    <col min="11780" max="11781" width="17.6640625" style="274" customWidth="1"/>
    <col min="11782" max="12032" width="11.44140625" style="274"/>
    <col min="12033" max="12033" width="34" style="274" customWidth="1"/>
    <col min="12034" max="12034" width="17.6640625" style="274" customWidth="1"/>
    <col min="12035" max="12035" width="15.33203125" style="274" customWidth="1"/>
    <col min="12036" max="12037" width="17.6640625" style="274" customWidth="1"/>
    <col min="12038" max="12288" width="11.44140625" style="274"/>
    <col min="12289" max="12289" width="34" style="274" customWidth="1"/>
    <col min="12290" max="12290" width="17.6640625" style="274" customWidth="1"/>
    <col min="12291" max="12291" width="15.33203125" style="274" customWidth="1"/>
    <col min="12292" max="12293" width="17.6640625" style="274" customWidth="1"/>
    <col min="12294" max="12544" width="11.44140625" style="274"/>
    <col min="12545" max="12545" width="34" style="274" customWidth="1"/>
    <col min="12546" max="12546" width="17.6640625" style="274" customWidth="1"/>
    <col min="12547" max="12547" width="15.33203125" style="274" customWidth="1"/>
    <col min="12548" max="12549" width="17.6640625" style="274" customWidth="1"/>
    <col min="12550" max="12800" width="11.44140625" style="274"/>
    <col min="12801" max="12801" width="34" style="274" customWidth="1"/>
    <col min="12802" max="12802" width="17.6640625" style="274" customWidth="1"/>
    <col min="12803" max="12803" width="15.33203125" style="274" customWidth="1"/>
    <col min="12804" max="12805" width="17.6640625" style="274" customWidth="1"/>
    <col min="12806" max="13056" width="11.44140625" style="274"/>
    <col min="13057" max="13057" width="34" style="274" customWidth="1"/>
    <col min="13058" max="13058" width="17.6640625" style="274" customWidth="1"/>
    <col min="13059" max="13059" width="15.33203125" style="274" customWidth="1"/>
    <col min="13060" max="13061" width="17.6640625" style="274" customWidth="1"/>
    <col min="13062" max="13312" width="11.44140625" style="274"/>
    <col min="13313" max="13313" width="34" style="274" customWidth="1"/>
    <col min="13314" max="13314" width="17.6640625" style="274" customWidth="1"/>
    <col min="13315" max="13315" width="15.33203125" style="274" customWidth="1"/>
    <col min="13316" max="13317" width="17.6640625" style="274" customWidth="1"/>
    <col min="13318" max="13568" width="11.44140625" style="274"/>
    <col min="13569" max="13569" width="34" style="274" customWidth="1"/>
    <col min="13570" max="13570" width="17.6640625" style="274" customWidth="1"/>
    <col min="13571" max="13571" width="15.33203125" style="274" customWidth="1"/>
    <col min="13572" max="13573" width="17.6640625" style="274" customWidth="1"/>
    <col min="13574" max="13824" width="11.44140625" style="274"/>
    <col min="13825" max="13825" width="34" style="274" customWidth="1"/>
    <col min="13826" max="13826" width="17.6640625" style="274" customWidth="1"/>
    <col min="13827" max="13827" width="15.33203125" style="274" customWidth="1"/>
    <col min="13828" max="13829" width="17.6640625" style="274" customWidth="1"/>
    <col min="13830" max="14080" width="11.44140625" style="274"/>
    <col min="14081" max="14081" width="34" style="274" customWidth="1"/>
    <col min="14082" max="14082" width="17.6640625" style="274" customWidth="1"/>
    <col min="14083" max="14083" width="15.33203125" style="274" customWidth="1"/>
    <col min="14084" max="14085" width="17.6640625" style="274" customWidth="1"/>
    <col min="14086" max="14336" width="11.44140625" style="274"/>
    <col min="14337" max="14337" width="34" style="274" customWidth="1"/>
    <col min="14338" max="14338" width="17.6640625" style="274" customWidth="1"/>
    <col min="14339" max="14339" width="15.33203125" style="274" customWidth="1"/>
    <col min="14340" max="14341" width="17.6640625" style="274" customWidth="1"/>
    <col min="14342" max="14592" width="11.44140625" style="274"/>
    <col min="14593" max="14593" width="34" style="274" customWidth="1"/>
    <col min="14594" max="14594" width="17.6640625" style="274" customWidth="1"/>
    <col min="14595" max="14595" width="15.33203125" style="274" customWidth="1"/>
    <col min="14596" max="14597" width="17.6640625" style="274" customWidth="1"/>
    <col min="14598" max="14848" width="11.44140625" style="274"/>
    <col min="14849" max="14849" width="34" style="274" customWidth="1"/>
    <col min="14850" max="14850" width="17.6640625" style="274" customWidth="1"/>
    <col min="14851" max="14851" width="15.33203125" style="274" customWidth="1"/>
    <col min="14852" max="14853" width="17.6640625" style="274" customWidth="1"/>
    <col min="14854" max="15104" width="11.44140625" style="274"/>
    <col min="15105" max="15105" width="34" style="274" customWidth="1"/>
    <col min="15106" max="15106" width="17.6640625" style="274" customWidth="1"/>
    <col min="15107" max="15107" width="15.33203125" style="274" customWidth="1"/>
    <col min="15108" max="15109" width="17.6640625" style="274" customWidth="1"/>
    <col min="15110" max="15360" width="11.44140625" style="274"/>
    <col min="15361" max="15361" width="34" style="274" customWidth="1"/>
    <col min="15362" max="15362" width="17.6640625" style="274" customWidth="1"/>
    <col min="15363" max="15363" width="15.33203125" style="274" customWidth="1"/>
    <col min="15364" max="15365" width="17.6640625" style="274" customWidth="1"/>
    <col min="15366" max="15616" width="11.44140625" style="274"/>
    <col min="15617" max="15617" width="34" style="274" customWidth="1"/>
    <col min="15618" max="15618" width="17.6640625" style="274" customWidth="1"/>
    <col min="15619" max="15619" width="15.33203125" style="274" customWidth="1"/>
    <col min="15620" max="15621" width="17.6640625" style="274" customWidth="1"/>
    <col min="15622" max="15872" width="11.44140625" style="274"/>
    <col min="15873" max="15873" width="34" style="274" customWidth="1"/>
    <col min="15874" max="15874" width="17.6640625" style="274" customWidth="1"/>
    <col min="15875" max="15875" width="15.33203125" style="274" customWidth="1"/>
    <col min="15876" max="15877" width="17.6640625" style="274" customWidth="1"/>
    <col min="15878" max="16128" width="11.44140625" style="274"/>
    <col min="16129" max="16129" width="34" style="274" customWidth="1"/>
    <col min="16130" max="16130" width="17.6640625" style="274" customWidth="1"/>
    <col min="16131" max="16131" width="15.33203125" style="274" customWidth="1"/>
    <col min="16132" max="16133" width="17.6640625" style="274" customWidth="1"/>
    <col min="16134" max="16384" width="11.44140625" style="274"/>
  </cols>
  <sheetData>
    <row r="1" spans="1:5" ht="13.8">
      <c r="A1" s="355" t="s">
        <v>822</v>
      </c>
    </row>
    <row r="3" spans="1:5" ht="28.2">
      <c r="A3" s="278" t="s">
        <v>775</v>
      </c>
      <c r="B3" s="278"/>
      <c r="C3" s="278"/>
      <c r="D3" s="278"/>
      <c r="E3" s="278"/>
    </row>
    <row r="4" spans="1:5" ht="17.399999999999999">
      <c r="A4" s="279">
        <v>45291</v>
      </c>
      <c r="B4" s="279"/>
      <c r="C4" s="279"/>
      <c r="D4" s="279"/>
      <c r="E4" s="279"/>
    </row>
    <row r="5" spans="1:5" ht="16.8">
      <c r="A5" s="280" t="s">
        <v>177</v>
      </c>
      <c r="B5" s="280"/>
      <c r="C5" s="280"/>
      <c r="D5" s="280"/>
      <c r="E5" s="280"/>
    </row>
    <row r="6" spans="1:5">
      <c r="A6" s="281"/>
      <c r="B6" s="281"/>
    </row>
    <row r="7" spans="1:5" ht="13.8" thickBot="1">
      <c r="A7" s="282">
        <v>45350</v>
      </c>
      <c r="B7" s="281"/>
    </row>
    <row r="8" spans="1:5" ht="13.8">
      <c r="A8" s="283"/>
      <c r="B8" s="284" t="s">
        <v>776</v>
      </c>
      <c r="C8" s="284"/>
      <c r="D8" s="284" t="s">
        <v>777</v>
      </c>
      <c r="E8" s="284" t="s">
        <v>778</v>
      </c>
    </row>
    <row r="9" spans="1:5" ht="27.6">
      <c r="A9" s="285" t="s">
        <v>779</v>
      </c>
      <c r="B9" s="286" t="s">
        <v>780</v>
      </c>
      <c r="C9" s="286" t="s">
        <v>781</v>
      </c>
      <c r="D9" s="256"/>
      <c r="E9" s="256"/>
    </row>
    <row r="10" spans="1:5" ht="13.8">
      <c r="A10" s="287"/>
      <c r="B10" s="288"/>
      <c r="C10" s="288"/>
      <c r="D10" s="288"/>
      <c r="E10" s="288"/>
    </row>
    <row r="11" spans="1:5" ht="13.8">
      <c r="A11" s="289"/>
      <c r="B11" s="290"/>
      <c r="C11" s="290"/>
      <c r="D11" s="290"/>
      <c r="E11" s="291"/>
    </row>
    <row r="12" spans="1:5" ht="18" customHeight="1">
      <c r="A12" s="292" t="s">
        <v>764</v>
      </c>
      <c r="B12" s="293">
        <v>2128669.6979999999</v>
      </c>
      <c r="C12" s="293">
        <v>0</v>
      </c>
      <c r="D12" s="293">
        <v>1047613.049</v>
      </c>
      <c r="E12" s="294">
        <v>3176282.7480000001</v>
      </c>
    </row>
    <row r="13" spans="1:5" ht="18" customHeight="1">
      <c r="A13" s="292" t="s">
        <v>765</v>
      </c>
      <c r="B13" s="293">
        <v>2449178.4530000002</v>
      </c>
      <c r="C13" s="293">
        <v>0</v>
      </c>
      <c r="D13" s="293">
        <v>437468.49699999997</v>
      </c>
      <c r="E13" s="294">
        <v>2886646.9509999999</v>
      </c>
    </row>
    <row r="14" spans="1:5" ht="18" customHeight="1">
      <c r="A14" s="292" t="s">
        <v>727</v>
      </c>
      <c r="B14" s="293">
        <v>430037.35200000001</v>
      </c>
      <c r="C14" s="293">
        <v>0</v>
      </c>
      <c r="D14" s="293">
        <v>5673.6310000000003</v>
      </c>
      <c r="E14" s="294">
        <v>435710.984</v>
      </c>
    </row>
    <row r="15" spans="1:5" ht="8.25" customHeight="1" thickBot="1">
      <c r="A15" s="295"/>
      <c r="B15" s="296"/>
      <c r="C15" s="296"/>
      <c r="D15" s="296"/>
      <c r="E15" s="296"/>
    </row>
    <row r="16" spans="1:5">
      <c r="A16" s="292" t="s">
        <v>782</v>
      </c>
      <c r="B16" s="292"/>
      <c r="C16" s="297"/>
      <c r="D16" s="297"/>
      <c r="E16" s="297"/>
    </row>
    <row r="17" spans="1:5">
      <c r="A17" s="298" t="s">
        <v>783</v>
      </c>
      <c r="B17" s="298"/>
      <c r="C17" s="298"/>
      <c r="D17" s="298"/>
      <c r="E17" s="298"/>
    </row>
    <row r="18" spans="1:5">
      <c r="A18" s="298"/>
      <c r="B18" s="298"/>
      <c r="C18" s="298"/>
      <c r="D18" s="298"/>
      <c r="E18" s="298"/>
    </row>
    <row r="19" spans="1:5">
      <c r="A19" s="275" t="s">
        <v>774</v>
      </c>
    </row>
  </sheetData>
  <mergeCells count="7">
    <mergeCell ref="A17:E18"/>
    <mergeCell ref="A3:E3"/>
    <mergeCell ref="A4:E4"/>
    <mergeCell ref="A5:E5"/>
    <mergeCell ref="B8:C8"/>
    <mergeCell ref="D8:D9"/>
    <mergeCell ref="E8:E9"/>
  </mergeCells>
  <hyperlinks>
    <hyperlink ref="A1" location="Índice!A1" display="Volver al Índice" xr:uid="{447F18C0-4BC0-4E66-8A2B-7A1FBAC3458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13</vt:i4>
      </vt:variant>
    </vt:vector>
  </HeadingPairs>
  <TitlesOfParts>
    <vt:vector size="32" baseType="lpstr">
      <vt:lpstr>Carátula_EST</vt:lpstr>
      <vt:lpstr>Índice</vt:lpstr>
      <vt:lpstr>Agregación_EEFF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'1'!Área_de_impresión</vt:lpstr>
      <vt:lpstr>'13'!Área_de_impresión</vt:lpstr>
      <vt:lpstr>'2'!Área_de_impresión</vt:lpstr>
      <vt:lpstr>'3'!Área_de_impresión</vt:lpstr>
      <vt:lpstr>'4'!Área_de_impresión</vt:lpstr>
      <vt:lpstr>'5'!Área_de_impresión</vt:lpstr>
      <vt:lpstr>'6'!Área_de_impresión</vt:lpstr>
      <vt:lpstr>'7'!Área_de_impresión</vt:lpstr>
      <vt:lpstr>'8'!Área_de_impresión</vt:lpstr>
      <vt:lpstr>Índice!Área_de_impresión</vt:lpstr>
      <vt:lpstr>'7'!Periodo</vt:lpstr>
      <vt:lpstr>Periodo</vt:lpstr>
      <vt:lpstr>Agregación_EEFF!Títulos_a_imprimir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Gabriel Cachuan Paucar</dc:creator>
  <cp:lastModifiedBy>Eduardo Gabriel Cachuan Paucar</cp:lastModifiedBy>
  <dcterms:created xsi:type="dcterms:W3CDTF">2024-05-10T20:50:59Z</dcterms:created>
  <dcterms:modified xsi:type="dcterms:W3CDTF">2024-05-10T20:51:10Z</dcterms:modified>
</cp:coreProperties>
</file>