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steco\Estadística\SEGUROS\Boletines\Reaseguros\2023\2023 12\"/>
    </mc:Choice>
  </mc:AlternateContent>
  <xr:revisionPtr revIDLastSave="0" documentId="13_ncr:1_{5CD635F6-E4B0-4D48-9D6E-B0D26689A55A}" xr6:coauthVersionLast="47" xr6:coauthVersionMax="47" xr10:uidLastSave="{00000000-0000-0000-0000-000000000000}"/>
  <bookViews>
    <workbookView xWindow="-108" yWindow="-108" windowWidth="23256" windowHeight="12576" xr2:uid="{73DE13DF-8DB2-4356-BED9-D815AA0E5047}"/>
  </bookViews>
  <sheets>
    <sheet name="Cúmulos por empresa" sheetId="3" r:id="rId1"/>
    <sheet name="Cúmulos por zona" sheetId="2" r:id="rId2"/>
    <sheet name="Cúmulos por empresa y zona" sheetId="1" r:id="rId3"/>
  </sheets>
  <externalReferences>
    <externalReference r:id="rId4"/>
    <externalReference r:id="rId5"/>
  </externalReferences>
  <definedNames>
    <definedName name="_xlnm.Print_Area" localSheetId="0">'Cúmulos por empresa'!#REF!</definedName>
    <definedName name="_xlnm.Print_Area" localSheetId="1">'Cúmulos por zona'!#REF!</definedName>
    <definedName name="ES">[1]Datos!$F$126:$G$145</definedName>
    <definedName name="Fecha">[1]Datos!$D$5</definedName>
    <definedName name="INDICE">[2]!INDICE</definedName>
    <definedName name="Nota">[1]Datos!$C$107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2" i="2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/>
  <c r="I8" i="1"/>
  <c r="I7" i="1"/>
  <c r="I16" i="1" l="1"/>
</calcChain>
</file>

<file path=xl/sharedStrings.xml><?xml version="1.0" encoding="utf-8"?>
<sst xmlns="http://schemas.openxmlformats.org/spreadsheetml/2006/main" count="69" uniqueCount="43">
  <si>
    <t xml:space="preserve">Cúmulos de Terremoto por Compañías y por Zona Geográfica </t>
  </si>
  <si>
    <t>Al 31 de diciembre de 2023</t>
  </si>
  <si>
    <t>(En Miles de Dólares Americanos)</t>
  </si>
  <si>
    <t>Zona</t>
  </si>
  <si>
    <t xml:space="preserve">Avla Perú </t>
  </si>
  <si>
    <t>Chubb Seguros</t>
  </si>
  <si>
    <t>La Positiva</t>
  </si>
  <si>
    <t>Liberty Seguros</t>
  </si>
  <si>
    <t>Mapfre Perú</t>
  </si>
  <si>
    <t>Pacífico Seguros</t>
  </si>
  <si>
    <t>Rímac Seguros</t>
  </si>
  <si>
    <t>Total</t>
  </si>
  <si>
    <t>Zona I</t>
  </si>
  <si>
    <t>Zona II</t>
  </si>
  <si>
    <t>Zona III</t>
  </si>
  <si>
    <t>Zona IV</t>
  </si>
  <si>
    <t>Zona V</t>
  </si>
  <si>
    <t>Zona VI</t>
  </si>
  <si>
    <t>Zona VII</t>
  </si>
  <si>
    <t>Zona VIII</t>
  </si>
  <si>
    <t>Nota: Información obtenida del Anexo SG-2 de la Resolución SBS Nº 03661-2021.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</si>
  <si>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</si>
  <si>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</si>
  <si>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Cúmulos de Terremoto por Zona Geográfica</t>
  </si>
  <si>
    <t>Sumas Aseguradas
(A)</t>
  </si>
  <si>
    <t>Cesión Cuota Parte
(B)</t>
  </si>
  <si>
    <t>Cesión Excedentes
( C )</t>
  </si>
  <si>
    <t>Cesión Facultativa
(D)</t>
  </si>
  <si>
    <t>Cúmulo
(A-B-C-D)</t>
  </si>
  <si>
    <t/>
  </si>
  <si>
    <t>Cúmulos de Terremoto en las Zonas Geográficas de Mayor Exposición</t>
  </si>
  <si>
    <t>Zona I (Lima y Callao)</t>
  </si>
  <si>
    <t>Empresas</t>
  </si>
  <si>
    <t>Valor Declarado</t>
  </si>
  <si>
    <t xml:space="preserve">Cesión Cuota Parte </t>
  </si>
  <si>
    <t xml:space="preserve"> Cesión Excedentes </t>
  </si>
  <si>
    <t xml:space="preserve"> Cesión Facultativas</t>
  </si>
  <si>
    <t xml:space="preserve">Cúmulo Retenido </t>
  </si>
  <si>
    <t>( A )</t>
  </si>
  <si>
    <t>( B )</t>
  </si>
  <si>
    <t xml:space="preserve">( C )   </t>
  </si>
  <si>
    <t xml:space="preserve">( D )   </t>
  </si>
  <si>
    <t>( A  - B - C  -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</si>
</sst>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A\l\ dd\ &quot;de&quot;\ mmmm\ &quot;del&quot;\ yyyy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  <numFmt numFmtId="168" formatCode="_(* #\ ###\ ##0___);_(* \(#\ ###\ ##0\)\ ;* &quot;-&quot;???;_(@_)"/>
  </numFmts>
  <fonts count="22" x14ac:knownFonts="1">
    <font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Arial Narrow"/>
      <family val="2"/>
    </font>
    <font>
      <sz val="10"/>
      <name val="Arial Narrow"/>
      <family val="2"/>
    </font>
    <font>
      <sz val="9.5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8"/>
      <name val="Arial Narrow"/>
      <family val="2"/>
    </font>
    <font>
      <sz val="21.5"/>
      <name val="Times New Roman"/>
      <family val="1"/>
    </font>
    <font>
      <sz val="28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2" borderId="1" xfId="2" applyFont="1" applyFill="1" applyBorder="1" applyAlignment="1">
      <alignment horizontal="center" vertical="center" wrapText="1" shrinkToFit="1"/>
    </xf>
    <xf numFmtId="165" fontId="6" fillId="2" borderId="1" xfId="3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 shrinkToFit="1"/>
    </xf>
    <xf numFmtId="165" fontId="6" fillId="2" borderId="0" xfId="3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indent="1"/>
    </xf>
    <xf numFmtId="166" fontId="8" fillId="2" borderId="0" xfId="1" applyNumberFormat="1" applyFont="1" applyFill="1" applyBorder="1" applyAlignment="1"/>
    <xf numFmtId="168" fontId="8" fillId="2" borderId="0" xfId="4" applyNumberFormat="1" applyFont="1" applyFill="1" applyBorder="1" applyAlignment="1"/>
    <xf numFmtId="0" fontId="9" fillId="2" borderId="2" xfId="2" applyFont="1" applyFill="1" applyBorder="1" applyAlignment="1">
      <alignment horizontal="left" vertical="center" indent="1"/>
    </xf>
    <xf numFmtId="166" fontId="10" fillId="2" borderId="2" xfId="1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justify"/>
    </xf>
    <xf numFmtId="0" fontId="11" fillId="2" borderId="0" xfId="0" applyFont="1" applyFill="1" applyAlignment="1">
      <alignment horizontal="justify" wrapText="1"/>
    </xf>
    <xf numFmtId="0" fontId="12" fillId="0" borderId="0" xfId="2" applyFont="1" applyAlignment="1">
      <alignment horizontal="centerContinuous"/>
    </xf>
    <xf numFmtId="0" fontId="13" fillId="0" borderId="0" xfId="2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Continuous"/>
    </xf>
    <xf numFmtId="164" fontId="15" fillId="0" borderId="0" xfId="2" applyNumberFormat="1" applyFont="1" applyAlignment="1">
      <alignment horizontal="centerContinuous"/>
    </xf>
    <xf numFmtId="0" fontId="16" fillId="0" borderId="0" xfId="2" applyFont="1"/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Continuous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3" xfId="2" applyFont="1" applyBorder="1" applyAlignment="1">
      <alignment horizontal="center" vertical="center" wrapText="1" shrinkToFit="1"/>
    </xf>
    <xf numFmtId="165" fontId="6" fillId="0" borderId="3" xfId="3" applyFont="1" applyBorder="1" applyAlignment="1">
      <alignment horizontal="center" wrapText="1"/>
    </xf>
    <xf numFmtId="0" fontId="7" fillId="0" borderId="0" xfId="2" applyFont="1"/>
    <xf numFmtId="0" fontId="4" fillId="0" borderId="4" xfId="2" applyFont="1" applyBorder="1" applyAlignment="1">
      <alignment horizontal="center" vertical="center" wrapText="1" shrinkToFit="1"/>
    </xf>
    <xf numFmtId="0" fontId="2" fillId="0" borderId="4" xfId="2" applyBorder="1" applyAlignment="1">
      <alignment horizontal="center" wrapText="1"/>
    </xf>
    <xf numFmtId="0" fontId="17" fillId="0" borderId="0" xfId="2" applyFont="1" applyAlignment="1">
      <alignment horizontal="center" vertical="center" wrapText="1" shrinkToFit="1"/>
    </xf>
    <xf numFmtId="0" fontId="2" fillId="0" borderId="0" xfId="2" applyAlignment="1">
      <alignment horizontal="center" vertical="center" wrapText="1"/>
    </xf>
    <xf numFmtId="0" fontId="7" fillId="0" borderId="0" xfId="2" applyFont="1" applyAlignment="1">
      <alignment horizontal="left" indent="1"/>
    </xf>
    <xf numFmtId="168" fontId="8" fillId="0" borderId="0" xfId="4" applyNumberFormat="1" applyFont="1" applyFill="1" applyBorder="1" applyAlignment="1"/>
    <xf numFmtId="2" fontId="7" fillId="0" borderId="0" xfId="2" applyNumberFormat="1" applyFont="1"/>
    <xf numFmtId="2" fontId="11" fillId="0" borderId="0" xfId="2" applyNumberFormat="1" applyFont="1" applyAlignment="1">
      <alignment horizontal="center"/>
    </xf>
    <xf numFmtId="0" fontId="18" fillId="0" borderId="0" xfId="2" applyFont="1" applyAlignment="1">
      <alignment horizontal="left" vertical="center" indent="1"/>
    </xf>
    <xf numFmtId="168" fontId="8" fillId="0" borderId="0" xfId="4" applyNumberFormat="1" applyFont="1" applyFill="1" applyBorder="1" applyAlignment="1">
      <alignment vertical="center"/>
    </xf>
    <xf numFmtId="0" fontId="9" fillId="0" borderId="2" xfId="2" applyFont="1" applyBorder="1" applyAlignment="1">
      <alignment horizontal="left" vertical="center" indent="1"/>
    </xf>
    <xf numFmtId="168" fontId="10" fillId="0" borderId="2" xfId="4" applyNumberFormat="1" applyFont="1" applyFill="1" applyBorder="1" applyAlignment="1">
      <alignment vertical="center"/>
    </xf>
    <xf numFmtId="0" fontId="19" fillId="0" borderId="0" xfId="2" applyFont="1"/>
    <xf numFmtId="0" fontId="18" fillId="0" borderId="0" xfId="5" applyFont="1" applyBorder="1" applyAlignment="1">
      <alignment horizontal="center"/>
    </xf>
    <xf numFmtId="0" fontId="20" fillId="0" borderId="0" xfId="2" applyFont="1"/>
    <xf numFmtId="0" fontId="21" fillId="0" borderId="0" xfId="2" applyFont="1"/>
    <xf numFmtId="1" fontId="7" fillId="0" borderId="0" xfId="2" applyNumberFormat="1" applyFont="1"/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6">
    <cellStyle name="Millares" xfId="1" builtinId="3"/>
    <cellStyle name="Millares [0]_ForCua_RankEstr" xfId="5" xr:uid="{03D25F0B-8564-4E99-9AFF-51FC268CED5D}"/>
    <cellStyle name="Millares [0]_S0201" xfId="4" xr:uid="{EF64967B-1374-4B36-AC14-AA1651DCA695}"/>
    <cellStyle name="Millares 2" xfId="3" xr:uid="{718EC6D4-22BA-42EE-97FE-091A69B41758}"/>
    <cellStyle name="Normal" xfId="0" builtinId="0"/>
    <cellStyle name="Normal 2" xfId="2" xr:uid="{A47FCC4D-549F-46E6-AE06-A58F8EF04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steco\Estad&#237;stica\SEGUROS\Boletines\Bolet&#237;n%202013\BE%20Boletin_prueba.xlsm" TargetMode="External"/><Relationship Id="rId1" Type="http://schemas.openxmlformats.org/officeDocument/2006/relationships/externalLinkPath" Target="/Esteco/Estad&#237;stica/SEGUROS/Boletines/Bolet&#237;n%202013/BE%20Boletin_prueb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45382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 t="str">
            <v>Al 31 de diciembre de 2023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14BC-A881-4B7F-8481-59BC67A4F9F2}">
  <sheetPr codeName="Hoja70">
    <pageSetUpPr fitToPage="1"/>
  </sheetPr>
  <dimension ref="B1:FQ82"/>
  <sheetViews>
    <sheetView tabSelected="1" zoomScale="85" zoomScaleNormal="100" workbookViewId="0">
      <selection activeCell="B1" sqref="B1"/>
    </sheetView>
  </sheetViews>
  <sheetFormatPr baseColWidth="10" defaultColWidth="12.875" defaultRowHeight="13.8" x14ac:dyDescent="0.3"/>
  <cols>
    <col min="1" max="1" width="1.875" style="29" customWidth="1"/>
    <col min="2" max="2" width="32.25" style="29" customWidth="1"/>
    <col min="3" max="7" width="23.25" style="29" customWidth="1"/>
    <col min="8" max="12" width="12.875" style="29"/>
    <col min="13" max="13" width="14.25" style="29" customWidth="1"/>
    <col min="14" max="16384" width="12.875" style="29"/>
  </cols>
  <sheetData>
    <row r="1" spans="2:162" s="18" customFormat="1" ht="27" customHeight="1" x14ac:dyDescent="0.6">
      <c r="B1" s="17" t="s">
        <v>30</v>
      </c>
      <c r="C1" s="17"/>
      <c r="D1" s="17"/>
      <c r="E1" s="17"/>
      <c r="F1" s="17"/>
      <c r="G1" s="17"/>
      <c r="M1" s="19"/>
    </row>
    <row r="2" spans="2:162" s="18" customFormat="1" ht="27" customHeight="1" x14ac:dyDescent="0.6">
      <c r="B2" s="20" t="s">
        <v>31</v>
      </c>
      <c r="C2" s="20"/>
      <c r="D2" s="20"/>
      <c r="E2" s="20"/>
      <c r="F2" s="20"/>
      <c r="G2" s="20"/>
      <c r="M2" s="19"/>
    </row>
    <row r="3" spans="2:162" s="22" customFormat="1" ht="20.399999999999999" x14ac:dyDescent="0.35">
      <c r="B3" s="21" t="str">
        <f>+[1]CT07!A2</f>
        <v>Al 31 de diciembre de 2023</v>
      </c>
      <c r="C3" s="21"/>
      <c r="D3" s="21"/>
      <c r="E3" s="21"/>
      <c r="F3" s="21"/>
      <c r="G3" s="21"/>
      <c r="M3" s="23"/>
    </row>
    <row r="4" spans="2:162" s="22" customFormat="1" ht="18.75" customHeight="1" x14ac:dyDescent="0.35">
      <c r="B4" s="24" t="s">
        <v>2</v>
      </c>
      <c r="C4" s="24"/>
      <c r="D4" s="24"/>
      <c r="E4" s="24"/>
      <c r="F4" s="24"/>
      <c r="G4" s="24"/>
      <c r="M4" s="23"/>
    </row>
    <row r="5" spans="2:162" s="26" customFormat="1" ht="11.25" customHeight="1" thickBot="1" x14ac:dyDescent="0.45">
      <c r="B5" s="25"/>
      <c r="C5" s="25"/>
      <c r="D5" s="25"/>
      <c r="E5" s="25"/>
      <c r="F5" s="25"/>
      <c r="G5" s="25"/>
      <c r="M5" s="25"/>
    </row>
    <row r="6" spans="2:162" ht="27.75" customHeight="1" thickTop="1" x14ac:dyDescent="0.3">
      <c r="B6" s="27" t="s">
        <v>32</v>
      </c>
      <c r="C6" s="47" t="s">
        <v>33</v>
      </c>
      <c r="D6" s="47" t="s">
        <v>34</v>
      </c>
      <c r="E6" s="47" t="s">
        <v>35</v>
      </c>
      <c r="F6" s="47" t="s">
        <v>36</v>
      </c>
      <c r="G6" s="47" t="s">
        <v>37</v>
      </c>
    </row>
    <row r="7" spans="2:162" ht="17.25" customHeight="1" x14ac:dyDescent="0.3">
      <c r="B7" s="30"/>
      <c r="C7" s="48" t="s">
        <v>38</v>
      </c>
      <c r="D7" s="48" t="s">
        <v>39</v>
      </c>
      <c r="E7" s="48" t="s">
        <v>40</v>
      </c>
      <c r="F7" s="48" t="s">
        <v>41</v>
      </c>
      <c r="G7" s="48" t="s">
        <v>42</v>
      </c>
    </row>
    <row r="8" spans="2:162" ht="6.75" customHeight="1" x14ac:dyDescent="0.3">
      <c r="B8" s="32"/>
      <c r="C8" s="33"/>
      <c r="D8" s="33"/>
      <c r="E8" s="33"/>
      <c r="F8" s="33"/>
      <c r="G8" s="33"/>
    </row>
    <row r="9" spans="2:162" ht="16.2" customHeight="1" x14ac:dyDescent="0.3">
      <c r="B9" s="34" t="s">
        <v>4</v>
      </c>
      <c r="C9" s="35">
        <v>264696.55930000002</v>
      </c>
      <c r="D9" s="35">
        <v>77443.558050000007</v>
      </c>
      <c r="E9" s="35">
        <v>161000.20480000001</v>
      </c>
      <c r="F9" s="35">
        <v>0</v>
      </c>
      <c r="G9" s="35">
        <v>26252.796450000023</v>
      </c>
    </row>
    <row r="10" spans="2:162" ht="16.2" customHeight="1" x14ac:dyDescent="0.3">
      <c r="B10" s="34" t="s">
        <v>5</v>
      </c>
      <c r="C10" s="35">
        <v>4410148.2209999999</v>
      </c>
      <c r="D10" s="35">
        <v>1238315.7350000001</v>
      </c>
      <c r="E10" s="35">
        <v>0</v>
      </c>
      <c r="F10" s="35">
        <v>96958.297000000006</v>
      </c>
      <c r="G10" s="35">
        <v>3074874.1889999998</v>
      </c>
      <c r="H10" s="36"/>
      <c r="I10" s="36"/>
      <c r="J10" s="36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</row>
    <row r="11" spans="2:162" ht="16.2" customHeight="1" x14ac:dyDescent="0.3">
      <c r="B11" s="34" t="s">
        <v>6</v>
      </c>
      <c r="C11" s="35">
        <v>24528451.690000001</v>
      </c>
      <c r="D11" s="35">
        <v>3125923.5469999998</v>
      </c>
      <c r="E11" s="35">
        <v>5164067.3119999999</v>
      </c>
      <c r="F11" s="35">
        <v>14362906.710000001</v>
      </c>
      <c r="G11" s="35">
        <v>1875554.1210000031</v>
      </c>
      <c r="H11" s="36"/>
      <c r="I11" s="36"/>
      <c r="J11" s="36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</row>
    <row r="12" spans="2:162" ht="16.2" customHeight="1" x14ac:dyDescent="0.3">
      <c r="B12" s="34" t="s">
        <v>7</v>
      </c>
      <c r="C12" s="35">
        <v>1900424.5549999999</v>
      </c>
      <c r="D12" s="35">
        <v>1609049.013</v>
      </c>
      <c r="E12" s="35">
        <v>0</v>
      </c>
      <c r="F12" s="35">
        <v>291375.54200000002</v>
      </c>
      <c r="G12" s="35">
        <v>0</v>
      </c>
      <c r="H12" s="36"/>
      <c r="I12" s="36"/>
      <c r="J12" s="36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</row>
    <row r="13" spans="2:162" ht="16.2" customHeight="1" x14ac:dyDescent="0.3">
      <c r="B13" s="34" t="s">
        <v>8</v>
      </c>
      <c r="C13" s="35">
        <v>40330701.600000001</v>
      </c>
      <c r="D13" s="35">
        <v>4104787.73</v>
      </c>
      <c r="E13" s="35">
        <v>6859185.2300000004</v>
      </c>
      <c r="F13" s="35">
        <v>17252329.100000001</v>
      </c>
      <c r="G13" s="35">
        <v>12114399.540000003</v>
      </c>
      <c r="H13" s="36"/>
      <c r="I13" s="36"/>
      <c r="J13" s="36"/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</row>
    <row r="14" spans="2:162" ht="16.2" customHeight="1" x14ac:dyDescent="0.3">
      <c r="B14" s="34" t="s">
        <v>9</v>
      </c>
      <c r="C14" s="35">
        <v>32080240.02</v>
      </c>
      <c r="D14" s="35">
        <v>17320551.620000001</v>
      </c>
      <c r="E14" s="35">
        <v>0</v>
      </c>
      <c r="F14" s="35">
        <v>11754742.01</v>
      </c>
      <c r="G14" s="35">
        <v>3004946.3899999987</v>
      </c>
      <c r="H14" s="36"/>
      <c r="I14" s="36"/>
      <c r="J14" s="36"/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</row>
    <row r="15" spans="2:162" ht="16.2" customHeight="1" x14ac:dyDescent="0.3">
      <c r="B15" s="34" t="s">
        <v>10</v>
      </c>
      <c r="C15" s="35">
        <v>95323246.909999996</v>
      </c>
      <c r="D15" s="35">
        <v>6461708.7769999998</v>
      </c>
      <c r="E15" s="35">
        <v>0</v>
      </c>
      <c r="F15" s="35">
        <v>64404348.719999999</v>
      </c>
      <c r="G15" s="35">
        <v>24457189.413000003</v>
      </c>
      <c r="H15" s="36"/>
      <c r="I15" s="36"/>
      <c r="J15" s="36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</row>
    <row r="16" spans="2:162" x14ac:dyDescent="0.3">
      <c r="B16" s="38"/>
      <c r="C16" s="39"/>
      <c r="D16" s="39"/>
      <c r="E16" s="39"/>
      <c r="F16" s="39"/>
      <c r="G16" s="39"/>
      <c r="H16" s="36"/>
      <c r="I16" s="36"/>
      <c r="J16" s="36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</row>
    <row r="17" spans="2:173" ht="24" customHeight="1" thickBot="1" x14ac:dyDescent="0.35">
      <c r="B17" s="40" t="s">
        <v>11</v>
      </c>
      <c r="C17" s="41">
        <v>198837909.5553</v>
      </c>
      <c r="D17" s="41">
        <v>33937779.980050005</v>
      </c>
      <c r="E17" s="41">
        <v>12184252.746800002</v>
      </c>
      <c r="F17" s="41">
        <v>108162660.37900001</v>
      </c>
      <c r="G17" s="41">
        <v>44553216.449450009</v>
      </c>
      <c r="H17" s="36"/>
      <c r="I17" s="36"/>
      <c r="J17" s="36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</row>
    <row r="18" spans="2:173" ht="5.25" customHeight="1" thickTop="1" x14ac:dyDescent="0.3">
      <c r="B18" s="42" t="s">
        <v>29</v>
      </c>
      <c r="C18" s="43"/>
      <c r="D18" s="43"/>
      <c r="E18" s="43"/>
      <c r="F18" s="43"/>
      <c r="G18" s="43"/>
      <c r="H18" s="36"/>
      <c r="I18" s="36"/>
      <c r="J18" s="36"/>
      <c r="K18" s="36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</row>
    <row r="19" spans="2:173" x14ac:dyDescent="0.3">
      <c r="B19" s="44"/>
      <c r="C19" s="43"/>
      <c r="D19" s="43"/>
      <c r="E19" s="43"/>
      <c r="F19" s="43"/>
      <c r="G19" s="43"/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7"/>
      <c r="S19" s="37"/>
      <c r="T19" s="37"/>
      <c r="U19" s="37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</row>
    <row r="20" spans="2:173" x14ac:dyDescent="0.3">
      <c r="B20" s="45" t="s">
        <v>20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7"/>
      <c r="Z20" s="37"/>
      <c r="AA20" s="37"/>
      <c r="AB20" s="37"/>
      <c r="AC20" s="37"/>
      <c r="AD20" s="37"/>
      <c r="AE20" s="37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</row>
    <row r="21" spans="2:173" x14ac:dyDescent="0.3">
      <c r="B21" s="45" t="s">
        <v>21</v>
      </c>
      <c r="C21" s="46"/>
      <c r="D21" s="46"/>
      <c r="E21" s="46"/>
      <c r="F21" s="46"/>
      <c r="G21" s="4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</row>
    <row r="22" spans="2:173" x14ac:dyDescent="0.3">
      <c r="B22" s="45" t="s">
        <v>22</v>
      </c>
      <c r="C22" s="46"/>
      <c r="D22" s="46"/>
      <c r="E22" s="46"/>
      <c r="F22" s="46"/>
      <c r="G22" s="4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</row>
    <row r="23" spans="2:173" x14ac:dyDescent="0.3">
      <c r="C23" s="46"/>
      <c r="D23" s="46"/>
      <c r="E23" s="46"/>
      <c r="F23" s="46"/>
      <c r="G23" s="4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</row>
    <row r="24" spans="2:173" x14ac:dyDescent="0.3">
      <c r="C24" s="46"/>
      <c r="D24" s="46"/>
      <c r="E24" s="46"/>
      <c r="F24" s="46"/>
      <c r="G24" s="4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</row>
    <row r="25" spans="2:173" x14ac:dyDescent="0.3">
      <c r="C25" s="46"/>
      <c r="D25" s="46"/>
      <c r="E25" s="46"/>
      <c r="F25" s="46"/>
      <c r="G25" s="4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</row>
    <row r="26" spans="2:173" x14ac:dyDescent="0.3">
      <c r="C26" s="46"/>
      <c r="D26" s="46"/>
      <c r="E26" s="46"/>
      <c r="F26" s="46"/>
      <c r="G26" s="4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</row>
    <row r="27" spans="2:173" x14ac:dyDescent="0.3">
      <c r="C27" s="46"/>
      <c r="D27" s="46"/>
      <c r="E27" s="46"/>
      <c r="F27" s="46"/>
      <c r="G27" s="4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</row>
    <row r="28" spans="2:173" x14ac:dyDescent="0.3">
      <c r="C28" s="46"/>
      <c r="D28" s="46"/>
      <c r="E28" s="46"/>
      <c r="F28" s="46"/>
      <c r="G28" s="4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</row>
    <row r="29" spans="2:173" x14ac:dyDescent="0.3">
      <c r="C29" s="46"/>
      <c r="D29" s="46"/>
      <c r="E29" s="46"/>
      <c r="F29" s="46"/>
      <c r="G29" s="4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</row>
    <row r="30" spans="2:173" x14ac:dyDescent="0.3">
      <c r="C30" s="46"/>
      <c r="D30" s="46"/>
      <c r="E30" s="46"/>
      <c r="F30" s="46"/>
      <c r="G30" s="4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</row>
    <row r="31" spans="2:173" x14ac:dyDescent="0.3">
      <c r="C31" s="46"/>
      <c r="D31" s="46"/>
      <c r="E31" s="46"/>
      <c r="F31" s="46"/>
      <c r="G31" s="4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</row>
    <row r="32" spans="2:173" x14ac:dyDescent="0.3">
      <c r="C32" s="46"/>
      <c r="D32" s="46"/>
      <c r="E32" s="46"/>
      <c r="F32" s="46"/>
      <c r="G32" s="4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</row>
    <row r="33" spans="3:163" x14ac:dyDescent="0.3">
      <c r="C33" s="46"/>
      <c r="D33" s="46"/>
      <c r="E33" s="46"/>
      <c r="F33" s="46"/>
      <c r="G33" s="4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</row>
    <row r="34" spans="3:163" x14ac:dyDescent="0.3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</row>
    <row r="35" spans="3:163" x14ac:dyDescent="0.3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</row>
    <row r="36" spans="3:163" x14ac:dyDescent="0.3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</row>
    <row r="37" spans="3:163" x14ac:dyDescent="0.3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</row>
    <row r="38" spans="3:163" x14ac:dyDescent="0.3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</row>
    <row r="39" spans="3:163" x14ac:dyDescent="0.3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</row>
    <row r="40" spans="3:163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</row>
    <row r="41" spans="3:163" x14ac:dyDescent="0.3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</row>
    <row r="42" spans="3:163" x14ac:dyDescent="0.3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</row>
    <row r="43" spans="3:163" x14ac:dyDescent="0.3"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</row>
    <row r="44" spans="3:163" x14ac:dyDescent="0.3"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</row>
    <row r="45" spans="3:163" x14ac:dyDescent="0.3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</row>
    <row r="46" spans="3:163" x14ac:dyDescent="0.3"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</row>
    <row r="47" spans="3:163" x14ac:dyDescent="0.3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</row>
    <row r="48" spans="3:163" x14ac:dyDescent="0.3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</row>
    <row r="49" spans="3:163" x14ac:dyDescent="0.3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</row>
    <row r="50" spans="3:163" x14ac:dyDescent="0.3"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</row>
    <row r="51" spans="3:163" x14ac:dyDescent="0.3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</row>
    <row r="52" spans="3:163" x14ac:dyDescent="0.3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</row>
    <row r="53" spans="3:163" x14ac:dyDescent="0.3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</row>
    <row r="54" spans="3:163" x14ac:dyDescent="0.3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</row>
    <row r="55" spans="3:163" x14ac:dyDescent="0.3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</row>
    <row r="56" spans="3:163" x14ac:dyDescent="0.3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</row>
    <row r="57" spans="3:163" x14ac:dyDescent="0.3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</row>
    <row r="58" spans="3:163" x14ac:dyDescent="0.3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</row>
    <row r="59" spans="3:163" x14ac:dyDescent="0.3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</row>
    <row r="60" spans="3:163" x14ac:dyDescent="0.3"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</row>
    <row r="61" spans="3:163" x14ac:dyDescent="0.3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</row>
    <row r="62" spans="3:163" x14ac:dyDescent="0.3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</row>
    <row r="63" spans="3:163" x14ac:dyDescent="0.3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</row>
    <row r="64" spans="3:163" x14ac:dyDescent="0.3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</row>
    <row r="65" spans="3:163" x14ac:dyDescent="0.3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</row>
    <row r="66" spans="3:163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</row>
    <row r="67" spans="3:163" x14ac:dyDescent="0.3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</row>
    <row r="68" spans="3:163" x14ac:dyDescent="0.3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</row>
    <row r="69" spans="3:163" x14ac:dyDescent="0.3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</row>
    <row r="70" spans="3:163" x14ac:dyDescent="0.3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</row>
    <row r="71" spans="3:163" x14ac:dyDescent="0.3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</row>
    <row r="72" spans="3:163" x14ac:dyDescent="0.3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</row>
    <row r="73" spans="3:163" x14ac:dyDescent="0.3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</row>
    <row r="74" spans="3:163" x14ac:dyDescent="0.3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</row>
    <row r="75" spans="3:163" x14ac:dyDescent="0.3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</row>
    <row r="76" spans="3:163" x14ac:dyDescent="0.3"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</row>
    <row r="77" spans="3:163" x14ac:dyDescent="0.3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</row>
    <row r="78" spans="3:163" x14ac:dyDescent="0.3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</row>
    <row r="79" spans="3:163" x14ac:dyDescent="0.3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</row>
    <row r="80" spans="3:163" x14ac:dyDescent="0.3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</row>
    <row r="81" spans="3:163" x14ac:dyDescent="0.3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</row>
    <row r="82" spans="3:163" x14ac:dyDescent="0.3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</row>
  </sheetData>
  <mergeCells count="1">
    <mergeCell ref="B6:B7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4FE7-82A6-4936-8DC1-D516094546E0}">
  <sheetPr codeName="Hoja73">
    <pageSetUpPr fitToPage="1"/>
  </sheetPr>
  <dimension ref="B1:FP80"/>
  <sheetViews>
    <sheetView zoomScale="85" zoomScaleNormal="100" workbookViewId="0">
      <selection activeCell="B1" sqref="B1"/>
    </sheetView>
  </sheetViews>
  <sheetFormatPr baseColWidth="10" defaultColWidth="12.875" defaultRowHeight="13.8" x14ac:dyDescent="0.3"/>
  <cols>
    <col min="1" max="1" width="1.875" style="29" customWidth="1"/>
    <col min="2" max="2" width="32.25" style="29" customWidth="1"/>
    <col min="3" max="7" width="23.25" style="29" customWidth="1"/>
    <col min="8" max="11" width="12.875" style="29"/>
    <col min="12" max="12" width="14.25" style="29" customWidth="1"/>
    <col min="13" max="16384" width="12.875" style="29"/>
  </cols>
  <sheetData>
    <row r="1" spans="2:161" s="18" customFormat="1" ht="27" customHeight="1" x14ac:dyDescent="0.6">
      <c r="B1" s="20" t="s">
        <v>23</v>
      </c>
      <c r="C1" s="20"/>
      <c r="D1" s="20"/>
      <c r="E1" s="20"/>
      <c r="F1" s="20"/>
      <c r="G1" s="20"/>
      <c r="L1" s="19"/>
    </row>
    <row r="2" spans="2:161" s="22" customFormat="1" ht="20.399999999999999" x14ac:dyDescent="0.35">
      <c r="B2" s="21" t="str">
        <f>+[1]CT07!A2</f>
        <v>Al 31 de diciembre de 2023</v>
      </c>
      <c r="C2" s="21"/>
      <c r="D2" s="21"/>
      <c r="E2" s="21"/>
      <c r="F2" s="21"/>
      <c r="G2" s="21"/>
      <c r="L2" s="23"/>
    </row>
    <row r="3" spans="2:161" s="22" customFormat="1" ht="18.75" customHeight="1" x14ac:dyDescent="0.35">
      <c r="B3" s="24" t="s">
        <v>2</v>
      </c>
      <c r="C3" s="24"/>
      <c r="D3" s="24"/>
      <c r="E3" s="24"/>
      <c r="F3" s="24"/>
      <c r="G3" s="24"/>
      <c r="L3" s="23"/>
    </row>
    <row r="4" spans="2:161" s="26" customFormat="1" ht="11.25" customHeight="1" thickBot="1" x14ac:dyDescent="0.45">
      <c r="B4" s="25"/>
      <c r="C4" s="25"/>
      <c r="D4" s="25"/>
      <c r="E4" s="25"/>
      <c r="F4" s="25"/>
      <c r="G4" s="25"/>
      <c r="L4" s="25"/>
    </row>
    <row r="5" spans="2:161" ht="27.75" customHeight="1" thickTop="1" x14ac:dyDescent="0.3">
      <c r="B5" s="27" t="s">
        <v>3</v>
      </c>
      <c r="C5" s="28" t="s">
        <v>24</v>
      </c>
      <c r="D5" s="28" t="s">
        <v>25</v>
      </c>
      <c r="E5" s="28" t="s">
        <v>26</v>
      </c>
      <c r="F5" s="28" t="s">
        <v>27</v>
      </c>
      <c r="G5" s="28" t="s">
        <v>28</v>
      </c>
    </row>
    <row r="6" spans="2:161" ht="17.25" customHeight="1" x14ac:dyDescent="0.3">
      <c r="B6" s="30"/>
      <c r="C6" s="31"/>
      <c r="D6" s="31"/>
      <c r="E6" s="31"/>
      <c r="F6" s="31"/>
      <c r="G6" s="31"/>
    </row>
    <row r="7" spans="2:161" ht="6.75" customHeight="1" x14ac:dyDescent="0.3">
      <c r="B7" s="32"/>
      <c r="C7" s="33"/>
      <c r="D7" s="33"/>
      <c r="E7" s="33"/>
      <c r="F7" s="33"/>
      <c r="G7" s="33"/>
    </row>
    <row r="8" spans="2:161" ht="16.2" customHeight="1" x14ac:dyDescent="0.3">
      <c r="B8" s="34" t="s">
        <v>12</v>
      </c>
      <c r="C8" s="35">
        <v>198837909.52582002</v>
      </c>
      <c r="D8" s="35">
        <v>33937779.983479999</v>
      </c>
      <c r="E8" s="35">
        <v>12184252.749330001</v>
      </c>
      <c r="F8" s="35">
        <v>108162660.39744</v>
      </c>
      <c r="G8" s="35">
        <v>44553216.39557001</v>
      </c>
      <c r="H8" s="36"/>
      <c r="I8" s="36"/>
      <c r="J8" s="36"/>
      <c r="K8" s="37"/>
      <c r="L8" s="37"/>
      <c r="M8" s="37"/>
      <c r="N8" s="37"/>
      <c r="O8" s="37"/>
      <c r="P8" s="37"/>
      <c r="Q8" s="37"/>
      <c r="R8" s="37"/>
      <c r="S8" s="37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2:161" ht="16.2" customHeight="1" x14ac:dyDescent="0.3">
      <c r="B9" s="34" t="s">
        <v>13</v>
      </c>
      <c r="C9" s="35">
        <v>31300954.335220002</v>
      </c>
      <c r="D9" s="35">
        <v>3326009.2234799997</v>
      </c>
      <c r="E9" s="35">
        <v>1560930.58121</v>
      </c>
      <c r="F9" s="35">
        <v>19243340.597669996</v>
      </c>
      <c r="G9" s="35">
        <v>7170673.9328600001</v>
      </c>
      <c r="H9" s="36"/>
      <c r="I9" s="36"/>
      <c r="J9" s="36"/>
      <c r="K9" s="37"/>
      <c r="L9" s="37"/>
      <c r="M9" s="37"/>
      <c r="N9" s="37"/>
      <c r="O9" s="37"/>
      <c r="P9" s="37"/>
      <c r="Q9" s="37"/>
      <c r="R9" s="37"/>
      <c r="S9" s="37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</row>
    <row r="10" spans="2:161" ht="16.2" customHeight="1" x14ac:dyDescent="0.3">
      <c r="B10" s="34" t="s">
        <v>14</v>
      </c>
      <c r="C10" s="35">
        <v>19791244.537409998</v>
      </c>
      <c r="D10" s="35">
        <v>2835112.54293</v>
      </c>
      <c r="E10" s="35">
        <v>1599144.8342299999</v>
      </c>
      <c r="F10" s="35">
        <v>9801100.0212500002</v>
      </c>
      <c r="G10" s="35">
        <v>5555887.1390000004</v>
      </c>
      <c r="H10" s="36"/>
      <c r="I10" s="36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</row>
    <row r="11" spans="2:161" ht="16.2" customHeight="1" x14ac:dyDescent="0.3">
      <c r="B11" s="34" t="s">
        <v>15</v>
      </c>
      <c r="C11" s="35">
        <v>13010662.512300001</v>
      </c>
      <c r="D11" s="35">
        <v>1719808.0823999997</v>
      </c>
      <c r="E11" s="35">
        <v>840158.49661999987</v>
      </c>
      <c r="F11" s="35">
        <v>8407538.6457499992</v>
      </c>
      <c r="G11" s="35">
        <v>2043157.2875299999</v>
      </c>
      <c r="H11" s="36"/>
      <c r="I11" s="36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2:161" ht="16.2" customHeight="1" x14ac:dyDescent="0.3">
      <c r="B12" s="34" t="s">
        <v>16</v>
      </c>
      <c r="C12" s="35">
        <v>7871844.7091399999</v>
      </c>
      <c r="D12" s="35">
        <v>1111116.6074299999</v>
      </c>
      <c r="E12" s="35">
        <v>430841.68855000002</v>
      </c>
      <c r="F12" s="35">
        <v>4818396.1857000012</v>
      </c>
      <c r="G12" s="35">
        <v>1511490.2274600002</v>
      </c>
      <c r="H12" s="36"/>
      <c r="I12" s="36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</row>
    <row r="13" spans="2:161" ht="16.2" customHeight="1" x14ac:dyDescent="0.3">
      <c r="B13" s="34" t="s">
        <v>17</v>
      </c>
      <c r="C13" s="35">
        <v>20353400.381560002</v>
      </c>
      <c r="D13" s="35">
        <v>2274055.5893699997</v>
      </c>
      <c r="E13" s="35">
        <v>800687.61932000006</v>
      </c>
      <c r="F13" s="35">
        <v>12763574.93997</v>
      </c>
      <c r="G13" s="35">
        <v>4515082.2328999992</v>
      </c>
      <c r="H13" s="36"/>
      <c r="I13" s="36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</row>
    <row r="14" spans="2:161" ht="16.2" customHeight="1" x14ac:dyDescent="0.3">
      <c r="B14" s="34" t="s">
        <v>18</v>
      </c>
      <c r="C14" s="35">
        <v>12908745.389669999</v>
      </c>
      <c r="D14" s="35">
        <v>1980678.3202599999</v>
      </c>
      <c r="E14" s="35">
        <v>853306.63894999993</v>
      </c>
      <c r="F14" s="35">
        <v>7266225.6135499999</v>
      </c>
      <c r="G14" s="35">
        <v>2808534.8169100005</v>
      </c>
      <c r="H14" s="36"/>
      <c r="I14" s="36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</row>
    <row r="15" spans="2:161" ht="16.2" customHeight="1" x14ac:dyDescent="0.3">
      <c r="B15" s="34" t="s">
        <v>19</v>
      </c>
      <c r="C15" s="35">
        <v>44325163.537489995</v>
      </c>
      <c r="D15" s="35">
        <v>3822041.1817500005</v>
      </c>
      <c r="E15" s="35">
        <v>2170568.9184199995</v>
      </c>
      <c r="F15" s="35">
        <v>33662537.35943</v>
      </c>
      <c r="G15" s="35">
        <v>4670016.0778900003</v>
      </c>
      <c r="H15" s="36"/>
      <c r="I15" s="36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</row>
    <row r="16" spans="2:161" x14ac:dyDescent="0.3">
      <c r="B16" s="38"/>
      <c r="C16" s="39"/>
      <c r="D16" s="39"/>
      <c r="E16" s="39"/>
      <c r="F16" s="39"/>
      <c r="G16" s="39"/>
      <c r="H16" s="36"/>
      <c r="I16" s="36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</row>
    <row r="17" spans="2:172" ht="24" customHeight="1" thickBot="1" x14ac:dyDescent="0.35">
      <c r="B17" s="40" t="s">
        <v>11</v>
      </c>
      <c r="C17" s="41">
        <v>348399924.92861009</v>
      </c>
      <c r="D17" s="41">
        <v>51006601.531100005</v>
      </c>
      <c r="E17" s="41">
        <v>20439891.526629999</v>
      </c>
      <c r="F17" s="41">
        <v>204125373.76076001</v>
      </c>
      <c r="G17" s="41">
        <v>72828058.110119998</v>
      </c>
      <c r="H17" s="36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</row>
    <row r="18" spans="2:172" ht="5.25" customHeight="1" thickTop="1" x14ac:dyDescent="0.3">
      <c r="B18" s="42" t="s">
        <v>29</v>
      </c>
      <c r="C18" s="43"/>
      <c r="D18" s="43"/>
      <c r="E18" s="43"/>
      <c r="F18" s="43"/>
      <c r="G18" s="43"/>
      <c r="H18" s="36"/>
      <c r="I18" s="36"/>
      <c r="J18" s="36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</row>
    <row r="19" spans="2:172" x14ac:dyDescent="0.3">
      <c r="B19" s="44"/>
      <c r="C19" s="43"/>
      <c r="D19" s="43"/>
      <c r="E19" s="43"/>
      <c r="F19" s="43"/>
      <c r="G19" s="43"/>
      <c r="H19" s="36"/>
      <c r="I19" s="36"/>
      <c r="J19" s="36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</row>
    <row r="20" spans="2:172" x14ac:dyDescent="0.3">
      <c r="B20" s="45" t="s">
        <v>20</v>
      </c>
      <c r="C20" s="43"/>
      <c r="D20" s="43"/>
      <c r="E20" s="43"/>
      <c r="F20" s="43"/>
      <c r="G20" s="43"/>
      <c r="H20" s="43"/>
      <c r="I20" s="43"/>
      <c r="J20" s="43"/>
      <c r="K20" s="4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</row>
    <row r="21" spans="2:172" x14ac:dyDescent="0.3">
      <c r="B21" s="45"/>
      <c r="C21" s="46"/>
      <c r="D21" s="46"/>
      <c r="E21" s="46"/>
      <c r="F21" s="46"/>
      <c r="G21" s="4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</row>
    <row r="22" spans="2:172" x14ac:dyDescent="0.3">
      <c r="C22" s="46"/>
      <c r="D22" s="46"/>
      <c r="E22" s="46"/>
      <c r="F22" s="46"/>
      <c r="G22" s="4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</row>
    <row r="23" spans="2:172" x14ac:dyDescent="0.3">
      <c r="C23" s="46"/>
      <c r="D23" s="46"/>
      <c r="E23" s="46"/>
      <c r="F23" s="46"/>
      <c r="G23" s="4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</row>
    <row r="24" spans="2:172" x14ac:dyDescent="0.3">
      <c r="C24" s="46"/>
      <c r="D24" s="46"/>
      <c r="E24" s="46"/>
      <c r="F24" s="46"/>
      <c r="G24" s="4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</row>
    <row r="25" spans="2:172" x14ac:dyDescent="0.3">
      <c r="C25" s="46"/>
      <c r="D25" s="46"/>
      <c r="E25" s="46"/>
      <c r="F25" s="46"/>
      <c r="G25" s="4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</row>
    <row r="26" spans="2:172" x14ac:dyDescent="0.3">
      <c r="C26" s="46"/>
      <c r="D26" s="46"/>
      <c r="E26" s="46"/>
      <c r="F26" s="46"/>
      <c r="G26" s="4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</row>
    <row r="27" spans="2:172" x14ac:dyDescent="0.3">
      <c r="C27" s="46"/>
      <c r="D27" s="46"/>
      <c r="E27" s="46"/>
      <c r="F27" s="46"/>
      <c r="G27" s="4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</row>
    <row r="28" spans="2:172" x14ac:dyDescent="0.3">
      <c r="C28" s="46"/>
      <c r="D28" s="46"/>
      <c r="E28" s="46"/>
      <c r="F28" s="46"/>
      <c r="G28" s="4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</row>
    <row r="29" spans="2:172" x14ac:dyDescent="0.3">
      <c r="C29" s="46"/>
      <c r="D29" s="46"/>
      <c r="E29" s="46"/>
      <c r="F29" s="46"/>
      <c r="G29" s="4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</row>
    <row r="30" spans="2:172" x14ac:dyDescent="0.3">
      <c r="C30" s="46"/>
      <c r="D30" s="46"/>
      <c r="E30" s="46"/>
      <c r="F30" s="46"/>
      <c r="G30" s="4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</row>
    <row r="31" spans="2:172" x14ac:dyDescent="0.3">
      <c r="C31" s="46"/>
      <c r="D31" s="46"/>
      <c r="E31" s="46"/>
      <c r="F31" s="46"/>
      <c r="G31" s="4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</row>
    <row r="32" spans="2:172" x14ac:dyDescent="0.3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</row>
    <row r="33" spans="3:162" x14ac:dyDescent="0.3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</row>
    <row r="34" spans="3:162" x14ac:dyDescent="0.3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</row>
    <row r="35" spans="3:162" x14ac:dyDescent="0.3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</row>
    <row r="36" spans="3:162" x14ac:dyDescent="0.3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</row>
    <row r="37" spans="3:162" x14ac:dyDescent="0.3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</row>
    <row r="38" spans="3:162" x14ac:dyDescent="0.3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</row>
    <row r="39" spans="3:162" x14ac:dyDescent="0.3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</row>
    <row r="40" spans="3:162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</row>
    <row r="41" spans="3:162" x14ac:dyDescent="0.3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</row>
    <row r="42" spans="3:162" x14ac:dyDescent="0.3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</row>
    <row r="43" spans="3:162" x14ac:dyDescent="0.3"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</row>
    <row r="44" spans="3:162" x14ac:dyDescent="0.3"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</row>
    <row r="45" spans="3:162" x14ac:dyDescent="0.3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</row>
    <row r="46" spans="3:162" x14ac:dyDescent="0.3"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</row>
    <row r="47" spans="3:162" x14ac:dyDescent="0.3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</row>
    <row r="48" spans="3:162" x14ac:dyDescent="0.3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</row>
    <row r="49" spans="3:162" x14ac:dyDescent="0.3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</row>
    <row r="50" spans="3:162" x14ac:dyDescent="0.3"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</row>
    <row r="51" spans="3:162" x14ac:dyDescent="0.3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</row>
    <row r="52" spans="3:162" x14ac:dyDescent="0.3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</row>
    <row r="53" spans="3:162" x14ac:dyDescent="0.3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</row>
    <row r="54" spans="3:162" x14ac:dyDescent="0.3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</row>
    <row r="55" spans="3:162" x14ac:dyDescent="0.3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</row>
    <row r="56" spans="3:162" x14ac:dyDescent="0.3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</row>
    <row r="57" spans="3:162" x14ac:dyDescent="0.3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</row>
    <row r="58" spans="3:162" x14ac:dyDescent="0.3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</row>
    <row r="59" spans="3:162" x14ac:dyDescent="0.3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</row>
    <row r="60" spans="3:162" x14ac:dyDescent="0.3"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</row>
    <row r="61" spans="3:162" x14ac:dyDescent="0.3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</row>
    <row r="62" spans="3:162" x14ac:dyDescent="0.3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</row>
    <row r="63" spans="3:162" x14ac:dyDescent="0.3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</row>
    <row r="64" spans="3:162" x14ac:dyDescent="0.3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</row>
    <row r="65" spans="3:162" x14ac:dyDescent="0.3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</row>
    <row r="66" spans="3:162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</row>
    <row r="67" spans="3:162" x14ac:dyDescent="0.3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</row>
    <row r="68" spans="3:162" x14ac:dyDescent="0.3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</row>
    <row r="69" spans="3:162" x14ac:dyDescent="0.3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</row>
    <row r="70" spans="3:162" x14ac:dyDescent="0.3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</row>
    <row r="71" spans="3:162" x14ac:dyDescent="0.3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</row>
    <row r="72" spans="3:162" x14ac:dyDescent="0.3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</row>
    <row r="73" spans="3:162" x14ac:dyDescent="0.3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</row>
    <row r="74" spans="3:162" x14ac:dyDescent="0.3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</row>
    <row r="75" spans="3:162" x14ac:dyDescent="0.3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</row>
    <row r="76" spans="3:162" x14ac:dyDescent="0.3"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</row>
    <row r="77" spans="3:162" x14ac:dyDescent="0.3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</row>
    <row r="78" spans="3:162" x14ac:dyDescent="0.3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</row>
    <row r="79" spans="3:162" x14ac:dyDescent="0.3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</row>
    <row r="80" spans="3:162" x14ac:dyDescent="0.3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</row>
  </sheetData>
  <mergeCells count="6">
    <mergeCell ref="B5:B6"/>
    <mergeCell ref="C5:C6"/>
    <mergeCell ref="D5:D6"/>
    <mergeCell ref="E5:E6"/>
    <mergeCell ref="F5:F6"/>
    <mergeCell ref="G5:G6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BE74-30F8-431D-B9B5-12383F427BA8}">
  <dimension ref="A1:Q45"/>
  <sheetViews>
    <sheetView zoomScale="85" zoomScaleNormal="85" workbookViewId="0">
      <selection sqref="A1:I1"/>
    </sheetView>
  </sheetViews>
  <sheetFormatPr baseColWidth="10" defaultColWidth="11" defaultRowHeight="13.8" x14ac:dyDescent="0.25"/>
  <cols>
    <col min="1" max="1" width="8.625" style="1" bestFit="1" customWidth="1"/>
    <col min="2" max="2" width="14.75" style="1" customWidth="1"/>
    <col min="3" max="3" width="15.375" style="1" customWidth="1"/>
    <col min="4" max="4" width="15.125" style="1" customWidth="1"/>
    <col min="5" max="5" width="9" style="1" bestFit="1" customWidth="1"/>
    <col min="6" max="6" width="17" style="1" bestFit="1" customWidth="1"/>
    <col min="7" max="8" width="17" style="1" customWidth="1"/>
    <col min="9" max="9" width="14.875" style="1" customWidth="1"/>
    <col min="10" max="10" width="6.75" style="1" customWidth="1"/>
    <col min="11" max="16384" width="11" style="1"/>
  </cols>
  <sheetData>
    <row r="1" spans="1:17" ht="2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7" ht="16.9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7" ht="16.9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7" ht="5.0999999999999996" customHeight="1" thickBot="1" x14ac:dyDescent="0.45">
      <c r="A4" s="5"/>
      <c r="B4" s="5"/>
      <c r="C4" s="5"/>
      <c r="D4" s="5"/>
      <c r="E4" s="5"/>
      <c r="F4" s="5"/>
      <c r="G4" s="5"/>
      <c r="H4" s="5"/>
      <c r="I4" s="5"/>
    </row>
    <row r="5" spans="1:17" ht="38.25" customHeight="1" thickTop="1" thickBot="1" x14ac:dyDescent="0.3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pans="1:17" ht="4.95" customHeight="1" x14ac:dyDescent="0.25">
      <c r="A6" s="8"/>
      <c r="B6" s="9"/>
      <c r="C6" s="9"/>
      <c r="D6" s="9"/>
      <c r="E6" s="9"/>
      <c r="F6" s="9"/>
      <c r="G6" s="9"/>
      <c r="H6" s="9"/>
      <c r="I6" s="9"/>
    </row>
    <row r="7" spans="1:17" ht="14.4" x14ac:dyDescent="0.3">
      <c r="A7" s="10" t="s">
        <v>12</v>
      </c>
      <c r="B7" s="11">
        <v>26252.796440000002</v>
      </c>
      <c r="C7" s="11">
        <v>3074874.1889999998</v>
      </c>
      <c r="D7" s="11">
        <v>1875554.1281600001</v>
      </c>
      <c r="E7" s="11">
        <v>0</v>
      </c>
      <c r="F7" s="11">
        <v>12114399.486020001</v>
      </c>
      <c r="G7" s="11">
        <v>3004946.3824100001</v>
      </c>
      <c r="H7" s="11">
        <v>24457189.413540002</v>
      </c>
      <c r="I7" s="11">
        <f>SUM(B7:H7)</f>
        <v>44553216.395570002</v>
      </c>
      <c r="L7" s="12"/>
      <c r="M7" s="12"/>
      <c r="N7" s="12"/>
      <c r="O7" s="12"/>
      <c r="P7" s="12"/>
      <c r="Q7" s="12"/>
    </row>
    <row r="8" spans="1:17" ht="14.4" x14ac:dyDescent="0.3">
      <c r="A8" s="10" t="s">
        <v>13</v>
      </c>
      <c r="B8" s="11">
        <v>17128.097809999999</v>
      </c>
      <c r="C8" s="11">
        <v>645991.00199999998</v>
      </c>
      <c r="D8" s="11">
        <v>303865.93351</v>
      </c>
      <c r="E8" s="11">
        <v>0</v>
      </c>
      <c r="F8" s="11">
        <v>3311822.3760000002</v>
      </c>
      <c r="G8" s="11">
        <v>264046.34363999998</v>
      </c>
      <c r="H8" s="11">
        <v>2627820.1798999999</v>
      </c>
      <c r="I8" s="11">
        <f t="shared" ref="I8:I15" si="0">SUM(B8:H8)</f>
        <v>7170673.9328600001</v>
      </c>
      <c r="L8" s="12"/>
      <c r="M8" s="12"/>
      <c r="N8" s="12"/>
      <c r="O8" s="12"/>
      <c r="P8" s="12"/>
      <c r="Q8" s="12"/>
    </row>
    <row r="9" spans="1:17" ht="14.4" x14ac:dyDescent="0.3">
      <c r="A9" s="10" t="s">
        <v>14</v>
      </c>
      <c r="B9" s="11">
        <v>30130.76928</v>
      </c>
      <c r="C9" s="11">
        <v>866965.01300000004</v>
      </c>
      <c r="D9" s="11">
        <v>289961.09032000002</v>
      </c>
      <c r="E9" s="11">
        <v>0</v>
      </c>
      <c r="F9" s="11">
        <v>631401.80463999999</v>
      </c>
      <c r="G9" s="11">
        <v>149075.81503</v>
      </c>
      <c r="H9" s="11">
        <v>3588352.6467300002</v>
      </c>
      <c r="I9" s="11">
        <f t="shared" si="0"/>
        <v>5555887.1390000004</v>
      </c>
      <c r="L9" s="12"/>
      <c r="M9" s="12"/>
      <c r="N9" s="12"/>
      <c r="O9" s="12"/>
      <c r="P9" s="12"/>
      <c r="Q9" s="12"/>
    </row>
    <row r="10" spans="1:17" ht="14.4" x14ac:dyDescent="0.3">
      <c r="A10" s="10" t="s">
        <v>15</v>
      </c>
      <c r="B10" s="11">
        <v>13788.26705</v>
      </c>
      <c r="C10" s="11">
        <v>345119.413</v>
      </c>
      <c r="D10" s="11">
        <v>166041.45196000001</v>
      </c>
      <c r="E10" s="11">
        <v>0</v>
      </c>
      <c r="F10" s="11">
        <v>327755.30585</v>
      </c>
      <c r="G10" s="11">
        <v>119939.01848</v>
      </c>
      <c r="H10" s="11">
        <v>1070513.8311900001</v>
      </c>
      <c r="I10" s="11">
        <f t="shared" si="0"/>
        <v>2043157.2875300001</v>
      </c>
      <c r="L10" s="12"/>
      <c r="M10" s="12"/>
      <c r="N10" s="12"/>
      <c r="O10" s="12"/>
      <c r="P10" s="12"/>
      <c r="Q10" s="12"/>
    </row>
    <row r="11" spans="1:17" ht="14.4" x14ac:dyDescent="0.3">
      <c r="A11" s="10" t="s">
        <v>16</v>
      </c>
      <c r="B11" s="11">
        <v>10236.427669999999</v>
      </c>
      <c r="C11" s="11">
        <v>57138.485999999997</v>
      </c>
      <c r="D11" s="11">
        <v>80737.462180000002</v>
      </c>
      <c r="E11" s="11">
        <v>0</v>
      </c>
      <c r="F11" s="11">
        <v>142940.89939999999</v>
      </c>
      <c r="G11" s="11">
        <v>54257.239630000004</v>
      </c>
      <c r="H11" s="11">
        <v>1166179.7125799998</v>
      </c>
      <c r="I11" s="11">
        <f t="shared" si="0"/>
        <v>1511490.2274599997</v>
      </c>
      <c r="L11" s="12"/>
      <c r="M11" s="12"/>
      <c r="N11" s="12"/>
      <c r="O11" s="12"/>
      <c r="P11" s="12"/>
      <c r="Q11" s="12"/>
    </row>
    <row r="12" spans="1:17" ht="14.4" x14ac:dyDescent="0.3">
      <c r="A12" s="10" t="s">
        <v>17</v>
      </c>
      <c r="B12" s="11">
        <v>11685.544240000001</v>
      </c>
      <c r="C12" s="11">
        <v>767199.46600000001</v>
      </c>
      <c r="D12" s="11">
        <v>239018.02791999999</v>
      </c>
      <c r="E12" s="11">
        <v>0</v>
      </c>
      <c r="F12" s="11">
        <v>124809.07911000001</v>
      </c>
      <c r="G12" s="11">
        <v>118696.05028</v>
      </c>
      <c r="H12" s="11">
        <v>3253674.0653499998</v>
      </c>
      <c r="I12" s="11">
        <f t="shared" si="0"/>
        <v>4515082.2329000002</v>
      </c>
      <c r="L12" s="12"/>
      <c r="M12" s="12"/>
      <c r="N12" s="12"/>
      <c r="O12" s="12"/>
      <c r="P12" s="12"/>
      <c r="Q12" s="12"/>
    </row>
    <row r="13" spans="1:17" ht="14.4" x14ac:dyDescent="0.3">
      <c r="A13" s="10" t="s">
        <v>18</v>
      </c>
      <c r="B13" s="11">
        <v>7710.0442800000001</v>
      </c>
      <c r="C13" s="11">
        <v>59561.525000000001</v>
      </c>
      <c r="D13" s="11">
        <v>152790.85303999999</v>
      </c>
      <c r="E13" s="11">
        <v>0</v>
      </c>
      <c r="F13" s="11">
        <v>180844.15177</v>
      </c>
      <c r="G13" s="11">
        <v>140385.79230999999</v>
      </c>
      <c r="H13" s="11">
        <v>2267242.4505100003</v>
      </c>
      <c r="I13" s="11">
        <f t="shared" si="0"/>
        <v>2808534.8169100005</v>
      </c>
      <c r="L13" s="12"/>
      <c r="M13" s="12"/>
      <c r="N13" s="12"/>
      <c r="O13" s="12"/>
      <c r="P13" s="12"/>
      <c r="Q13" s="12"/>
    </row>
    <row r="14" spans="1:17" ht="14.4" x14ac:dyDescent="0.3">
      <c r="A14" s="10" t="s">
        <v>19</v>
      </c>
      <c r="B14" s="11">
        <v>4507.4589299999998</v>
      </c>
      <c r="C14" s="11">
        <v>231849.967</v>
      </c>
      <c r="D14" s="11">
        <v>386442.01541000005</v>
      </c>
      <c r="E14" s="11">
        <v>0</v>
      </c>
      <c r="F14" s="11">
        <v>647896.49804999994</v>
      </c>
      <c r="G14" s="11">
        <v>197971.5528</v>
      </c>
      <c r="H14" s="11">
        <v>3201348.5856999997</v>
      </c>
      <c r="I14" s="11">
        <f t="shared" si="0"/>
        <v>4670016.0778899994</v>
      </c>
      <c r="L14" s="12"/>
      <c r="M14" s="12"/>
      <c r="N14" s="12"/>
      <c r="O14" s="12"/>
      <c r="P14" s="12"/>
      <c r="Q14" s="12"/>
    </row>
    <row r="15" spans="1:17" ht="4.95" customHeight="1" x14ac:dyDescent="0.3">
      <c r="A15" s="10"/>
      <c r="B15" s="11"/>
      <c r="C15" s="11"/>
      <c r="D15" s="11"/>
      <c r="E15" s="11"/>
      <c r="F15" s="11"/>
      <c r="G15" s="11"/>
      <c r="H15" s="11"/>
      <c r="I15" s="11">
        <f t="shared" si="0"/>
        <v>0</v>
      </c>
      <c r="L15" s="12"/>
    </row>
    <row r="16" spans="1:17" ht="14.4" thickBot="1" x14ac:dyDescent="0.3">
      <c r="A16" s="13" t="s">
        <v>11</v>
      </c>
      <c r="B16" s="14">
        <f t="shared" ref="B16:H16" si="1">+SUM(B6:B14)</f>
        <v>121439.40569999999</v>
      </c>
      <c r="C16" s="14">
        <f t="shared" si="1"/>
        <v>6048699.0609999998</v>
      </c>
      <c r="D16" s="14">
        <f t="shared" si="1"/>
        <v>3494410.9624999999</v>
      </c>
      <c r="E16" s="14">
        <f t="shared" si="1"/>
        <v>0</v>
      </c>
      <c r="F16" s="14">
        <f t="shared" si="1"/>
        <v>17481869.600840002</v>
      </c>
      <c r="G16" s="14">
        <f t="shared" si="1"/>
        <v>4049318.1945800008</v>
      </c>
      <c r="H16" s="14">
        <f t="shared" si="1"/>
        <v>41632320.885499999</v>
      </c>
      <c r="I16" s="14">
        <f>+SUM(I6:I14)</f>
        <v>72828058.110119998</v>
      </c>
    </row>
    <row r="17" spans="1:9" ht="14.4" thickTop="1" x14ac:dyDescent="0.25">
      <c r="A17" s="15" t="s">
        <v>20</v>
      </c>
      <c r="B17" s="15"/>
      <c r="C17" s="15"/>
      <c r="D17" s="15"/>
      <c r="E17" s="15"/>
      <c r="F17" s="15"/>
      <c r="G17" s="15"/>
      <c r="H17" s="15"/>
      <c r="I17" s="15"/>
    </row>
    <row r="18" spans="1:9" ht="26.25" customHeight="1" x14ac:dyDescent="0.25">
      <c r="A18" s="16" t="s">
        <v>21</v>
      </c>
      <c r="B18" s="16"/>
      <c r="C18" s="16"/>
      <c r="D18" s="16"/>
      <c r="E18" s="16"/>
      <c r="F18" s="16"/>
      <c r="G18" s="16"/>
      <c r="H18" s="16"/>
      <c r="I18" s="16"/>
    </row>
    <row r="19" spans="1:9" ht="34.200000000000003" customHeight="1" x14ac:dyDescent="0.25">
      <c r="A19" s="16" t="s">
        <v>22</v>
      </c>
      <c r="B19" s="16"/>
      <c r="C19" s="16"/>
      <c r="D19" s="16"/>
      <c r="E19" s="16"/>
      <c r="F19" s="16"/>
      <c r="G19" s="16"/>
      <c r="H19" s="16"/>
      <c r="I19" s="16"/>
    </row>
    <row r="31" spans="1:9" ht="13.95" customHeight="1" x14ac:dyDescent="0.25"/>
    <row r="45" ht="13.95" customHeight="1" x14ac:dyDescent="0.25"/>
  </sheetData>
  <mergeCells count="6">
    <mergeCell ref="A1:I1"/>
    <mergeCell ref="A2:I2"/>
    <mergeCell ref="A3:I3"/>
    <mergeCell ref="A17:I17"/>
    <mergeCell ref="A18:I18"/>
    <mergeCell ref="A19:I19"/>
  </mergeCells>
  <pageMargins left="2.16" right="0.70866141732283472" top="1.5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Cúmulos por empresa</vt:lpstr>
      <vt:lpstr>Cúmulos por zona</vt:lpstr>
      <vt:lpstr>Cúmulos por empresa y 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2024-05-10T17:49:35Z</dcterms:created>
  <dcterms:modified xsi:type="dcterms:W3CDTF">2024-05-10T17:56:40Z</dcterms:modified>
</cp:coreProperties>
</file>