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840" activeTab="0"/>
  </bookViews>
  <sheets>
    <sheet name="Carátula_EST" sheetId="18" r:id="rId1"/>
    <sheet name="Índice" sheetId="1" r:id="rId2"/>
    <sheet name="Agregación_EEFF" sheetId="17" r:id="rId3"/>
    <sheet name="1" sheetId="8" r:id="rId4"/>
    <sheet name="2" sheetId="9" r:id="rId5"/>
    <sheet name="3" sheetId="4" r:id="rId6"/>
    <sheet name="4" sheetId="5" r:id="rId7"/>
    <sheet name="5" sheetId="2" r:id="rId8"/>
    <sheet name="6" sheetId="3" r:id="rId9"/>
    <sheet name="7" sheetId="6" r:id="rId10"/>
    <sheet name="8" sheetId="7" r:id="rId11"/>
    <sheet name="9" sheetId="15" r:id="rId12"/>
    <sheet name="10" sheetId="16" r:id="rId13"/>
    <sheet name="11" sheetId="13" r:id="rId14"/>
    <sheet name="12" sheetId="12" r:id="rId15"/>
    <sheet name="13" sheetId="14" r:id="rId16"/>
    <sheet name="14" sheetId="11" r:id="rId17"/>
    <sheet name="15" sheetId="10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3">'1'!$A$2:$D$137</definedName>
    <definedName name="_xlnm.Print_Area" localSheetId="15">'13'!$A$1:$K$15</definedName>
    <definedName name="_xlnm.Print_Area" localSheetId="4">'2'!$A$2:$D$81</definedName>
    <definedName name="_xlnm.Print_Area" localSheetId="5">'3'!$A$2:$D$137</definedName>
    <definedName name="_xlnm.Print_Area" localSheetId="6">'4'!$A$2:$D$81</definedName>
    <definedName name="_xlnm.Print_Area" localSheetId="7">'5'!$A$2:$D$137</definedName>
    <definedName name="_xlnm.Print_Area" localSheetId="8">'6'!$A$2:$D$81</definedName>
    <definedName name="_xlnm.Print_Area" localSheetId="9">'7'!$A$2:$D$137</definedName>
    <definedName name="_xlnm.Print_Area" localSheetId="10">'8'!$A$2:$D$81</definedName>
    <definedName name="_xlnm.Print_Area" localSheetId="1">'Índice'!$A$1:$C$21</definedName>
    <definedName name="BANCOS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6">#REF!</definedName>
    <definedName name="CONTINENTAL" localSheetId="17">#REF!</definedName>
    <definedName name="CONTINENTAL" localSheetId="9">#REF!</definedName>
    <definedName name="CONTINENTAL" localSheetId="10">#REF!</definedName>
    <definedName name="CONTINENTAL" localSheetId="11">#REF!</definedName>
    <definedName name="CONTINENTAL">#REF!</definedName>
    <definedName name="Datos1" localSheetId="12">#REF!,#REF!,#REF!</definedName>
    <definedName name="Datos1">#REF!,#REF!,#REF!</definedName>
    <definedName name="Datos2" localSheetId="12">#REF!,#REF!</definedName>
    <definedName name="Datos2">#REF!,#REF!</definedName>
    <definedName name="Datos3" localSheetId="12">#REF!,#REF!</definedName>
    <definedName name="Datos3">#REF!,#REF!</definedName>
    <definedName name="Fecha">'[6]Datos'!$D$4</definedName>
    <definedName name="INDICE">[2]!INDICE</definedName>
    <definedName name="Inicio" localSheetId="12">#REF!</definedName>
    <definedName name="Inicio">#REF!</definedName>
    <definedName name="PEF">#REF!</definedName>
    <definedName name="Periodo" localSheetId="4">'[3]1'!$B$3</definedName>
    <definedName name="Periodo" localSheetId="5">'[3]1'!$B$3</definedName>
    <definedName name="Periodo" localSheetId="6">'[3]1'!$B$3</definedName>
    <definedName name="Periodo" localSheetId="7">'[3]1'!$B$3</definedName>
    <definedName name="Periodo" localSheetId="8">'[3]1'!$B$3</definedName>
    <definedName name="Periodo" localSheetId="9">'7'!$A$3</definedName>
    <definedName name="Periodo" localSheetId="10">'[3]7'!$B$3</definedName>
    <definedName name="Periodo" localSheetId="11">'[11]1'!$B$3</definedName>
    <definedName name="Periodo">'1'!$A$3</definedName>
    <definedName name="TipoCambioMes">#REF!</definedName>
    <definedName name="TIT">#REF!</definedName>
    <definedName name="_xlnm.Print_Titles" localSheetId="2">'Agregación_EEFF'!$2:$11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<sst xmlns="http://schemas.openxmlformats.org/spreadsheetml/2006/main" count="2072" uniqueCount="1145">
  <si>
    <t>Balance General del Banco Agropecuario</t>
  </si>
  <si>
    <t xml:space="preserve">(En Miles de Soles)  </t>
  </si>
  <si>
    <t>Activo</t>
  </si>
  <si>
    <t>Agrobanco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</si>
  <si>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</si>
  <si>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</si>
  <si>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</si>
  <si>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</si>
  <si>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</si>
  <si>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</si>
  <si>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</si>
  <si>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</si>
  <si>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</si>
  <si>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</si>
  <si>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</si>
  <si>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</si>
  <si>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</si>
  <si>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</si>
  <si>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Provisiones</t>
  </si>
  <si>
    <t xml:space="preserve">CRÉDITOS NETOS DE PROVISIONES 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</si>
  <si>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</si>
  <si>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</si>
  <si>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</si>
  <si>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</si>
  <si>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</si>
  <si>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</si>
  <si>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</si>
  <si>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</si>
  <si>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</si>
  <si>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</si>
  <si>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</si>
  <si>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</si>
  <si>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</si>
  <si>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</si>
  <si>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Provisiones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</si>
  <si>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</si>
  <si>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</si>
  <si>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</si>
  <si>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</si>
  <si>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</si>
  <si>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</si>
  <si>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</si>
  <si>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</si>
  <si>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</si>
  <si>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</si>
  <si>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 xml:space="preserve">OTROS  ACTIVOS </t>
  </si>
  <si>
    <t>TOTAL ACTIVO</t>
  </si>
  <si>
    <t>Tipo de Cambio Contable:  S/ 3.679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</si>
  <si>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</si>
  <si>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</si>
  <si>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</si>
  <si>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</si>
  <si>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</si>
  <si>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</si>
  <si>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</si>
  <si>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</si>
  <si>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</si>
  <si>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</si>
  <si>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</si>
  <si>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</si>
  <si>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</si>
  <si>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</si>
  <si>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</si>
  <si>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</si>
  <si>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</si>
  <si>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</si>
  <si>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</si>
  <si>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</si>
  <si>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</si>
  <si>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</si>
  <si>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</si>
  <si>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</si>
  <si>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</si>
  <si>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POR PAGAR</t>
  </si>
  <si>
    <t xml:space="preserve">   Obligaciones con el Público</t>
  </si>
  <si>
    <t xml:space="preserve">   Depósitos del Sistema Financiero y Org.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</si>
  <si>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</si>
  <si>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</si>
  <si>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</si>
  <si>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</si>
  <si>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</si>
  <si>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</si>
  <si>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</si>
  <si>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</si>
  <si>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10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</si>
  <si>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</si>
  <si>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</si>
  <si>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</si>
  <si>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</si>
  <si>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</si>
  <si>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</si>
  <si>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</si>
  <si>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</si>
  <si>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</si>
  <si>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</si>
  <si>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</si>
  <si>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</si>
  <si>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</si>
  <si>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</si>
  <si>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 gastos devengados por pagar.</t>
  </si>
  <si>
    <t>Estado de Ganancias y Pérdidas del Banco Agropecuario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</si>
  <si>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</si>
  <si>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</si>
  <si>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</si>
  <si>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</si>
  <si>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</si>
  <si>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</si>
  <si>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</si>
  <si>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</si>
  <si>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</si>
  <si>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</si>
  <si>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</si>
  <si>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</si>
  <si>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</si>
  <si>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</si>
  <si>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</si>
  <si>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</si>
  <si>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</si>
  <si>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</si>
  <si>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</si>
  <si>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</si>
  <si>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</si>
  <si>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</si>
  <si>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</si>
  <si>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</si>
  <si>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</si>
  <si>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</si>
  <si>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</si>
  <si>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</si>
  <si>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</si>
  <si>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</si>
  <si>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</si>
  <si>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</si>
  <si>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</si>
  <si>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</si>
  <si>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</si>
  <si>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</si>
  <si>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</si>
  <si>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</si>
  <si>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</si>
  <si>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</si>
  <si>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</si>
  <si>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</si>
  <si>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</si>
  <si>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</si>
  <si>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</si>
  <si>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</si>
  <si>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</si>
  <si>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</si>
  <si>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</si>
  <si>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</si>
  <si>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Balance General del Banco de Cofide</t>
  </si>
  <si>
    <t>Cofide</t>
  </si>
  <si>
    <t>Estado de Ganancias y Pérdidas del Banco de Cofide</t>
  </si>
  <si>
    <t>Balance General del Fondo MiVivienda</t>
  </si>
  <si>
    <t>Fondo MiVivienda</t>
  </si>
  <si>
    <t>Estado de Ganancias y Pérdidas del Fondo MiVivienda</t>
  </si>
  <si>
    <t>Balance General del Banco de la Nación</t>
  </si>
  <si>
    <t>Nación</t>
  </si>
  <si>
    <t/>
  </si>
  <si>
    <t>Estado de Ganancias y Pérdidas del Banco de la Nación</t>
  </si>
  <si>
    <t xml:space="preserve">Estructura de Créditos Directos e Indirectos según Categoría de Riesgo </t>
  </si>
  <si>
    <t>del Deudor por Entidad Estatal</t>
  </si>
  <si>
    <t>(En porcentaje)</t>
  </si>
  <si>
    <t>Empresas</t>
  </si>
  <si>
    <t>Normal
(0)</t>
  </si>
  <si>
    <t>Con Problemas Potenciales   (1)</t>
  </si>
  <si>
    <t>Deficiente
(2)</t>
  </si>
  <si>
    <t>Dudoso
(3)</t>
  </si>
  <si>
    <t>Pérdida
(4)</t>
  </si>
  <si>
    <r>
      <t>Total Créditos Directos e Indirectos</t>
    </r>
    <r>
      <rPr>
        <b/>
        <vertAlign val="superscript"/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( En miles de soles)</t>
    </r>
  </si>
  <si>
    <t>B. de Nación</t>
  </si>
  <si>
    <t>Fuente: Anexo N° 5 Informe de Clasificación de  Deudores y Provisiones.</t>
  </si>
  <si>
    <t>Créditos Directos según Tipo de Crédito y Situación</t>
  </si>
  <si>
    <t>(En miles de soles)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</si>
  <si>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</si>
  <si>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</si>
  <si>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</si>
  <si>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</si>
  <si>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</si>
  <si>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</si>
  <si>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Hipotecarios para Vivienda</t>
  </si>
  <si>
    <t>Total Créditos Directos</t>
  </si>
  <si>
    <t>Revolventes</t>
  </si>
  <si>
    <t>No Revolventes</t>
  </si>
  <si>
    <t>Vigentes</t>
  </si>
  <si>
    <t>Refinanc. y Reestruct.</t>
  </si>
  <si>
    <t>Atrasados</t>
  </si>
  <si>
    <t>B. de Nación*</t>
  </si>
  <si>
    <t>Fuente: Balance de Comprobación</t>
  </si>
  <si>
    <t>* Los créditos empresariales incluyen la cartera remanente proveniente de la fusión del Banco de Nación con SURMEBAN (DL N° 25740 del 21.09.1992)</t>
  </si>
  <si>
    <t>De acuerdo a la Resolución SBS 11356-2008, los créditos a entidades del sector público son considerados como coporativos.</t>
  </si>
  <si>
    <t>Depósitos y Créditos por Oficina del Banco de la Nación y Agrobanco</t>
  </si>
  <si>
    <t xml:space="preserve">    (En miles de soles)</t>
  </si>
  <si>
    <t>Empresa</t>
  </si>
  <si>
    <t>Ubicación</t>
  </si>
  <si>
    <t>Codigo Oficina</t>
  </si>
  <si>
    <t>Depósitos a la Vista</t>
  </si>
  <si>
    <t>Depósitos de Ahorro</t>
  </si>
  <si>
    <t>Depósitos a Plazo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</si>
  <si>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</si>
  <si>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</si>
  <si>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</si>
  <si>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</si>
  <si>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</si>
  <si>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</si>
  <si>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</si>
  <si>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</si>
  <si>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</si>
  <si>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NACION</t>
  </si>
  <si>
    <t>Amazonas</t>
  </si>
  <si>
    <t>Bagua</t>
  </si>
  <si>
    <t>Imaza</t>
  </si>
  <si>
    <t>Chachapoyas</t>
  </si>
  <si>
    <t>Utcubamba</t>
  </si>
  <si>
    <t>Bagua Grande</t>
  </si>
  <si>
    <t>Lonya Grande</t>
  </si>
  <si>
    <t>Cumba</t>
  </si>
  <si>
    <t>Rodriguez de Mendoza</t>
  </si>
  <si>
    <t>San Nicolas</t>
  </si>
  <si>
    <t>Bongara</t>
  </si>
  <si>
    <t>Jazán</t>
  </si>
  <si>
    <t>Jumbilla</t>
  </si>
  <si>
    <t>Condorcanqui</t>
  </si>
  <si>
    <t>Nieva</t>
  </si>
  <si>
    <t>Luya</t>
  </si>
  <si>
    <t>Lamud</t>
  </si>
  <si>
    <t>Ocalli</t>
  </si>
  <si>
    <t>Ancash</t>
  </si>
  <si>
    <t>Casma</t>
  </si>
  <si>
    <t>Huaraz</t>
  </si>
  <si>
    <t>Independencia</t>
  </si>
  <si>
    <t>Huarmey</t>
  </si>
  <si>
    <t>Huaylas</t>
  </si>
  <si>
    <t>Caraz</t>
  </si>
  <si>
    <t>Santa</t>
  </si>
  <si>
    <t>Chimbote</t>
  </si>
  <si>
    <t>Nuevo Chimbote</t>
  </si>
  <si>
    <t>Nepeña</t>
  </si>
  <si>
    <t>Moro</t>
  </si>
  <si>
    <t>Huari</t>
  </si>
  <si>
    <t>San Marcos</t>
  </si>
  <si>
    <t>Chavin de Huantar</t>
  </si>
  <si>
    <t>Uco</t>
  </si>
  <si>
    <t>Carhuaz</t>
  </si>
  <si>
    <t>Yungay</t>
  </si>
  <si>
    <t>Recuay</t>
  </si>
  <si>
    <t>Sihuas</t>
  </si>
  <si>
    <t>Bolognesi</t>
  </si>
  <si>
    <t>Chiquian</t>
  </si>
  <si>
    <t>Huallanca</t>
  </si>
  <si>
    <t>Pomabamba</t>
  </si>
  <si>
    <t>Aija</t>
  </si>
  <si>
    <t>Antonio Raymondi</t>
  </si>
  <si>
    <t>Llamellin</t>
  </si>
  <si>
    <t>Asuncion</t>
  </si>
  <si>
    <t>Chacas</t>
  </si>
  <si>
    <t>Carlos Fermin Fitzcarrald</t>
  </si>
  <si>
    <t>San Luis</t>
  </si>
  <si>
    <t>Corongo</t>
  </si>
  <si>
    <t>Mariscal Luzuriaga</t>
  </si>
  <si>
    <t>Piscobamba</t>
  </si>
  <si>
    <t>Ocros</t>
  </si>
  <si>
    <t>Pallasca</t>
  </si>
  <si>
    <t>Cabana</t>
  </si>
  <si>
    <t>Pampas</t>
  </si>
  <si>
    <t>Conchucos</t>
  </si>
  <si>
    <t>Apurimac</t>
  </si>
  <si>
    <t>Abancay</t>
  </si>
  <si>
    <t>Curahuasi</t>
  </si>
  <si>
    <t>Andahuaylas</t>
  </si>
  <si>
    <t>Huancarama</t>
  </si>
  <si>
    <t>Talavera</t>
  </si>
  <si>
    <t>Aymaraes</t>
  </si>
  <si>
    <t>Chalhuanca</t>
  </si>
  <si>
    <t>Chincheros</t>
  </si>
  <si>
    <t>Huaccana</t>
  </si>
  <si>
    <t>Grau</t>
  </si>
  <si>
    <t>Chuquibambilla</t>
  </si>
  <si>
    <t>Cotabambas</t>
  </si>
  <si>
    <t>Tambobamba</t>
  </si>
  <si>
    <t>Haquira</t>
  </si>
  <si>
    <t>Challhuahuacho</t>
  </si>
  <si>
    <t>Antabamba</t>
  </si>
  <si>
    <t>Arequipa</t>
  </si>
  <si>
    <t>Cayma</t>
  </si>
  <si>
    <t>Jose Luis Bustamante y Rivero</t>
  </si>
  <si>
    <t>La Joya</t>
  </si>
  <si>
    <t>Miraflores</t>
  </si>
  <si>
    <t>Sachaca</t>
  </si>
  <si>
    <t>Camana</t>
  </si>
  <si>
    <t>Ocoña</t>
  </si>
  <si>
    <t>Caraveli</t>
  </si>
  <si>
    <t>Chala</t>
  </si>
  <si>
    <t>Acari</t>
  </si>
  <si>
    <t>Atico</t>
  </si>
  <si>
    <t>Yauca</t>
  </si>
  <si>
    <t>Castilla</t>
  </si>
  <si>
    <t>Aplao</t>
  </si>
  <si>
    <t>Uraca</t>
  </si>
  <si>
    <t>Orcopampa</t>
  </si>
  <si>
    <t>Pampacolca</t>
  </si>
  <si>
    <t>Caylloma</t>
  </si>
  <si>
    <t>Chivay</t>
  </si>
  <si>
    <t>Majes</t>
  </si>
  <si>
    <t>Islay</t>
  </si>
  <si>
    <t>Cocachacra</t>
  </si>
  <si>
    <t>Mollendo</t>
  </si>
  <si>
    <t>Punta de Bombon</t>
  </si>
  <si>
    <t>La Union</t>
  </si>
  <si>
    <t>Cotahuasi</t>
  </si>
  <si>
    <t>Condesuyos</t>
  </si>
  <si>
    <t>Chuquibamba</t>
  </si>
  <si>
    <t>Ayacucho</t>
  </si>
  <si>
    <t>Huamanga</t>
  </si>
  <si>
    <t>Huanta</t>
  </si>
  <si>
    <t>Sivia</t>
  </si>
  <si>
    <t>Llochegua</t>
  </si>
  <si>
    <t>Santillana</t>
  </si>
  <si>
    <t>La Mar</t>
  </si>
  <si>
    <t>Ayna</t>
  </si>
  <si>
    <t>San Miguel</t>
  </si>
  <si>
    <t>Tambo</t>
  </si>
  <si>
    <t>Chungui</t>
  </si>
  <si>
    <t>Lucanas</t>
  </si>
  <si>
    <t>Puquio</t>
  </si>
  <si>
    <t>Laramate</t>
  </si>
  <si>
    <t>Parinacochas</t>
  </si>
  <si>
    <t>Coracora</t>
  </si>
  <si>
    <t>Puyusca</t>
  </si>
  <si>
    <t>Cangallo</t>
  </si>
  <si>
    <t>Sucre</t>
  </si>
  <si>
    <t>Querobamba</t>
  </si>
  <si>
    <t>Huanca Sancos</t>
  </si>
  <si>
    <t>Sancos</t>
  </si>
  <si>
    <t>Paucar del Sara Sara</t>
  </si>
  <si>
    <t>Pausa</t>
  </si>
  <si>
    <t>Victor Fajardo</t>
  </si>
  <si>
    <t>Huancapi</t>
  </si>
  <si>
    <t>Vilcas Huaman</t>
  </si>
  <si>
    <t>Cajamarca</t>
  </si>
  <si>
    <t>Cajabamba</t>
  </si>
  <si>
    <t>Los Baños del Inca</t>
  </si>
  <si>
    <t>Celendin</t>
  </si>
  <si>
    <t>Sorochuco</t>
  </si>
  <si>
    <t>Chota</t>
  </si>
  <si>
    <t>Paccha</t>
  </si>
  <si>
    <t>Tacabamba</t>
  </si>
  <si>
    <t>Huambos</t>
  </si>
  <si>
    <t>Querocoto</t>
  </si>
  <si>
    <t>Contumaza</t>
  </si>
  <si>
    <t>Chilete</t>
  </si>
  <si>
    <t>Yonan</t>
  </si>
  <si>
    <t>Cutervo</t>
  </si>
  <si>
    <t>Santo Tomas</t>
  </si>
  <si>
    <t>Querocotillo</t>
  </si>
  <si>
    <t>Socota</t>
  </si>
  <si>
    <t>Hualgayoc</t>
  </si>
  <si>
    <t>Bambamarca</t>
  </si>
  <si>
    <t>Jaen</t>
  </si>
  <si>
    <t>Pucara</t>
  </si>
  <si>
    <t>Chontali</t>
  </si>
  <si>
    <t>San Ignacio</t>
  </si>
  <si>
    <t>Namballe</t>
  </si>
  <si>
    <t>Pedro Galvez</t>
  </si>
  <si>
    <t>San Pablo</t>
  </si>
  <si>
    <t>Tongod</t>
  </si>
  <si>
    <t>La Florida</t>
  </si>
  <si>
    <t>Santa Cruz</t>
  </si>
  <si>
    <t>Ninabamba</t>
  </si>
  <si>
    <t>Yauyucan</t>
  </si>
  <si>
    <t>Catache</t>
  </si>
  <si>
    <t>Callao</t>
  </si>
  <si>
    <t>Prov. Const. del Callao</t>
  </si>
  <si>
    <t>Bellavista</t>
  </si>
  <si>
    <t>Ventanilla</t>
  </si>
  <si>
    <t>La Perla</t>
  </si>
  <si>
    <t>Cusco</t>
  </si>
  <si>
    <t>Anta</t>
  </si>
  <si>
    <t>Calca</t>
  </si>
  <si>
    <t>Yanatile</t>
  </si>
  <si>
    <t>Canchis</t>
  </si>
  <si>
    <t>Sicuani</t>
  </si>
  <si>
    <t>Combapata</t>
  </si>
  <si>
    <t>Wanchaq</t>
  </si>
  <si>
    <t>Santiago</t>
  </si>
  <si>
    <t>Espinar</t>
  </si>
  <si>
    <t>La Convencion</t>
  </si>
  <si>
    <t>Santa Ana</t>
  </si>
  <si>
    <t>Echarate</t>
  </si>
  <si>
    <t>Huayopata</t>
  </si>
  <si>
    <t>Pichari</t>
  </si>
  <si>
    <t>Vilcabamba</t>
  </si>
  <si>
    <t>Kimbiri</t>
  </si>
  <si>
    <t>Quispicanchi</t>
  </si>
  <si>
    <t>Urcos</t>
  </si>
  <si>
    <t>Urubamba</t>
  </si>
  <si>
    <t>Machupicchu</t>
  </si>
  <si>
    <t>Chumbivilcas</t>
  </si>
  <si>
    <t>Acomayo</t>
  </si>
  <si>
    <t>Pomacanchi</t>
  </si>
  <si>
    <t>Canas</t>
  </si>
  <si>
    <t>Yanaoca</t>
  </si>
  <si>
    <t>Paucartambo</t>
  </si>
  <si>
    <t>Paruro</t>
  </si>
  <si>
    <t>Huancavelica</t>
  </si>
  <si>
    <t>Acobamba</t>
  </si>
  <si>
    <t>Paucara</t>
  </si>
  <si>
    <t>Angaraes</t>
  </si>
  <si>
    <t>Lircay</t>
  </si>
  <si>
    <t>Acoria</t>
  </si>
  <si>
    <t>Izcuchaca</t>
  </si>
  <si>
    <t>Yauli</t>
  </si>
  <si>
    <t>Tayacaja</t>
  </si>
  <si>
    <t>Colcabamba</t>
  </si>
  <si>
    <t>Surcubamba</t>
  </si>
  <si>
    <t>Churcampa</t>
  </si>
  <si>
    <t>Paucarbamba</t>
  </si>
  <si>
    <t>Huaytara</t>
  </si>
  <si>
    <t>Castrovirreyna</t>
  </si>
  <si>
    <t>Huanuco</t>
  </si>
  <si>
    <t>Amarilis</t>
  </si>
  <si>
    <t>Leoncio Prado</t>
  </si>
  <si>
    <t>Rupa-Rupa</t>
  </si>
  <si>
    <t>Jose Crespo y Castillo</t>
  </si>
  <si>
    <t>Ambo</t>
  </si>
  <si>
    <t>Dos de Mayo</t>
  </si>
  <si>
    <t>Huacaybamba</t>
  </si>
  <si>
    <t>Huamalies</t>
  </si>
  <si>
    <t>Llata</t>
  </si>
  <si>
    <t>Marañon</t>
  </si>
  <si>
    <t>Huacrachuco</t>
  </si>
  <si>
    <t>Pachitea</t>
  </si>
  <si>
    <t>Panao</t>
  </si>
  <si>
    <t>Puerto Inca</t>
  </si>
  <si>
    <t>Codo del Pozuzo</t>
  </si>
  <si>
    <t>Lauricocha</t>
  </si>
  <si>
    <t>Jesus</t>
  </si>
  <si>
    <t>Baños</t>
  </si>
  <si>
    <t>Yarowilca</t>
  </si>
  <si>
    <t>Chavinillo</t>
  </si>
  <si>
    <t>Ica</t>
  </si>
  <si>
    <t>Chincha</t>
  </si>
  <si>
    <t>Chincha Alta</t>
  </si>
  <si>
    <t>Parcona</t>
  </si>
  <si>
    <t>La Tinguiña</t>
  </si>
  <si>
    <t>Nazca</t>
  </si>
  <si>
    <t>Marcona</t>
  </si>
  <si>
    <t>Palpa</t>
  </si>
  <si>
    <t>Pisco</t>
  </si>
  <si>
    <t>Junin</t>
  </si>
  <si>
    <t>Chanchamayo</t>
  </si>
  <si>
    <t>Pichanaqui</t>
  </si>
  <si>
    <t>San Ramon</t>
  </si>
  <si>
    <t>Perene</t>
  </si>
  <si>
    <t>Chupaca</t>
  </si>
  <si>
    <t>Concepcion</t>
  </si>
  <si>
    <t>Huancayo</t>
  </si>
  <si>
    <t>Chilca</t>
  </si>
  <si>
    <t>El Tambo</t>
  </si>
  <si>
    <t>Chongos Alto</t>
  </si>
  <si>
    <t>Jauja</t>
  </si>
  <si>
    <t>Apata</t>
  </si>
  <si>
    <t>Carhuamayo</t>
  </si>
  <si>
    <t>Satipo</t>
  </si>
  <si>
    <t>Pangoa</t>
  </si>
  <si>
    <t>Mazamari</t>
  </si>
  <si>
    <t>Tarma</t>
  </si>
  <si>
    <t>Huasahuasi</t>
  </si>
  <si>
    <t>La Oroya</t>
  </si>
  <si>
    <t>La Libertad</t>
  </si>
  <si>
    <t>Ascope</t>
  </si>
  <si>
    <t>Chocope</t>
  </si>
  <si>
    <t>Paijan</t>
  </si>
  <si>
    <t>Casa Grande</t>
  </si>
  <si>
    <t>Santiago de Cao</t>
  </si>
  <si>
    <t>Chicama</t>
  </si>
  <si>
    <t>Razuri</t>
  </si>
  <si>
    <t>Chepen</t>
  </si>
  <si>
    <t>Otuzco</t>
  </si>
  <si>
    <t>Usquil</t>
  </si>
  <si>
    <t>Sanchez Carrion</t>
  </si>
  <si>
    <t>Huamachuco</t>
  </si>
  <si>
    <t>Trujillo</t>
  </si>
  <si>
    <t>Victor Larco Herrera</t>
  </si>
  <si>
    <t>Laredo</t>
  </si>
  <si>
    <t>Salaverry</t>
  </si>
  <si>
    <t>Viru</t>
  </si>
  <si>
    <t>Pacasmayo</t>
  </si>
  <si>
    <t>Guadalupe</t>
  </si>
  <si>
    <t>San Pedro de Lloc</t>
  </si>
  <si>
    <t>San Jose</t>
  </si>
  <si>
    <t>Santiago de Chuco</t>
  </si>
  <si>
    <t>Gran Chimu</t>
  </si>
  <si>
    <t>Cascas</t>
  </si>
  <si>
    <t>Pataz</t>
  </si>
  <si>
    <t>Tayabamba</t>
  </si>
  <si>
    <t>Parcoy</t>
  </si>
  <si>
    <t>Chillia</t>
  </si>
  <si>
    <t>Bolivar</t>
  </si>
  <si>
    <t>Julcan</t>
  </si>
  <si>
    <t>Lambayeque</t>
  </si>
  <si>
    <t>Chiclayo</t>
  </si>
  <si>
    <t>Cayaltí</t>
  </si>
  <si>
    <t>Jose Leonardo Ortiz</t>
  </si>
  <si>
    <t>La Victoria</t>
  </si>
  <si>
    <t>Chongoyape</t>
  </si>
  <si>
    <t>Pimentel</t>
  </si>
  <si>
    <t>Pomalca</t>
  </si>
  <si>
    <t>Oyotun</t>
  </si>
  <si>
    <t>Patapo</t>
  </si>
  <si>
    <t>Lagunas</t>
  </si>
  <si>
    <t>Monsefu</t>
  </si>
  <si>
    <t>Reque</t>
  </si>
  <si>
    <t>Eten</t>
  </si>
  <si>
    <t>Eten Puerto</t>
  </si>
  <si>
    <t>Pucalá</t>
  </si>
  <si>
    <t>Tumán</t>
  </si>
  <si>
    <t>Olmos</t>
  </si>
  <si>
    <t>Motupe</t>
  </si>
  <si>
    <t>Mochumi</t>
  </si>
  <si>
    <t>Morrope</t>
  </si>
  <si>
    <t>Tucume</t>
  </si>
  <si>
    <t>Jayanca</t>
  </si>
  <si>
    <t>Ferreñafe</t>
  </si>
  <si>
    <t>Lima</t>
  </si>
  <si>
    <t>Barranca</t>
  </si>
  <si>
    <t>Paramonga</t>
  </si>
  <si>
    <t>Supe</t>
  </si>
  <si>
    <t>Pativilca</t>
  </si>
  <si>
    <t>Supe Puerto</t>
  </si>
  <si>
    <t>Cañete</t>
  </si>
  <si>
    <t>Mala</t>
  </si>
  <si>
    <t>San Vicente de Cañete</t>
  </si>
  <si>
    <t>Lunahuana</t>
  </si>
  <si>
    <t>Huaral</t>
  </si>
  <si>
    <t>Chancay</t>
  </si>
  <si>
    <t>Huaura</t>
  </si>
  <si>
    <t>Huacho</t>
  </si>
  <si>
    <t>Sayan</t>
  </si>
  <si>
    <t>Ate</t>
  </si>
  <si>
    <t>Carabayllo</t>
  </si>
  <si>
    <t>Comas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</si>
  <si>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</si>
  <si>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</si>
  <si>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</si>
  <si>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</si>
  <si>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</si>
  <si>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</si>
  <si>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</si>
  <si>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</si>
  <si>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</si>
  <si>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</si>
  <si>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</si>
  <si>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</si>
  <si>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</si>
  <si>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Santa Anita</t>
  </si>
  <si>
    <t>Santiago de Surco</t>
  </si>
  <si>
    <t>Villa El Salvador</t>
  </si>
  <si>
    <t>Villa Maria del Triunfo</t>
  </si>
  <si>
    <t>Pachacamac</t>
  </si>
  <si>
    <t>Breña</t>
  </si>
  <si>
    <t>Pueblo Libre (Magdalena Vieja)</t>
  </si>
  <si>
    <t>Chorrillos</t>
  </si>
  <si>
    <t>Rimac</t>
  </si>
  <si>
    <t>Barranco</t>
  </si>
  <si>
    <t>El Agustino</t>
  </si>
  <si>
    <t>Chaclacayo</t>
  </si>
  <si>
    <t>Huarochiri</t>
  </si>
  <si>
    <t>Matucana</t>
  </si>
  <si>
    <t>San Mateo</t>
  </si>
  <si>
    <t>Canta</t>
  </si>
  <si>
    <t>Cajatambo</t>
  </si>
  <si>
    <t>Yauyos</t>
  </si>
  <si>
    <t>Oyon</t>
  </si>
  <si>
    <t>Pachangara</t>
  </si>
  <si>
    <t>Loreto</t>
  </si>
  <si>
    <t>Alto Amazonas</t>
  </si>
  <si>
    <t>Yurimaguas</t>
  </si>
  <si>
    <t>Maynas</t>
  </si>
  <si>
    <t>Iquitos</t>
  </si>
  <si>
    <t>San Juan Bautista</t>
  </si>
  <si>
    <t>Punchana</t>
  </si>
  <si>
    <t>Putumayo</t>
  </si>
  <si>
    <t>Teniente Manuel Clavero</t>
  </si>
  <si>
    <t>Requena</t>
  </si>
  <si>
    <t>Nauta</t>
  </si>
  <si>
    <t>Mariscal Ramon Castilla</t>
  </si>
  <si>
    <t>Ramon Castilla</t>
  </si>
  <si>
    <t>Yavari</t>
  </si>
  <si>
    <t>Ucayali</t>
  </si>
  <si>
    <t>Contamana</t>
  </si>
  <si>
    <t>Datem del Marañón</t>
  </si>
  <si>
    <t>Madre de Dios</t>
  </si>
  <si>
    <t>Tahuamanu</t>
  </si>
  <si>
    <t>Iberia</t>
  </si>
  <si>
    <t>Iñapari</t>
  </si>
  <si>
    <t>Tambopata</t>
  </si>
  <si>
    <t>Manu</t>
  </si>
  <si>
    <t>Moquegua</t>
  </si>
  <si>
    <t>General Sanchez Cerro</t>
  </si>
  <si>
    <t>Omate</t>
  </si>
  <si>
    <t>Puquina</t>
  </si>
  <si>
    <t>Ichuña</t>
  </si>
  <si>
    <t>Ilo</t>
  </si>
  <si>
    <t>Mariscal Nieto</t>
  </si>
  <si>
    <t>Carumas</t>
  </si>
  <si>
    <t>Torata</t>
  </si>
  <si>
    <t>Pasco</t>
  </si>
  <si>
    <t>Oxapampa</t>
  </si>
  <si>
    <t>Pozuzo</t>
  </si>
  <si>
    <t>Puerto Bermudez</t>
  </si>
  <si>
    <t>Villa Rica</t>
  </si>
  <si>
    <t>Palcazu</t>
  </si>
  <si>
    <t>Constitucion</t>
  </si>
  <si>
    <t>Yanacancha</t>
  </si>
  <si>
    <t>Huachon</t>
  </si>
  <si>
    <t>Huariaca</t>
  </si>
  <si>
    <t>Huayllay</t>
  </si>
  <si>
    <t>Daniel Alcides Carrion</t>
  </si>
  <si>
    <t>Yanahuanca</t>
  </si>
  <si>
    <t>Piura</t>
  </si>
  <si>
    <t>Ayabaca</t>
  </si>
  <si>
    <t>Paimas</t>
  </si>
  <si>
    <t>Montero</t>
  </si>
  <si>
    <t>Frias</t>
  </si>
  <si>
    <t>Pacaipampa</t>
  </si>
  <si>
    <t>Suyo</t>
  </si>
  <si>
    <t>Huancabamba</t>
  </si>
  <si>
    <t>Huarmaca</t>
  </si>
  <si>
    <t>Canchaque</t>
  </si>
  <si>
    <t>Morropon</t>
  </si>
  <si>
    <t>Chulucanas</t>
  </si>
  <si>
    <t>La Matanza</t>
  </si>
  <si>
    <t>Chalaco</t>
  </si>
  <si>
    <t>Salitral</t>
  </si>
  <si>
    <t>Santo Domingo</t>
  </si>
  <si>
    <t>Paita</t>
  </si>
  <si>
    <t>Colan</t>
  </si>
  <si>
    <t>La Huaca</t>
  </si>
  <si>
    <t>Las Lomas</t>
  </si>
  <si>
    <t>Tambo Grande</t>
  </si>
  <si>
    <t>Catacaos</t>
  </si>
  <si>
    <t>Sechura</t>
  </si>
  <si>
    <t>Sullana</t>
  </si>
  <si>
    <t>Ignacio Escudero</t>
  </si>
  <si>
    <t>Querecotillo</t>
  </si>
  <si>
    <t>Talara</t>
  </si>
  <si>
    <t>Los Organos</t>
  </si>
  <si>
    <t>Mancora</t>
  </si>
  <si>
    <t>Pariñas</t>
  </si>
  <si>
    <t>El Alto</t>
  </si>
  <si>
    <t>La Brea</t>
  </si>
  <si>
    <t>Puno</t>
  </si>
  <si>
    <t>Chucuito</t>
  </si>
  <si>
    <t>Desaguadero</t>
  </si>
  <si>
    <t>Juli</t>
  </si>
  <si>
    <t>Pomata</t>
  </si>
  <si>
    <t>El Collao</t>
  </si>
  <si>
    <t>Ilave</t>
  </si>
  <si>
    <t>Melgar</t>
  </si>
  <si>
    <t>Ayaviri</t>
  </si>
  <si>
    <t>Nuñoa</t>
  </si>
  <si>
    <t>Acora</t>
  </si>
  <si>
    <t>San Roman</t>
  </si>
  <si>
    <t>Juliaca</t>
  </si>
  <si>
    <t>Cabanillas</t>
  </si>
  <si>
    <t>Yunguyo</t>
  </si>
  <si>
    <t>Lampa</t>
  </si>
  <si>
    <t>Sandia</t>
  </si>
  <si>
    <t>San Juan del Oro</t>
  </si>
  <si>
    <t>Azangaro</t>
  </si>
  <si>
    <t>Asillo</t>
  </si>
  <si>
    <t>Jose Domingo Choquehuanca</t>
  </si>
  <si>
    <t>Carabaya</t>
  </si>
  <si>
    <t>Macusani</t>
  </si>
  <si>
    <t>Crucero</t>
  </si>
  <si>
    <t>San Antonio de Putina</t>
  </si>
  <si>
    <t>Putina</t>
  </si>
  <si>
    <t>Huancane</t>
  </si>
  <si>
    <t>Moho</t>
  </si>
  <si>
    <t>San Martin</t>
  </si>
  <si>
    <t>Mariscal Caceres</t>
  </si>
  <si>
    <t>Juanjui</t>
  </si>
  <si>
    <t>Moyobamba</t>
  </si>
  <si>
    <t>Soritor</t>
  </si>
  <si>
    <t>Rioja</t>
  </si>
  <si>
    <t>Nueva Cajamarca</t>
  </si>
  <si>
    <t>Pardo Miguel</t>
  </si>
  <si>
    <t>Tarapoto</t>
  </si>
  <si>
    <t>La Banda de Shilcayo</t>
  </si>
  <si>
    <t>Morales</t>
  </si>
  <si>
    <t>Tocache</t>
  </si>
  <si>
    <t>Nuevo Progreso</t>
  </si>
  <si>
    <t>Uchiza</t>
  </si>
  <si>
    <t>Huallaga</t>
  </si>
  <si>
    <t>Saposoa</t>
  </si>
  <si>
    <t>El Dorado</t>
  </si>
  <si>
    <t>San Jose de Sisa</t>
  </si>
  <si>
    <t>Lamas</t>
  </si>
  <si>
    <t>Tabalosos</t>
  </si>
  <si>
    <t>Picota</t>
  </si>
  <si>
    <t>Tacna</t>
  </si>
  <si>
    <t>Alto de la Alianza</t>
  </si>
  <si>
    <t>Coronel Gregorio Albarracín L</t>
  </si>
  <si>
    <t>Pocollay</t>
  </si>
  <si>
    <t>Candarave</t>
  </si>
  <si>
    <t>Tarata</t>
  </si>
  <si>
    <t>Jorge Basadre</t>
  </si>
  <si>
    <t>Locumba</t>
  </si>
  <si>
    <t>Tumbes</t>
  </si>
  <si>
    <t>Contralmirante Villar</t>
  </si>
  <si>
    <t>Zorritos</t>
  </si>
  <si>
    <t>Zarumilla</t>
  </si>
  <si>
    <t>Aguas Verdes</t>
  </si>
  <si>
    <t>Coronel Portillo</t>
  </si>
  <si>
    <t>Campoverde</t>
  </si>
  <si>
    <t>Yarinacocha</t>
  </si>
  <si>
    <t>Callería</t>
  </si>
  <si>
    <t>Padre Abad</t>
  </si>
  <si>
    <t>Irazola</t>
  </si>
  <si>
    <t>Atalaya</t>
  </si>
  <si>
    <t>Raymondi</t>
  </si>
  <si>
    <t>Purus</t>
  </si>
  <si>
    <t>AGROBANCO</t>
  </si>
  <si>
    <t>Total general</t>
  </si>
  <si>
    <t>Fideicomisos y Comisiones de Confianza por Entidad Estatal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</si>
  <si>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</si>
  <si>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</si>
  <si>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</si>
  <si>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</si>
  <si>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</si>
  <si>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</si>
  <si>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</si>
  <si>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</si>
  <si>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</si>
  <si>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Fuente: Balance del Comprobación.</t>
  </si>
  <si>
    <t xml:space="preserve">Requerimiento de Patrimonio Efectivo y Ratio de Capital Global </t>
  </si>
  <si>
    <t>por Entidad Estatal</t>
  </si>
  <si>
    <r>
      <t>REQUERIMIENTO DE PATRIMONIO EFECTIVO</t>
    </r>
    <r>
      <rPr>
        <b/>
        <vertAlign val="superscript"/>
        <sz val="10"/>
        <rFont val="Arial Narrow"/>
        <family val="2"/>
      </rPr>
      <t>1/</t>
    </r>
  </si>
  <si>
    <r>
      <t>ACTIVOS Y CONTINGENTES PONDERADOS POR RIESGO</t>
    </r>
    <r>
      <rPr>
        <b/>
        <vertAlign val="superscript"/>
        <sz val="10"/>
        <rFont val="Arial Narrow"/>
        <family val="2"/>
      </rPr>
      <t>3/</t>
    </r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</si>
  <si>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</si>
  <si>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</si>
  <si>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</si>
  <si>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2/</t>
    </r>
  </si>
  <si>
    <t>EMPRESAS</t>
  </si>
  <si>
    <t>DE CRÉDITO</t>
  </si>
  <si>
    <t>DE MERCADO</t>
  </si>
  <si>
    <t>OPERACIONAL</t>
  </si>
  <si>
    <t>(i)/(h)</t>
  </si>
  <si>
    <t>(a)</t>
  </si>
  <si>
    <t xml:space="preserve"> (b)</t>
  </si>
  <si>
    <t xml:space="preserve"> (C)</t>
  </si>
  <si>
    <t>(d)=(a)+(b)+(c)</t>
  </si>
  <si>
    <t>(e)</t>
  </si>
  <si>
    <t xml:space="preserve"> (f) </t>
  </si>
  <si>
    <t xml:space="preserve"> (g)</t>
  </si>
  <si>
    <t>(h)=(e)+(f)+(g)</t>
  </si>
  <si>
    <t>(i)</t>
  </si>
  <si>
    <t>COFIDE</t>
  </si>
  <si>
    <t>NACIÓN</t>
  </si>
  <si>
    <t>Fuente: Reportes 2 Requerimiento de Patrimonio Efectivo por Riesgo de Crédito, Mercado y Operacional.</t>
  </si>
  <si>
    <t xml:space="preserve">            Reporte 3 Patrimonio Efectivo</t>
  </si>
  <si>
    <t xml:space="preserve">1/ El plazo de adecuación para el requerimiento del límite global establecido en el artículo 199 de la Ley General es como sigue: i) 8.5% de Enero 2023 a Marzo 2023, ii) 9% de Abril 2023 a Febrero 2024, iii) 9.5% de Marzo 2024 a Agosto 2024 y iv) 10% desde Setiembre 2024 (Resolución SBS N° 2192-2023). </t>
  </si>
  <si>
    <t xml:space="preserve">2/ El Ratio de Capital Global considera el Patrimonio Efectivo como porcentaje de los activos y contingentes ponderados por riesgo de crédito, riesgo de mercado y riesgo operacional. </t>
  </si>
  <si>
    <t>3/ Considera el requerimiento de patrimonio efectivo por cada riesgo multiplicado por la inversa del límite global. En el caso de riesgo de mercado y riesgo operacional se multiplica por un factor de ajuste, conforme al siguiente cronograma: i) 0.85 de Enero a Marzo 2023, ii) 0.9 de Abril 2023 a Febrero 2024, iii) 0.95 de Marzo 2024 a Agosto 2024 y iv) 1.0 desde Setiembre 2024 (Resolución SBS N° 2467-2023).</t>
  </si>
  <si>
    <t>Nota: A partir de enero 2023 entró en vigencia las modificaciones de la Ley General con el fin de adecuar la composición del patrimonio efectivo al estándar Basilea III (Decreto Legislativo N° 1531 del 18/03/2022).</t>
  </si>
  <si>
    <t>Indicadores Financieros por Entidad Estatal</t>
  </si>
  <si>
    <t>( En porcentaje )</t>
  </si>
  <si>
    <t>SOLVENCIA</t>
  </si>
  <si>
    <t>Ratio de Capital Global  (al 30/04/2023)</t>
  </si>
  <si>
    <t>Pasivo Total / Capital Social y Reservas ( N° de veces )</t>
  </si>
  <si>
    <t>CALIDAD DE ACTIVOS</t>
  </si>
  <si>
    <t>Créditos Atrasados / Créditos Directos</t>
  </si>
  <si>
    <t>Cartera Atrasada M.N. / Créditos Directos M.N.</t>
  </si>
  <si>
    <t>Cartera Atrasada M.E. / Créditos Directos M.E.</t>
  </si>
  <si>
    <t>Créditos Refinanciados y Reestructurados / Créditos Directos</t>
  </si>
  <si>
    <t xml:space="preserve">Provisiones / Créditos Atrasados </t>
  </si>
  <si>
    <t>EFICIENCIA Y GESTIÓN</t>
  </si>
  <si>
    <t xml:space="preserve">Gastos de Administración Anualizados / Activo Productivo Promedio </t>
  </si>
  <si>
    <t>Gastos de Operación / Margen Financiero Total</t>
  </si>
  <si>
    <t>Ingresos Financieros / Ingresos Totales</t>
  </si>
  <si>
    <t xml:space="preserve">Ingresos Financieros Anualizados / Activo Productivo Promedio </t>
  </si>
  <si>
    <t>Créditos Directos / Personal ( S/ Miles )</t>
  </si>
  <si>
    <t>Depósitos / Número de Oficinas</t>
  </si>
  <si>
    <t>-</t>
  </si>
  <si>
    <t>RENTABILIDAD</t>
  </si>
  <si>
    <t>Utilidad Neta Anualizada / Patrimonio Promedio</t>
  </si>
  <si>
    <t>Utilidad Neta Anualizada / Activo Promedio</t>
  </si>
  <si>
    <t>LIQUIDEZ</t>
  </si>
  <si>
    <t>Ratio de Liquidez MN (Promedio de saldos del mes)</t>
  </si>
  <si>
    <t>Ratio de Liquidez ME (Promedio de saldos del mes)</t>
  </si>
  <si>
    <t>Caja y Bancos MN / Obligaciones a la Vista MN ( N° de veces )</t>
  </si>
  <si>
    <t>Caja y Bancos en ME / Obligaciones a la Vista ME ( N° de veces)</t>
  </si>
  <si>
    <t>Nota: La definición de los Indicadores se encuentra en el Glosario de Términos e Indicadores.</t>
  </si>
  <si>
    <t>Situación de Créditos de Consumo del Banco de la Nación</t>
  </si>
  <si>
    <t>Refinanciados</t>
  </si>
  <si>
    <t>Vencidos</t>
  </si>
  <si>
    <t>En Cobranza Judicial</t>
  </si>
  <si>
    <t>Saldo de Créditos de Consumo</t>
  </si>
  <si>
    <t>Fuente: Balance de Comprobación.</t>
  </si>
  <si>
    <t>Número de Deudores de Créditos de Consumo</t>
  </si>
  <si>
    <t>Número de Tarjetas de Crédito de Créditos de Consumo</t>
  </si>
  <si>
    <t>Fuente: Reporte 7 Tarjetas de Crédito</t>
  </si>
  <si>
    <t>Índice</t>
  </si>
  <si>
    <t>Volver al Índice</t>
  </si>
  <si>
    <t xml:space="preserve">NOTA METODOLÓGICA SOBRE LOS ESTADOS FINANCIEROS </t>
  </si>
  <si>
    <t>Con el fin de poner a disposición del público información de las principales cuentas del Balance General y del Estado de Ganancias y Pérdidas, que sean comparables en el tiempo, la agrupación de la información financiera publicada en la web de la SBS es diferente a la agrupación que las empresas del sistema financiero deben utilizar para presentar y publicar sus Estados de Situación Financiera (Forma A) y sus Estados de Resultados (Forma B-1), la cual está establecida en el Manual de Contabilidad. Por ello, a continuación, se presenta la agrupación empleada en la publicación del Balance General y Estado de Ganancias y Pérdidas del Boletín Estadístico publicado en la web.</t>
  </si>
  <si>
    <t>BALANCE GENERAL</t>
  </si>
  <si>
    <t>ACTIVO</t>
  </si>
  <si>
    <t>(A)</t>
  </si>
  <si>
    <t>(A.1)</t>
  </si>
  <si>
    <t>Caja</t>
  </si>
  <si>
    <t>(A.2)</t>
  </si>
  <si>
    <t>Bancos y Corresponsales</t>
  </si>
  <si>
    <t>1102+1103+1104-2702.05.01</t>
  </si>
  <si>
    <t>(A.3)</t>
  </si>
  <si>
    <t>Otros</t>
  </si>
  <si>
    <t>1106+1107</t>
  </si>
  <si>
    <t>(A.4)</t>
  </si>
  <si>
    <t>Canje</t>
  </si>
  <si>
    <t>(B)</t>
  </si>
  <si>
    <t>(C)</t>
  </si>
  <si>
    <t>INVERSIONES NETAS DE PROV. Y DE ING. NO DEVENGADOS</t>
  </si>
  <si>
    <t>(C.1)</t>
  </si>
  <si>
    <t>Inversiones Negociables a valor razonable con cambios en resultados</t>
  </si>
  <si>
    <t>1301+1302</t>
  </si>
  <si>
    <t>(C.2)</t>
  </si>
  <si>
    <t>Inversiones Disponibles para la Venta</t>
  </si>
  <si>
    <t>1303+1304</t>
  </si>
  <si>
    <t>(C.3)</t>
  </si>
  <si>
    <t>Inversiones a Vencimiento</t>
  </si>
  <si>
    <t>(C.4)</t>
  </si>
  <si>
    <t>Inversiones en Commodities</t>
  </si>
  <si>
    <t>(C.5)</t>
  </si>
  <si>
    <t>Inversiones en Subsidiarias, Asociadas y negocios conjuntos</t>
  </si>
  <si>
    <t>1701+1702+1703+1704+1705</t>
  </si>
  <si>
    <t>(C.6)</t>
  </si>
  <si>
    <t>Provisiones</t>
  </si>
  <si>
    <t>1309-2702.05.03-2702.05.07</t>
  </si>
  <si>
    <t>(D)</t>
  </si>
  <si>
    <t>CREDITOS NETOS DE PROV. Y DE ING. NO DEVENGADOS</t>
  </si>
  <si>
    <t>(D.1)</t>
  </si>
  <si>
    <t>(D.2)</t>
  </si>
  <si>
    <t>Cuentas Corrientes</t>
  </si>
  <si>
    <r>
      <t>1401.10.01+1401.10.04+1401.11.01+1401.11.04+1401.12.01+1401.12.04+1401.13.01+1401.13.04+1401.02.01+ 1401.02.04+1401.03.01+1401.03.04+1401.07.01+1401.07.04+1401.08.01+1401.08.04-</t>
    </r>
    <r>
      <rPr>
        <b/>
        <sz val="10"/>
        <rFont val="Arial"/>
        <family val="2"/>
      </rPr>
      <t>N(</t>
    </r>
    <r>
      <rPr>
        <sz val="11"/>
        <color theme="1"/>
        <rFont val="Calibri"/>
        <family val="2"/>
        <scheme val="minor"/>
      </rPr>
      <t>2101.01)</t>
    </r>
  </si>
  <si>
    <t>(D.3)</t>
  </si>
  <si>
    <t>Tarjetas de Crédito</t>
  </si>
  <si>
    <t>1401.02.02+1401.03.02+1401.07.02+1401.08.02+1401.10.02+1401.11.02+1401.12.02+1401.13.02+1401.02.08+ 1401.03.08+1401.07.08+1401.08.08+1401.10.08+1401.11.08+1401.12.08+1401.13.08</t>
  </si>
  <si>
    <t>(D.4)</t>
  </si>
  <si>
    <t>Descuentos</t>
  </si>
  <si>
    <t>1401.02.05+1401.07.05+1401.08.05+1401.10.05+1401.11.05+1401.12.05+1401.13.05</t>
  </si>
  <si>
    <t>(D.5)</t>
  </si>
  <si>
    <t>Factoring</t>
  </si>
  <si>
    <t>1401.02.10+1401.07.10+1401.08.10+1401.10.10+1401.11.10+1401.12.10+1401.13.10</t>
  </si>
  <si>
    <t>(D.6)</t>
  </si>
  <si>
    <t>Préstamos</t>
  </si>
  <si>
    <t>1401.02.06+1401.03.06+1401.05.06+1401.06.06+1401.07.06+1401.08.06+1401.09.06+1401.10.06+1401.11.06+ 1401.12.06+1401.13.06+1401.03.03</t>
  </si>
  <si>
    <t>(D.7)</t>
  </si>
  <si>
    <t>Arrendamiento Financiero</t>
  </si>
  <si>
    <t>1401.02.11+1401.02.12+1401.03.11+1401.03.12+1401.07.11+1401.07.12+1401.08.11+1401.08.12+1401.10.11+ 1401.10.12+1401.11.11+1401.11.12+1401.12.11+1401.12.12+1401.13.11+1401.13.12</t>
  </si>
  <si>
    <t>(D.8)</t>
  </si>
  <si>
    <t>(D.9)</t>
  </si>
  <si>
    <t>Comercio Exterior</t>
  </si>
  <si>
    <t>1401.02.26+1401.07.26+1401.10.26+1401.11.26+1401.12.26+1401.13.26</t>
  </si>
  <si>
    <t>(D.10)</t>
  </si>
  <si>
    <t>Créditos por Liquidar</t>
  </si>
  <si>
    <t>1401.02.21+1401.07.21+1401.08.21+1401.10.21+1401.11.21+1401.12.21+1401.13.21</t>
  </si>
  <si>
    <t>(D.11)</t>
  </si>
  <si>
    <t>1401.02.27+1401.02.99+1401.03.13+1401.03.99+1401.05.99+1401.06.99+1401.07.18+1401.07.27+1401.07.99+ 1401.08.18+1401.08.27+1401.08.99+1401.09.18+1401.09.99+1401.10.18+1401.10.27+1401.10.30+1401.10.31+ 1401.10.32+1401.10.33+1401.10.34+1401.10.99+1401.11.18+1401.11.27+1401.11.30+1401.11.31+1401.11.32+ 1401.11.33+1401.11.34+1401.11.99+1401.12.18+1401.12.27+1401.12.30+1401.12.31+1401.12.32+1401.12.33+ 1401.12.34+1401.12.99+1401.13.18+1401.13.27+1401.13.99</t>
  </si>
  <si>
    <t>(D.12)</t>
  </si>
  <si>
    <t>Refinanciados y Reestruturados</t>
  </si>
  <si>
    <t>1403+1404</t>
  </si>
  <si>
    <t>(D.13)</t>
  </si>
  <si>
    <t>(D.14)</t>
  </si>
  <si>
    <t>(D.15)</t>
  </si>
  <si>
    <t>(D.16)</t>
  </si>
  <si>
    <t>1409-2702.05.04.01</t>
  </si>
  <si>
    <t>(D.17)</t>
  </si>
  <si>
    <t>Intereses y Comisiones  no Devengados</t>
  </si>
  <si>
    <t>-2901.01.01-2901.01.03-2901.01.04-2901.01.05-2901.01.06 -(2901.02-2901.02.07)-2901.08.01-2901.07.02-2901.01.08</t>
  </si>
  <si>
    <t>(E)</t>
  </si>
  <si>
    <t>15-1508-2702.05.05-2901.07.06</t>
  </si>
  <si>
    <t>(F)</t>
  </si>
  <si>
    <t>RENDIMIENTOS DEVENGADOS POR COBRAR</t>
  </si>
  <si>
    <t>(F.1)</t>
  </si>
  <si>
    <t>(F.2)</t>
  </si>
  <si>
    <t>Fondos Interbancarios</t>
  </si>
  <si>
    <t>(F.3)</t>
  </si>
  <si>
    <t>Inversiones</t>
  </si>
  <si>
    <t>(F.4)</t>
  </si>
  <si>
    <t>Créditos</t>
  </si>
  <si>
    <t>(F.5)</t>
  </si>
  <si>
    <t>Cuentas por Cobrar</t>
  </si>
  <si>
    <t>(G)</t>
  </si>
  <si>
    <t>16-2702.05.06</t>
  </si>
  <si>
    <t>(H)</t>
  </si>
  <si>
    <t>INMUEBLE, MOBILIARIO Y EQUIPO NETO</t>
  </si>
  <si>
    <t>(I)</t>
  </si>
  <si>
    <t>OTROS ACTIVOS</t>
  </si>
  <si>
    <r>
      <t xml:space="preserve">MN: 
</t>
    </r>
    <r>
      <rPr>
        <sz val="11"/>
        <color theme="1"/>
        <rFont val="Calibri"/>
        <family val="2"/>
        <scheme val="minor"/>
      </rPr>
      <t>1914+SI((1906.01+1906.02-2507.03.01-2507.03.02)&gt;0,(1916.01+1916.02-2517.03.01-2517.03.02)+(1936.01+1936.02-2537.03.01-2537.03.02),0)+1913+1911+1916.09+1917+1918+1919+1934+1933+1931+1936.09+1937+1938+1939</t>
    </r>
  </si>
  <si>
    <r>
      <t xml:space="preserve">ME:
</t>
    </r>
    <r>
      <rPr>
        <sz val="11"/>
        <color theme="1"/>
        <rFont val="Calibri"/>
        <family val="2"/>
        <scheme val="minor"/>
      </rPr>
      <t>1924+SI((1906.01+1906.02-2507.03.01-2507.03.02)&gt;0,1926.01+1926.02-2527.03.01-2527.03.02,0)+1923+1921+1926.09+1927+1928+1929</t>
    </r>
  </si>
  <si>
    <t>(J)</t>
  </si>
  <si>
    <t>TOTAL  ACTIVO</t>
  </si>
  <si>
    <t>PASIVO</t>
  </si>
  <si>
    <t>(K)</t>
  </si>
  <si>
    <t>(K.1)</t>
  </si>
  <si>
    <r>
      <rPr>
        <b/>
        <sz val="10"/>
        <rFont val="Arial"/>
        <family val="2"/>
      </rPr>
      <t>P(</t>
    </r>
    <r>
      <rPr>
        <sz val="11"/>
        <color theme="1"/>
        <rFont val="Calibri"/>
        <family val="2"/>
        <scheme val="minor"/>
      </rPr>
      <t>2101.01)+2101.02+2101.03</t>
    </r>
  </si>
  <si>
    <t>(K.2)</t>
  </si>
  <si>
    <t>Depósitos de Ahorros</t>
  </si>
  <si>
    <t>(K.3)</t>
  </si>
  <si>
    <t>(K.4)</t>
  </si>
  <si>
    <t xml:space="preserve">    Certificados Bancarios y de Depósitos</t>
  </si>
  <si>
    <t>2103.01+2103.02</t>
  </si>
  <si>
    <t>(K.5)</t>
  </si>
  <si>
    <t xml:space="preserve">    Cuentas a Plazo</t>
  </si>
  <si>
    <t>(K.6)</t>
  </si>
  <si>
    <t xml:space="preserve">    C.T.S.</t>
  </si>
  <si>
    <t>(K.7)</t>
  </si>
  <si>
    <t xml:space="preserve">    Otros</t>
  </si>
  <si>
    <t>2103.04+2103.06+2103.09+2101.09</t>
  </si>
  <si>
    <t>(K.8)</t>
  </si>
  <si>
    <t>Depósitos Restringidos</t>
  </si>
  <si>
    <t>(K.9)</t>
  </si>
  <si>
    <t>Otras Obligaciones a la Vista</t>
  </si>
  <si>
    <t>(K.10)</t>
  </si>
  <si>
    <t>A la vista</t>
  </si>
  <si>
    <t>2101.04+2101.05+2101.06+2101.07+2101.08+2101.10+2101.11+2101.15+2101.19+2101.13+2101.14+2101.16+ 2101.12+2101.17+2101.18</t>
  </si>
  <si>
    <t>(K.11)</t>
  </si>
  <si>
    <t>Rlacionadas con Inversiones</t>
  </si>
  <si>
    <t>(L)</t>
  </si>
  <si>
    <t>DEPOSITOS DELSISTEMA FINANCIERO Y ORGANISMOS INTERNACIONALES</t>
  </si>
  <si>
    <t>(L.1)</t>
  </si>
  <si>
    <t>(L.2)</t>
  </si>
  <si>
    <t>(L.3)</t>
  </si>
  <si>
    <t>(M)</t>
  </si>
  <si>
    <t>22- 2208</t>
  </si>
  <si>
    <t>(N)</t>
  </si>
  <si>
    <t>ADEUDOS Y OBLIGACIONES FINANCIERAS</t>
  </si>
  <si>
    <t>(N.1)</t>
  </si>
  <si>
    <t xml:space="preserve">    Instituciones del País</t>
  </si>
  <si>
    <t>2401+2402+2403+2406+2602+2603+2606</t>
  </si>
  <si>
    <t>(N.2)</t>
  </si>
  <si>
    <t xml:space="preserve">    Instituciones del Exterior y Organismos Internacionales</t>
  </si>
  <si>
    <t>2404+2405+2407+2604+2605+2607</t>
  </si>
  <si>
    <t>(Ñ)</t>
  </si>
  <si>
    <t>OBLIGACIONES EN CIRCULACION NO SUBORDINADAS</t>
  </si>
  <si>
    <t>(Ñ.1)</t>
  </si>
  <si>
    <t xml:space="preserve">    Bonos de Arrendamiento Financiero</t>
  </si>
  <si>
    <t>(Ñ.2)</t>
  </si>
  <si>
    <t xml:space="preserve">    Instrumentos Hipotecarios</t>
  </si>
  <si>
    <t>(Ñ.3)</t>
  </si>
  <si>
    <t xml:space="preserve">    Otros Instrumentos de Deuda</t>
  </si>
  <si>
    <t>2801+2807</t>
  </si>
  <si>
    <t>(O)</t>
  </si>
  <si>
    <t>CUENTAS POR PAGAR NETAS</t>
  </si>
  <si>
    <t>25-2508-(2507.03.01+2507.03.02)</t>
  </si>
  <si>
    <t>(P)</t>
  </si>
  <si>
    <t>INTERESES Y OTROS GASTOS DEVENGADOS POR PAGAR</t>
  </si>
  <si>
    <t>(P.1)</t>
  </si>
  <si>
    <t xml:space="preserve">    Obligaciones con el Público</t>
  </si>
  <si>
    <t>2108.01+2108.02+2108.03+2108.07</t>
  </si>
  <si>
    <t>(P.2)</t>
  </si>
  <si>
    <t xml:space="preserve">    Depósitos del Sistema Financiero y Organismos Internacionales</t>
  </si>
  <si>
    <t>(P.3)</t>
  </si>
  <si>
    <t>(P.4)</t>
  </si>
  <si>
    <t xml:space="preserve">    Adeudos y Obligaciones Financieras</t>
  </si>
  <si>
    <t>2408+2608</t>
  </si>
  <si>
    <t>(P.5)</t>
  </si>
  <si>
    <t xml:space="preserve">    Obligaciones en Circulación no Subordinadas</t>
  </si>
  <si>
    <t>2808.01+2808.07+2808.05+2808.04</t>
  </si>
  <si>
    <t>(P.6)</t>
  </si>
  <si>
    <t xml:space="preserve">    Cuentas por Pagar</t>
  </si>
  <si>
    <t>(Q)</t>
  </si>
  <si>
    <r>
      <rPr>
        <b/>
        <sz val="10"/>
        <rFont val="Arial"/>
        <family val="2"/>
      </rPr>
      <t>MN:</t>
    </r>
    <r>
      <rPr>
        <sz val="11"/>
        <color theme="1"/>
        <rFont val="Calibri"/>
        <family val="2"/>
        <scheme val="minor"/>
      </rPr>
      <t xml:space="preserve">
291-2911.01-2911.02+2116-2911.08.01+293-2931.01-2931.02+2136-2931.08.01+2911.02.07-2911.07.02+2931.02.07-2931.07.02-1912-1932+SI((1906.01+1906.02-2507.03.01-2507.03.02)&lt;0, ((1916.01+1916.02-2517.03.01-2517.03.02)+(1936.01+1936.02-2537.03.01-2537.03.02))*(-1),0)+2419+2619+2819-2911.07.06+2439+2639+2839-2931.07.06</t>
    </r>
  </si>
  <si>
    <r>
      <rPr>
        <b/>
        <sz val="10"/>
        <rFont val="Arial"/>
        <family val="2"/>
      </rPr>
      <t>ME:</t>
    </r>
    <r>
      <rPr>
        <sz val="11"/>
        <color theme="1"/>
        <rFont val="Calibri"/>
        <family val="2"/>
        <scheme val="minor"/>
      </rPr>
      <t xml:space="preserve">
292-2921.01-2921.02+2126-2921.08.01+2921.02.07-2921.07.02-1922+SI((1906.01+1906.02-2507.03.01-2507.03.02)&lt;0, (1916.01+1916.02-2517.03.01-2517.03.02)*(-1),0)+2429+2629+2829-2921.07.06</t>
    </r>
  </si>
  <si>
    <t>(R)</t>
  </si>
  <si>
    <t>PROVISIONES</t>
  </si>
  <si>
    <t>(R.1)</t>
  </si>
  <si>
    <t>Créditos Indirectos</t>
  </si>
  <si>
    <t>(R.2)</t>
  </si>
  <si>
    <t>Otras Provisiones</t>
  </si>
  <si>
    <t>2702-(2705.02-2702.05.04.02)</t>
  </si>
  <si>
    <t>(S)</t>
  </si>
  <si>
    <t xml:space="preserve">OBLIGACIONES EN CIRCULACION SUBORDINADAS </t>
  </si>
  <si>
    <t>2802+2803+2806+2808.02+2808.03+2808.06</t>
  </si>
  <si>
    <t>(T)</t>
  </si>
  <si>
    <t>(U)</t>
  </si>
  <si>
    <t>(U.1)</t>
  </si>
  <si>
    <t>Capital Social</t>
  </si>
  <si>
    <t>3101+3102+3103+3104+3401</t>
  </si>
  <si>
    <t>(U.2)</t>
  </si>
  <si>
    <t>Capital Adicional</t>
  </si>
  <si>
    <t>3201+3202+3203+3204+3402</t>
  </si>
  <si>
    <t>(U.3)</t>
  </si>
  <si>
    <t>Reservas</t>
  </si>
  <si>
    <t>3301+3302+3303</t>
  </si>
  <si>
    <t>(U.4)</t>
  </si>
  <si>
    <t>Ajustes al Patrimonio</t>
  </si>
  <si>
    <t>38-(3801.01+3801.02+3802.01)+3602+3603+3605</t>
  </si>
  <si>
    <t>(U.5)</t>
  </si>
  <si>
    <t>Resultados Acumulados</t>
  </si>
  <si>
    <t>3801.01+3801.02+3802.01</t>
  </si>
  <si>
    <t>(U.6)</t>
  </si>
  <si>
    <t>Resultados Netos del Ejercicio</t>
  </si>
  <si>
    <t>3901+3902</t>
  </si>
  <si>
    <t>(V)</t>
  </si>
  <si>
    <t>(W)</t>
  </si>
  <si>
    <t>CONTIGENTES ACREEDORAS</t>
  </si>
  <si>
    <t>(W.1)</t>
  </si>
  <si>
    <t>7201+7202+7203+7204</t>
  </si>
  <si>
    <t>(W.2)</t>
  </si>
  <si>
    <t>Lineas de Crédito no Utilizadas y Créditos no Desembolsados</t>
  </si>
  <si>
    <t>(W.3)</t>
  </si>
  <si>
    <t>Instrumentos  Financieros Derivados</t>
  </si>
  <si>
    <t>(W.4)</t>
  </si>
  <si>
    <t>Otras Cuentas Contingentes</t>
  </si>
  <si>
    <t>7208+7209</t>
  </si>
  <si>
    <t>ESTADO DE GANANCIAS Y PÉRDIDAS</t>
  </si>
  <si>
    <t>INGRESOS FINANCIEROS</t>
  </si>
  <si>
    <t>(A.1)+(A.2)+(A.3)+(A.4)+(A.5)+(A.6)+(A.7)+(A.8)+(A.9)</t>
  </si>
  <si>
    <t>Ganancias por valorización de inversiones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</si>
  <si>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((5109.11+5109.12+5109.13+5109.14+5109.15+5108.04.03) - (4109.11-4109.12-4109.13-4109.14-4109.15-4108.04.03))</t>
    </r>
  </si>
  <si>
    <t>(A.5)</t>
  </si>
  <si>
    <t>Ganancias por Inversiones en Subsidiarias, Asociadas y Negocios Conjuntos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</si>
  <si>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(5109.04-4109.04)</t>
    </r>
  </si>
  <si>
    <t>(A.6)</t>
  </si>
  <si>
    <t>Créditos directos</t>
  </si>
  <si>
    <t>5104+5107</t>
  </si>
  <si>
    <t>(A.7)</t>
  </si>
  <si>
    <t>Diferencia de cambio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</si>
  <si>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((5108.01+5108.04.09+5108.09-4108.01) - (4108.04.09+4108.09))</t>
    </r>
  </si>
  <si>
    <t>(A.8)</t>
  </si>
  <si>
    <t>Ganancias en Productos Financieros Derivados</t>
  </si>
  <si>
    <r>
      <rPr>
        <b/>
        <sz val="10"/>
        <rFont val="Arial"/>
        <family val="2"/>
      </rPr>
      <t>SA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</si>
  <si>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(A.9)</t>
  </si>
  <si>
    <t>5109.01+5109.08+5109.19+SA(5109.10-4109.10)+5109.03+SA(5109.18-4109.18)+5109.28</t>
  </si>
  <si>
    <t>GASTOS FINANCIEROS</t>
  </si>
  <si>
    <t>(B.1)+(B.2)+(B.3)+(B.4)+(B.5)+(B.6)+(B.7)+(B.8)+(B.9)+(B.10)+(B.11)+(B.12)</t>
  </si>
  <si>
    <t>(B.1)</t>
  </si>
  <si>
    <t>Obligaciones con el Público</t>
  </si>
  <si>
    <t>(B.2)</t>
  </si>
  <si>
    <t>(B.3)</t>
  </si>
  <si>
    <t>Depósitos del Sist. Financ. y Org. Internacionales</t>
  </si>
  <si>
    <t>(B.4)</t>
  </si>
  <si>
    <t>Adeudos y Obligaciones Financieras</t>
  </si>
  <si>
    <t>4104.01+4104.02+4104.03+4104.04+4104.05+4104.06+4104.07+4104.08+4107</t>
  </si>
  <si>
    <t>(B.5)</t>
  </si>
  <si>
    <t>Obligaciones en Circulación no Subordinadas</t>
  </si>
  <si>
    <t>4106.01+4106.04+4106.05+4106.07</t>
  </si>
  <si>
    <t>(B.6)</t>
  </si>
  <si>
    <t>Obligaciones en Circulación Subordinadas</t>
  </si>
  <si>
    <t>4106.02+4106.03+4106.06</t>
  </si>
  <si>
    <t>(B.7)</t>
  </si>
  <si>
    <t>Pérdida por Valorización de Inversiones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</si>
  <si>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((5109.11+5109.12+5109.13+5109.14+5109.15+5108.04.03) - (4109.11+4109.12+4109.13+4109.14+4109.15+4108.04.03))</t>
    </r>
  </si>
  <si>
    <t>(B.8)</t>
  </si>
  <si>
    <t>Pérdida por Inversiones en Subsidiarias, Asociadas y Negocios Conjuntos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</si>
  <si>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(5109.04-4109.04)</t>
    </r>
  </si>
  <si>
    <t>(B.9)</t>
  </si>
  <si>
    <t xml:space="preserve">Primas al Fondo de Seguro de Depósito </t>
  </si>
  <si>
    <t>(B.10)</t>
  </si>
  <si>
    <t>Diferencia de Cambio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</si>
  <si>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((5108.01+5108.04.09+5108.09) - (4108.01+4108.04.09+4108.09))</t>
    </r>
  </si>
  <si>
    <t>(B.11)</t>
  </si>
  <si>
    <t>Pérdidas en Productos Financieros Derivados</t>
  </si>
  <si>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((5109.16+5109.17+5109.24.01.01+5109.24.01.02+5109.24.03) - (4109.16+4109.17+4109.24.01.01+4109.24.01.02+4109.24.03))</t>
    </r>
  </si>
  <si>
    <t>(B.12)</t>
  </si>
  <si>
    <r>
      <t xml:space="preserve">4109.01+4109.03+4109.08+4109.09+4109.19+4109.20+4109.21+4109.22+4109.23+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 xml:space="preserve">(4109.10-5109.10) + </t>
    </r>
    <r>
      <rPr>
        <b/>
        <sz val="10"/>
        <rFont val="Arial"/>
        <family val="2"/>
      </rPr>
      <t>SD</t>
    </r>
    <r>
      <rPr>
        <sz val="11"/>
        <color theme="1"/>
        <rFont val="Calibri"/>
        <family val="2"/>
        <scheme val="minor"/>
      </rPr>
      <t>(4109.18-5109.18)</t>
    </r>
  </si>
  <si>
    <t>(A)-(B)</t>
  </si>
  <si>
    <t>Provisiones para Créditos Directos</t>
  </si>
  <si>
    <t>4302+4305.05.04.01-(5109.27+5404.01)</t>
  </si>
  <si>
    <t>(C)-(D)</t>
  </si>
  <si>
    <t>(F.1)+(F.2)+(F.3)+(F.4)</t>
  </si>
  <si>
    <t>Cuentas por cobrar</t>
  </si>
  <si>
    <t>Fideicomisos y comisiones de confianza</t>
  </si>
  <si>
    <t>5202.04+5202.05</t>
  </si>
  <si>
    <t>Ingresos diversos</t>
  </si>
  <si>
    <t>5202-5202.04-5202.05+5203+5204</t>
  </si>
  <si>
    <t>(G.1)+(G.2)+(G.3)+(G.4)</t>
  </si>
  <si>
    <t>(G.1)</t>
  </si>
  <si>
    <t>Cuentas por pagar</t>
  </si>
  <si>
    <t>(G.2)</t>
  </si>
  <si>
    <t>Créditos indirectos</t>
  </si>
  <si>
    <t>4201+4109.07</t>
  </si>
  <si>
    <t>(G.3)</t>
  </si>
  <si>
    <t>4202.04+4202.05</t>
  </si>
  <si>
    <t>(G.4)</t>
  </si>
  <si>
    <t>Gastos diversos</t>
  </si>
  <si>
    <t>4202-4202.04-4202.05</t>
  </si>
  <si>
    <t>UTILIDAD (PÉRDIDA) POR VENTA DE CARTERA CREDITICIA</t>
  </si>
  <si>
    <t>5109.26-4109.26</t>
  </si>
  <si>
    <t>(E)+(F)-(G)+(I)</t>
  </si>
  <si>
    <t>GASTOS DE  ADMINISTRACIÓN</t>
  </si>
  <si>
    <t>(K.1)+(K.2)+(K.3)+(K.4)+(K.5)</t>
  </si>
  <si>
    <t>Personal</t>
  </si>
  <si>
    <t>Directorio</t>
  </si>
  <si>
    <t>Servicios Recibidos de Terceros</t>
  </si>
  <si>
    <t>Impuestos y Contribuciones</t>
  </si>
  <si>
    <t>(J)-(K)</t>
  </si>
  <si>
    <t>PROVISIONES, DEPRECIACION Y AMORTIZACION</t>
  </si>
  <si>
    <t>(M.1)+(M.2)+(M.3)+(M.4)+(M.5)+(M.6)+(M.7)</t>
  </si>
  <si>
    <t>(M.1)</t>
  </si>
  <si>
    <t>Provisiones para Créditos Indirectos</t>
  </si>
  <si>
    <t>4305.01+4305.02+4305.05.04.02+4305.06-5404.02</t>
  </si>
  <si>
    <t>(M.2)</t>
  </si>
  <si>
    <t>Provisiones por Pérdida por Deterioro de Inversiones</t>
  </si>
  <si>
    <t>4301-5301+4305.05.03+4305.05.07</t>
  </si>
  <si>
    <t>(M.3)</t>
  </si>
  <si>
    <t>Provisiones para Incobrabilidad de Cuentas por Cobrar</t>
  </si>
  <si>
    <t>4303+4305.05.05-5405</t>
  </si>
  <si>
    <t>(M.4)</t>
  </si>
  <si>
    <t>Provisiones para Bienes Realizados, Recidos en Pago y Adjudicados</t>
  </si>
  <si>
    <t>4304+4305.05.06-5406</t>
  </si>
  <si>
    <t>(M.5)</t>
  </si>
  <si>
    <t>4305.03+4305.04+4305.05.01+4305.09</t>
  </si>
  <si>
    <t>(M.6)</t>
  </si>
  <si>
    <t>Depreciación</t>
  </si>
  <si>
    <t>4401+4404-5302</t>
  </si>
  <si>
    <t>(M.7)</t>
  </si>
  <si>
    <t>Amortización</t>
  </si>
  <si>
    <t>4403+4405-5303</t>
  </si>
  <si>
    <t xml:space="preserve">OTROS INGRESOS Y GASTOS </t>
  </si>
  <si>
    <t>(56-46)+(5109.25-4109.25)+(57-49)</t>
  </si>
  <si>
    <t>RESULTADOS DEL EJERCICIO ANTES DE  IMPUESTO A LA RENTA</t>
  </si>
  <si>
    <t>(L)-(M)+(N)</t>
  </si>
  <si>
    <t>(O)-(P)</t>
  </si>
  <si>
    <t>Notas:</t>
  </si>
  <si>
    <t>N(*): considerar solo si * es negativo.</t>
  </si>
  <si>
    <t>P(*): considerar solo si * es positivo.</t>
  </si>
  <si>
    <t>SA(*): Saldo acreedor del resultado de *.</t>
  </si>
  <si>
    <t>SD(*): Saldo deudor del resultado de *.</t>
  </si>
  <si>
    <t>Nota sobre la agregación de los E.E.F.F.</t>
  </si>
  <si>
    <t>Agregación_EEFF</t>
  </si>
  <si>
    <t>Balance General de Cofide</t>
  </si>
  <si>
    <t>Estado de Ganancias y Pérdidas de Cofide</t>
  </si>
  <si>
    <t>Balance General de Agrobanco</t>
  </si>
  <si>
    <t>Estado de Ganancias y Pérdidas de Agrobanco</t>
  </si>
  <si>
    <t>Balance General de Fondo MiVivienda</t>
  </si>
  <si>
    <t>Estado de Ganancias y Pérdidas de Fondo MiVivienda</t>
  </si>
  <si>
    <t>Indicadores Financieros de las Entidades Estatales</t>
  </si>
  <si>
    <t xml:space="preserve">Créditos de Consumo según Situación  </t>
  </si>
  <si>
    <t xml:space="preserve">Estructura de Fideicomisos y Comisiones de Confianza  </t>
  </si>
  <si>
    <t xml:space="preserve">Créditos Directos y Depósitos por Oficinas  </t>
  </si>
  <si>
    <t>Boletín Informativo Mensual de las Entidades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</si>
</sst>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3" formatCode="_(* #,##0.00_);_(* \(#,##0.00\);_(* &quot;-&quot;??_);_(@_)"/>
    <numFmt numFmtId="164" formatCode="\A\l\ dd\ &quot;de&quot;\ mmmm\ &quot;de&quot;\ yyyy"/>
    <numFmt numFmtId="165" formatCode="_(* #\ ###\ ##0_______________________________ \ ;_(* \(#\ ###\ ##0\)______________________________\ ;* &quot;-&quot;????????????????;_(@_)"/>
    <numFmt numFmtId="166" formatCode="_(* #,###,##0_________)\ ;_(* \(#,###,##0\)\ ;* &quot;-&quot;??????;_(@_)"/>
    <numFmt numFmtId="167" formatCode="_(* #,##0_________);_(* \(#,##0\)________;_(* &quot;-&quot;????_);_(@_)"/>
    <numFmt numFmtId="168" formatCode="_(* #\ ###\ ##0_________________________ \ ;_(* \(#\ ###\ ##0\)________________________\ ;* &quot;-&quot;?????????????;_(@_)"/>
    <numFmt numFmtId="169" formatCode="_(* #,##0_);_(* \(#,##0\);_(* &quot;-&quot;??_);_(@_)"/>
    <numFmt numFmtId="170" formatCode="_(* #,###,##0_________)\ ;_(* \(#,###,##0\)\ __\ _____ ;* &quot;-&quot;??????;_(@_)"/>
    <numFmt numFmtId="171" formatCode="0.00000"/>
    <numFmt numFmtId="172" formatCode="&quot;Al &quot;dd&quot; de &quot;mmmm&quot; de &quot;yyyy"/>
    <numFmt numFmtId="173" formatCode="_ * #,##0.00_ ;_ * \-#,##0.00_ ;_ * &quot;-&quot;??_ ;_ @_ "/>
    <numFmt numFmtId="174" formatCode="_(* #,##0_);_(* \(#,##0\);_(* &quot;-&quot;?_);_(@_)"/>
    <numFmt numFmtId="175" formatCode="\(\A\l\ dd\ &quot;de&quot;\ mmmm\ &quot;de&quot;\ yyyy\)"/>
    <numFmt numFmtId="176" formatCode="_(* #\ #,###,##0.00___________________________);_(* \(#\ ###\ ###\);_(* &quot;-&quot;?????????????_);_(@_)"/>
    <numFmt numFmtId="177" formatCode="&quot;Publicado el&quot;\ dd/mm/yyyy"/>
    <numFmt numFmtId="178" formatCode="_(* #,##0.00_____________);_(* \(#,##0.00\)_____________ ;_(* &quot;-&quot;???????_);_(@_)"/>
    <numFmt numFmtId="179" formatCode="_(* #,##0_____________);_(* \(#,##0\)_____________ ;_(* &quot;-&quot;???????_);_(@_)"/>
    <numFmt numFmtId="180" formatCode="_(* #,##0_____________);_(* \(#,##0\)_____________ ;_(* &quot;-&quot;???????,_);_(@_)"/>
    <numFmt numFmtId="181" formatCode="\A\l\ \ dd\ &quot;de&quot;\ mmmm\ &quot;de&quot;\ yyyy"/>
    <numFmt numFmtId="182" formatCode="_(* ###,##0_______);_(* \(###,##0\)\ ;* &quot;-&quot;?????;_(@_)"/>
  </numFmts>
  <fonts count="7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4.5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sz val="10"/>
      <name val="Arial Narrow"/>
      <family val="2"/>
    </font>
    <font>
      <b/>
      <sz val="13"/>
      <name val="Times New Roman"/>
      <family val="1"/>
    </font>
    <font>
      <b/>
      <sz val="10"/>
      <name val="Arial Narrow"/>
      <family val="2"/>
    </font>
    <font>
      <sz val="8"/>
      <name val="Arial Narrow"/>
      <family val="2"/>
    </font>
    <font>
      <b/>
      <sz val="9"/>
      <color indexed="9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u val="single"/>
      <sz val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sz val="9"/>
      <name val="Arial Narrow"/>
      <family val="2"/>
    </font>
    <font>
      <b/>
      <sz val="16"/>
      <name val="Times New Roman"/>
      <family val="1"/>
    </font>
    <font>
      <b/>
      <vertAlign val="superscript"/>
      <sz val="10"/>
      <name val="Arial Narrow"/>
      <family val="2"/>
    </font>
    <font>
      <sz val="10"/>
      <color indexed="9"/>
      <name val="Arial Narrow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b/>
      <sz val="9"/>
      <name val="Arial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0"/>
      <name val="Times New Roman"/>
      <family val="1"/>
    </font>
    <font>
      <b/>
      <sz val="10"/>
      <color indexed="9"/>
      <name val="Arial Narrow"/>
      <family val="2"/>
    </font>
    <font>
      <sz val="11"/>
      <color rgb="FF1F497D"/>
      <name val="Calibri"/>
      <family val="2"/>
      <scheme val="minor"/>
    </font>
    <font>
      <sz val="11"/>
      <name val="Arial Narrow"/>
      <family val="2"/>
    </font>
    <font>
      <i/>
      <sz val="9"/>
      <name val="Arial Narrow"/>
      <family val="2"/>
    </font>
    <font>
      <i/>
      <sz val="9"/>
      <color theme="1"/>
      <name val="Arial Narrow"/>
      <family val="2"/>
    </font>
    <font>
      <sz val="8"/>
      <color theme="1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8"/>
      <color indexed="8"/>
      <name val="Arial Narrow"/>
      <family val="2"/>
    </font>
    <font>
      <i/>
      <sz val="8"/>
      <color indexed="8"/>
      <name val="Arial Narrow"/>
      <family val="2"/>
    </font>
    <font>
      <sz val="22"/>
      <color indexed="9"/>
      <name val="Times New Roman"/>
      <family val="1"/>
    </font>
    <font>
      <b/>
      <sz val="14"/>
      <color indexed="9"/>
      <name val="Times New Roman"/>
      <family val="1"/>
    </font>
    <font>
      <sz val="13"/>
      <color indexed="9"/>
      <name val="Times New Roman"/>
      <family val="1"/>
    </font>
    <font>
      <sz val="12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7"/>
      <color indexed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b/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hair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>
        <color rgb="FF999999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999999"/>
      </left>
      <right/>
      <top style="thin">
        <color rgb="FF999999"/>
      </top>
      <bottom/>
    </border>
    <border>
      <left/>
      <right/>
      <top style="thin">
        <color rgb="FF999999"/>
      </top>
      <bottom/>
    </border>
    <border>
      <left/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 style="thin">
        <color indexed="9"/>
      </top>
      <bottom/>
    </border>
    <border>
      <left style="thin">
        <color rgb="FF999999"/>
      </left>
      <right/>
      <top/>
      <bottom/>
    </border>
    <border>
      <left/>
      <right style="thin">
        <color rgb="FF999999"/>
      </right>
      <top/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 style="thin">
        <color indexed="9"/>
      </left>
      <right/>
      <top style="thin">
        <color rgb="FF999999"/>
      </top>
      <bottom style="thin">
        <color rgb="FF999999"/>
      </bottom>
    </border>
    <border>
      <left/>
      <right/>
      <top style="thin">
        <color rgb="FF999999"/>
      </top>
      <bottom style="thin">
        <color rgb="FF999999"/>
      </bottom>
    </border>
    <border>
      <left/>
      <right style="thin">
        <color rgb="FF999999"/>
      </right>
      <top style="thin">
        <color rgb="FF999999"/>
      </top>
      <bottom style="thin">
        <color rgb="FF999999"/>
      </bottom>
    </border>
    <border>
      <left/>
      <right/>
      <top style="thin"/>
      <bottom style="hair"/>
    </border>
    <border>
      <left/>
      <right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</borders>
  <cellStyleXfs count="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Protection="0">
      <alignment/>
    </xf>
    <xf numFmtId="0" fontId="1" fillId="0" borderId="0">
      <alignment/>
      <protection/>
    </xf>
    <xf numFmtId="0" fontId="1" fillId="0" borderId="0">
      <alignment/>
      <protection locked="0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9" fillId="0" borderId="0">
      <alignment/>
      <protection/>
    </xf>
    <xf numFmtId="17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3" fontId="0" fillId="0" borderId="0" applyFont="0" applyFill="0" applyBorder="0" applyAlignment="0" applyProtection="0"/>
  </cellStyleXfs>
  <cellXfs count="389">
    <xf numFmtId="0" fontId="0" fillId="0" borderId="0" xfId="0"/>
    <xf numFmtId="0" fontId="3" fillId="0" borderId="0" xfId="20" applyFont="1" applyAlignment="1">
      <alignment horizontal="center" wrapText="1"/>
    </xf>
    <xf numFmtId="0" fontId="1" fillId="0" borderId="0" xfId="21" applyAlignment="1">
      <alignment horizontal="right"/>
      <protection/>
    </xf>
    <xf numFmtId="0" fontId="1" fillId="0" borderId="0" xfId="21">
      <alignment/>
      <protection/>
    </xf>
    <xf numFmtId="0" fontId="4" fillId="0" borderId="0" xfId="20" applyFont="1" applyAlignment="1">
      <alignment horizontal="center" wrapText="1"/>
    </xf>
    <xf numFmtId="0" fontId="5" fillId="0" borderId="0" xfId="21" applyFont="1" applyAlignment="1">
      <alignment horizontal="right"/>
      <protection/>
    </xf>
    <xf numFmtId="0" fontId="5" fillId="0" borderId="0" xfId="21" applyFont="1">
      <alignment/>
      <protection/>
    </xf>
    <xf numFmtId="164" fontId="6" fillId="0" borderId="0" xfId="20" applyNumberFormat="1" applyFont="1" applyAlignment="1">
      <alignment horizontal="center" wrapText="1"/>
    </xf>
    <xf numFmtId="0" fontId="7" fillId="0" borderId="0" xfId="21" applyFont="1" applyAlignment="1">
      <alignment horizontal="right"/>
      <protection/>
    </xf>
    <xf numFmtId="0" fontId="7" fillId="0" borderId="0" xfId="21" applyFont="1">
      <alignment/>
      <protection/>
    </xf>
    <xf numFmtId="0" fontId="8" fillId="0" borderId="0" xfId="20" applyFont="1" applyAlignment="1">
      <alignment horizontal="center" wrapText="1"/>
    </xf>
    <xf numFmtId="0" fontId="9" fillId="0" borderId="0" xfId="20" applyFont="1" applyAlignment="1">
      <alignment horizontal="center" wrapText="1"/>
    </xf>
    <xf numFmtId="0" fontId="9" fillId="0" borderId="0" xfId="21" applyFont="1" applyAlignment="1">
      <alignment horizontal="right"/>
      <protection/>
    </xf>
    <xf numFmtId="0" fontId="9" fillId="0" borderId="0" xfId="21" applyFont="1">
      <alignment/>
      <protection/>
    </xf>
    <xf numFmtId="0" fontId="10" fillId="0" borderId="0" xfId="20" applyFont="1">
      <alignment/>
    </xf>
    <xf numFmtId="0" fontId="11" fillId="0" borderId="1" xfId="20" applyFont="1" applyBorder="1" applyAlignment="1">
      <alignment horizontal="center" vertical="center"/>
    </xf>
    <xf numFmtId="0" fontId="12" fillId="0" borderId="2" xfId="20" applyFont="1" applyBorder="1" applyAlignment="1">
      <alignment horizontal="center"/>
    </xf>
    <xf numFmtId="0" fontId="11" fillId="0" borderId="3" xfId="20" applyFont="1" applyBorder="1" applyAlignment="1">
      <alignment horizontal="center" vertical="center"/>
    </xf>
    <xf numFmtId="0" fontId="12" fillId="0" borderId="4" xfId="20" applyFont="1" applyBorder="1" applyAlignment="1">
      <alignment horizontal="center" vertical="center" wrapText="1"/>
    </xf>
    <xf numFmtId="0" fontId="13" fillId="0" borderId="5" xfId="20" applyFont="1" applyBorder="1" applyAlignment="1">
      <alignment horizontal="center" vertical="center"/>
    </xf>
    <xf numFmtId="0" fontId="14" fillId="2" borderId="5" xfId="20" applyFont="1" applyFill="1" applyBorder="1" applyAlignment="1">
      <alignment horizontal="center" vertical="center" wrapText="1"/>
    </xf>
    <xf numFmtId="0" fontId="15" fillId="0" borderId="6" xfId="20" applyFont="1" applyBorder="1" applyAlignment="1">
      <alignment vertical="center"/>
    </xf>
    <xf numFmtId="165" fontId="15" fillId="0" borderId="6" xfId="20" applyNumberFormat="1" applyFont="1" applyBorder="1" applyAlignment="1">
      <alignment vertical="center"/>
    </xf>
    <xf numFmtId="0" fontId="16" fillId="0" borderId="0" xfId="21" applyFont="1" applyAlignment="1">
      <alignment horizontal="right"/>
      <protection/>
    </xf>
    <xf numFmtId="165" fontId="16" fillId="0" borderId="0" xfId="21" applyNumberFormat="1" applyFont="1">
      <alignment/>
      <protection/>
    </xf>
    <xf numFmtId="0" fontId="16" fillId="0" borderId="0" xfId="21" applyFont="1">
      <alignment/>
      <protection/>
    </xf>
    <xf numFmtId="0" fontId="13" fillId="0" borderId="0" xfId="20" applyFont="1" applyAlignment="1">
      <alignment vertical="center"/>
    </xf>
    <xf numFmtId="165" fontId="13" fillId="0" borderId="0" xfId="20" applyNumberFormat="1" applyFont="1" applyAlignment="1">
      <alignment vertical="center"/>
    </xf>
    <xf numFmtId="0" fontId="15" fillId="0" borderId="0" xfId="20" applyFont="1" applyAlignment="1">
      <alignment vertical="center"/>
    </xf>
    <xf numFmtId="165" fontId="15" fillId="0" borderId="0" xfId="20" applyNumberFormat="1" applyFont="1" applyAlignment="1">
      <alignment vertical="center"/>
    </xf>
    <xf numFmtId="166" fontId="15" fillId="0" borderId="6" xfId="22" applyNumberFormat="1" applyFont="1" applyBorder="1" applyAlignment="1" applyProtection="1">
      <alignment horizontal="left" vertical="center"/>
      <protection/>
    </xf>
    <xf numFmtId="166" fontId="13" fillId="0" borderId="0" xfId="22" applyNumberFormat="1" applyFont="1" applyAlignment="1" applyProtection="1">
      <alignment horizontal="left" vertical="center"/>
      <protection/>
    </xf>
    <xf numFmtId="166" fontId="15" fillId="0" borderId="0" xfId="22" applyNumberFormat="1" applyFont="1" applyAlignment="1" applyProtection="1">
      <alignment horizontal="left" vertical="center"/>
      <protection/>
    </xf>
    <xf numFmtId="43" fontId="16" fillId="0" borderId="0" xfId="21" applyNumberFormat="1" applyFont="1" applyAlignment="1">
      <alignment horizontal="right"/>
      <protection/>
    </xf>
    <xf numFmtId="0" fontId="13" fillId="0" borderId="0" xfId="20" applyFont="1" applyAlignment="1">
      <alignment horizontal="left" vertical="center" indent="1"/>
    </xf>
    <xf numFmtId="166" fontId="15" fillId="0" borderId="0" xfId="22" applyNumberFormat="1" applyFont="1" applyAlignment="1" applyProtection="1">
      <alignment horizontal="left" vertical="center" wrapText="1"/>
      <protection/>
    </xf>
    <xf numFmtId="166" fontId="17" fillId="0" borderId="0" xfId="22" applyNumberFormat="1" applyFont="1" applyAlignment="1" applyProtection="1">
      <alignment horizontal="left" vertical="center"/>
      <protection/>
    </xf>
    <xf numFmtId="0" fontId="15" fillId="0" borderId="7" xfId="20" applyFont="1" applyBorder="1" applyAlignment="1">
      <alignment vertical="center"/>
    </xf>
    <xf numFmtId="165" fontId="15" fillId="0" borderId="7" xfId="20" applyNumberFormat="1" applyFont="1" applyBorder="1" applyAlignment="1">
      <alignment vertical="center"/>
    </xf>
    <xf numFmtId="0" fontId="18" fillId="0" borderId="8" xfId="20" applyFont="1" applyBorder="1">
      <alignment/>
    </xf>
    <xf numFmtId="167" fontId="19" fillId="0" borderId="8" xfId="20" applyNumberFormat="1" applyFont="1" applyBorder="1">
      <alignment/>
    </xf>
    <xf numFmtId="166" fontId="20" fillId="0" borderId="0" xfId="22" applyNumberFormat="1" applyFont="1" applyAlignment="1" applyProtection="1">
      <alignment horizontal="left"/>
      <protection/>
    </xf>
    <xf numFmtId="0" fontId="21" fillId="0" borderId="0" xfId="20" applyFont="1" applyAlignment="1">
      <alignment horizontal="right"/>
    </xf>
    <xf numFmtId="0" fontId="21" fillId="0" borderId="0" xfId="21" applyFont="1" applyAlignment="1">
      <alignment horizontal="right"/>
      <protection/>
    </xf>
    <xf numFmtId="0" fontId="21" fillId="0" borderId="0" xfId="21" applyFont="1">
      <alignment/>
      <protection/>
    </xf>
    <xf numFmtId="0" fontId="13" fillId="0" borderId="0" xfId="21" applyFont="1">
      <alignment/>
      <protection/>
    </xf>
    <xf numFmtId="0" fontId="22" fillId="0" borderId="0" xfId="20" applyFont="1" applyAlignment="1">
      <alignment horizontal="right"/>
    </xf>
    <xf numFmtId="0" fontId="23" fillId="0" borderId="0" xfId="20" applyFont="1" applyAlignment="1">
      <alignment horizontal="center" wrapText="1"/>
    </xf>
    <xf numFmtId="0" fontId="6" fillId="0" borderId="0" xfId="20" applyFont="1" applyAlignment="1">
      <alignment horizontal="center" wrapText="1"/>
    </xf>
    <xf numFmtId="0" fontId="8" fillId="0" borderId="0" xfId="21" applyFont="1" applyAlignment="1">
      <alignment horizontal="right"/>
      <protection/>
    </xf>
    <xf numFmtId="0" fontId="8" fillId="0" borderId="0" xfId="21" applyFont="1">
      <alignment/>
      <protection/>
    </xf>
    <xf numFmtId="0" fontId="14" fillId="0" borderId="5" xfId="20" applyFont="1" applyBorder="1" applyAlignment="1">
      <alignment horizontal="center" vertical="center" wrapText="1"/>
    </xf>
    <xf numFmtId="167" fontId="15" fillId="0" borderId="6" xfId="20" applyNumberFormat="1" applyFont="1" applyBorder="1" applyAlignment="1">
      <alignment vertical="center"/>
    </xf>
    <xf numFmtId="167" fontId="15" fillId="0" borderId="0" xfId="20" applyNumberFormat="1" applyFont="1" applyAlignment="1">
      <alignment vertical="center"/>
    </xf>
    <xf numFmtId="167" fontId="13" fillId="0" borderId="0" xfId="20" applyNumberFormat="1" applyFont="1" applyAlignment="1">
      <alignment vertical="center"/>
    </xf>
    <xf numFmtId="167" fontId="15" fillId="0" borderId="6" xfId="20" applyNumberFormat="1" applyFont="1" applyBorder="1" applyAlignment="1">
      <alignment vertical="center" wrapText="1"/>
    </xf>
    <xf numFmtId="0" fontId="16" fillId="0" borderId="0" xfId="21" applyFont="1" applyAlignment="1">
      <alignment horizontal="right" vertical="center"/>
      <protection/>
    </xf>
    <xf numFmtId="0" fontId="16" fillId="0" borderId="0" xfId="21" applyFont="1" applyAlignment="1">
      <alignment vertical="center"/>
      <protection/>
    </xf>
    <xf numFmtId="167" fontId="15" fillId="0" borderId="7" xfId="20" applyNumberFormat="1" applyFont="1" applyBorder="1" applyAlignment="1">
      <alignment vertical="center"/>
    </xf>
    <xf numFmtId="0" fontId="18" fillId="0" borderId="8" xfId="20" applyFont="1" applyBorder="1" applyAlignment="1">
      <alignment vertical="center"/>
    </xf>
    <xf numFmtId="166" fontId="20" fillId="0" borderId="0" xfId="20" applyNumberFormat="1" applyFont="1">
      <alignment/>
    </xf>
    <xf numFmtId="0" fontId="21" fillId="0" borderId="0" xfId="20" applyFont="1" applyAlignment="1">
      <alignment horizontal="right" vertical="center"/>
    </xf>
    <xf numFmtId="0" fontId="20" fillId="0" borderId="0" xfId="20" applyFont="1">
      <alignment/>
    </xf>
    <xf numFmtId="165" fontId="10" fillId="0" borderId="0" xfId="20" applyNumberFormat="1" applyFont="1">
      <alignment/>
    </xf>
    <xf numFmtId="0" fontId="1" fillId="0" borderId="0" xfId="21" applyAlignment="1">
      <alignment vertical="center"/>
      <protection/>
    </xf>
    <xf numFmtId="0" fontId="4" fillId="0" borderId="0" xfId="20" applyFont="1" applyAlignment="1">
      <alignment horizontal="center" vertical="center" wrapText="1"/>
    </xf>
    <xf numFmtId="0" fontId="5" fillId="0" borderId="0" xfId="21" applyFont="1" applyAlignment="1">
      <alignment vertical="center"/>
      <protection/>
    </xf>
    <xf numFmtId="164" fontId="6" fillId="0" borderId="0" xfId="20" applyNumberFormat="1" applyFont="1" applyAlignment="1">
      <alignment horizontal="center" vertical="center" wrapText="1"/>
    </xf>
    <xf numFmtId="0" fontId="7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10" fillId="0" borderId="0" xfId="20" applyFont="1" applyAlignment="1">
      <alignment vertical="center"/>
    </xf>
    <xf numFmtId="0" fontId="25" fillId="0" borderId="0" xfId="20" applyFont="1" applyAlignment="1">
      <alignment vertical="center"/>
    </xf>
    <xf numFmtId="0" fontId="12" fillId="0" borderId="1" xfId="20" applyFont="1" applyBorder="1" applyAlignment="1">
      <alignment horizontal="center" vertical="center" wrapText="1"/>
    </xf>
    <xf numFmtId="0" fontId="1" fillId="0" borderId="0" xfId="21" applyFont="1" applyAlignment="1">
      <alignment vertical="center"/>
      <protection/>
    </xf>
    <xf numFmtId="0" fontId="10" fillId="0" borderId="3" xfId="20" applyFont="1" applyBorder="1" applyAlignment="1">
      <alignment horizontal="center" vertical="center"/>
    </xf>
    <xf numFmtId="9" fontId="15" fillId="0" borderId="6" xfId="23" applyFont="1" applyFill="1" applyBorder="1" applyAlignment="1">
      <alignment vertical="center"/>
    </xf>
    <xf numFmtId="168" fontId="15" fillId="0" borderId="6" xfId="20" applyNumberFormat="1" applyFont="1" applyBorder="1" applyAlignment="1">
      <alignment vertical="center"/>
    </xf>
    <xf numFmtId="168" fontId="16" fillId="0" borderId="0" xfId="21" applyNumberFormat="1" applyFont="1" applyAlignment="1">
      <alignment vertical="center"/>
      <protection/>
    </xf>
    <xf numFmtId="9" fontId="13" fillId="0" borderId="0" xfId="23" applyFont="1" applyFill="1" applyBorder="1" applyAlignment="1">
      <alignment vertical="center"/>
    </xf>
    <xf numFmtId="168" fontId="13" fillId="0" borderId="0" xfId="20" applyNumberFormat="1" applyFont="1" applyAlignment="1">
      <alignment vertical="center"/>
    </xf>
    <xf numFmtId="168" fontId="15" fillId="0" borderId="0" xfId="20" applyNumberFormat="1" applyFont="1" applyAlignment="1">
      <alignment vertical="center"/>
    </xf>
    <xf numFmtId="166" fontId="15" fillId="0" borderId="6" xfId="22" applyNumberFormat="1" applyFont="1" applyBorder="1" applyAlignment="1" applyProtection="1">
      <alignment horizontal="left" vertical="center" wrapText="1"/>
      <protection/>
    </xf>
    <xf numFmtId="167" fontId="18" fillId="0" borderId="8" xfId="20" applyNumberFormat="1" applyFont="1" applyBorder="1" applyAlignment="1">
      <alignment vertical="center"/>
    </xf>
    <xf numFmtId="0" fontId="20" fillId="0" borderId="0" xfId="20" applyFont="1" applyAlignment="1">
      <alignment vertical="center"/>
    </xf>
    <xf numFmtId="0" fontId="22" fillId="0" borderId="0" xfId="20" applyFont="1" applyAlignment="1">
      <alignment vertical="center"/>
    </xf>
    <xf numFmtId="168" fontId="10" fillId="0" borderId="0" xfId="20" applyNumberFormat="1" applyFont="1" applyAlignment="1">
      <alignment vertical="center"/>
    </xf>
    <xf numFmtId="168" fontId="1" fillId="0" borderId="0" xfId="21" applyNumberFormat="1" applyAlignment="1">
      <alignment vertical="center"/>
      <protection/>
    </xf>
    <xf numFmtId="169" fontId="26" fillId="0" borderId="0" xfId="24" applyNumberFormat="1" applyFont="1" applyFill="1"/>
    <xf numFmtId="170" fontId="27" fillId="0" borderId="0" xfId="21" applyNumberFormat="1" applyFont="1">
      <alignment/>
      <protection/>
    </xf>
    <xf numFmtId="165" fontId="13" fillId="0" borderId="0" xfId="21" applyNumberFormat="1" applyFont="1" applyAlignment="1">
      <alignment horizontal="right"/>
      <protection/>
    </xf>
    <xf numFmtId="165" fontId="16" fillId="0" borderId="0" xfId="21" applyNumberFormat="1" applyFont="1" applyAlignment="1">
      <alignment horizontal="right"/>
      <protection/>
    </xf>
    <xf numFmtId="165" fontId="21" fillId="0" borderId="0" xfId="20" applyNumberFormat="1" applyFont="1" applyAlignment="1">
      <alignment horizontal="right"/>
    </xf>
    <xf numFmtId="165" fontId="21" fillId="0" borderId="0" xfId="20" applyNumberFormat="1" applyFont="1" applyAlignment="1">
      <alignment horizontal="right" vertical="center"/>
    </xf>
    <xf numFmtId="165" fontId="28" fillId="0" borderId="0" xfId="20" applyNumberFormat="1" applyFont="1" applyAlignment="1">
      <alignment horizontal="right" vertical="center"/>
    </xf>
    <xf numFmtId="0" fontId="12" fillId="0" borderId="2" xfId="20" applyFont="1" applyBorder="1" applyAlignment="1">
      <alignment horizontal="center" vertical="center"/>
    </xf>
    <xf numFmtId="0" fontId="29" fillId="0" borderId="2" xfId="20" applyFont="1" applyBorder="1" applyAlignment="1">
      <alignment horizontal="center"/>
    </xf>
    <xf numFmtId="0" fontId="22" fillId="0" borderId="0" xfId="20" applyFont="1">
      <alignment/>
    </xf>
    <xf numFmtId="43" fontId="16" fillId="0" borderId="0" xfId="24" applyFont="1" applyFill="1" applyAlignment="1">
      <alignment horizontal="right"/>
    </xf>
    <xf numFmtId="168" fontId="22" fillId="0" borderId="0" xfId="20" applyNumberFormat="1" applyFont="1" applyAlignment="1">
      <alignment vertical="center"/>
    </xf>
    <xf numFmtId="171" fontId="16" fillId="0" borderId="0" xfId="21" applyNumberFormat="1" applyFont="1">
      <alignment/>
      <protection/>
    </xf>
    <xf numFmtId="43" fontId="16" fillId="0" borderId="0" xfId="24" applyFont="1" applyFill="1"/>
    <xf numFmtId="0" fontId="3" fillId="0" borderId="0" xfId="25" applyFont="1" applyAlignment="1">
      <alignment vertical="center"/>
      <protection/>
    </xf>
    <xf numFmtId="0" fontId="30" fillId="0" borderId="0" xfId="25" applyFont="1" applyAlignment="1">
      <alignment vertical="center"/>
      <protection/>
    </xf>
    <xf numFmtId="0" fontId="4" fillId="0" borderId="0" xfId="25" applyFont="1" applyAlignment="1">
      <alignment horizontal="center" wrapText="1"/>
      <protection/>
    </xf>
    <xf numFmtId="0" fontId="31" fillId="0" borderId="0" xfId="25" applyFont="1" applyAlignment="1">
      <alignment vertical="center"/>
      <protection/>
    </xf>
    <xf numFmtId="0" fontId="4" fillId="0" borderId="0" xfId="25" applyFont="1" applyAlignment="1">
      <alignment vertical="center"/>
      <protection/>
    </xf>
    <xf numFmtId="164" fontId="6" fillId="0" borderId="0" xfId="25" applyNumberFormat="1" applyFont="1" applyAlignment="1">
      <alignment horizontal="center" vertical="center"/>
      <protection/>
    </xf>
    <xf numFmtId="0" fontId="7" fillId="0" borderId="0" xfId="25" applyFont="1" applyAlignment="1">
      <alignment vertical="center"/>
      <protection/>
    </xf>
    <xf numFmtId="0" fontId="8" fillId="0" borderId="0" xfId="25" applyFont="1" applyAlignment="1">
      <alignment horizontal="center" vertical="center"/>
      <protection/>
    </xf>
    <xf numFmtId="0" fontId="9" fillId="0" borderId="0" xfId="25" applyFont="1" applyAlignment="1">
      <alignment vertical="center"/>
      <protection/>
    </xf>
    <xf numFmtId="0" fontId="32" fillId="0" borderId="0" xfId="25" applyFont="1" applyAlignment="1">
      <alignment horizontal="center" vertical="center"/>
      <protection/>
    </xf>
    <xf numFmtId="0" fontId="1" fillId="0" borderId="0" xfId="25" applyAlignment="1">
      <alignment vertical="center"/>
      <protection/>
    </xf>
    <xf numFmtId="0" fontId="12" fillId="0" borderId="1" xfId="25" applyFont="1" applyBorder="1" applyAlignment="1">
      <alignment horizontal="center" vertical="center" wrapText="1"/>
      <protection/>
    </xf>
    <xf numFmtId="2" fontId="10" fillId="0" borderId="1" xfId="25" applyNumberFormat="1" applyFont="1" applyBorder="1" applyAlignment="1">
      <alignment horizontal="center" vertical="center" wrapText="1"/>
      <protection/>
    </xf>
    <xf numFmtId="2" fontId="12" fillId="0" borderId="1" xfId="25" applyNumberFormat="1" applyFont="1" applyBorder="1" applyAlignment="1">
      <alignment horizontal="center" vertical="center" wrapText="1"/>
      <protection/>
    </xf>
    <xf numFmtId="0" fontId="33" fillId="0" borderId="0" xfId="25" applyFont="1" applyAlignment="1">
      <alignment vertical="center"/>
      <protection/>
    </xf>
    <xf numFmtId="0" fontId="12" fillId="0" borderId="6" xfId="25" applyFont="1" applyBorder="1" applyAlignment="1">
      <alignment horizontal="center" vertical="center" wrapText="1"/>
      <protection/>
    </xf>
    <xf numFmtId="2" fontId="10" fillId="0" borderId="6" xfId="25" applyNumberFormat="1" applyFont="1" applyBorder="1" applyAlignment="1">
      <alignment horizontal="center" vertical="center" wrapText="1"/>
      <protection/>
    </xf>
    <xf numFmtId="0" fontId="10" fillId="0" borderId="6" xfId="25" applyFont="1" applyBorder="1" applyAlignment="1">
      <alignment horizontal="center" wrapText="1"/>
      <protection/>
    </xf>
    <xf numFmtId="0" fontId="10" fillId="0" borderId="6" xfId="25" applyFont="1" applyBorder="1" applyAlignment="1">
      <alignment horizontal="center"/>
      <protection/>
    </xf>
    <xf numFmtId="0" fontId="34" fillId="0" borderId="0" xfId="25" applyFont="1" applyAlignment="1">
      <alignment horizontal="center" vertical="center" wrapText="1"/>
      <protection/>
    </xf>
    <xf numFmtId="2" fontId="33" fillId="0" borderId="0" xfId="25" applyNumberFormat="1" applyFont="1" applyAlignment="1">
      <alignment horizontal="center" vertical="center" wrapText="1"/>
      <protection/>
    </xf>
    <xf numFmtId="2" fontId="35" fillId="0" borderId="0" xfId="25" applyNumberFormat="1" applyFont="1" applyAlignment="1">
      <alignment horizontal="center" vertical="center" wrapText="1"/>
      <protection/>
    </xf>
    <xf numFmtId="0" fontId="13" fillId="0" borderId="0" xfId="25" applyFont="1" applyAlignment="1">
      <alignment horizontal="left" vertical="center" wrapText="1"/>
      <protection/>
    </xf>
    <xf numFmtId="2" fontId="13" fillId="0" borderId="0" xfId="25" applyNumberFormat="1" applyFont="1" applyAlignment="1">
      <alignment horizontal="center" vertical="center" wrapText="1"/>
      <protection/>
    </xf>
    <xf numFmtId="3" fontId="13" fillId="0" borderId="0" xfId="25" applyNumberFormat="1" applyFont="1" applyAlignment="1">
      <alignment horizontal="center" vertical="center" wrapText="1"/>
      <protection/>
    </xf>
    <xf numFmtId="169" fontId="13" fillId="0" borderId="0" xfId="26" applyNumberFormat="1" applyFont="1" applyFill="1" applyBorder="1" applyAlignment="1">
      <alignment vertical="center"/>
    </xf>
    <xf numFmtId="0" fontId="13" fillId="0" borderId="0" xfId="25" applyFont="1" applyAlignment="1">
      <alignment vertical="center"/>
      <protection/>
    </xf>
    <xf numFmtId="0" fontId="13" fillId="0" borderId="9" xfId="25" applyFont="1" applyBorder="1" applyAlignment="1">
      <alignment horizontal="left" vertical="center" wrapText="1"/>
      <protection/>
    </xf>
    <xf numFmtId="2" fontId="13" fillId="0" borderId="9" xfId="25" applyNumberFormat="1" applyFont="1" applyBorder="1" applyAlignment="1">
      <alignment horizontal="center" vertical="center" wrapText="1"/>
      <protection/>
    </xf>
    <xf numFmtId="3" fontId="13" fillId="0" borderId="9" xfId="25" applyNumberFormat="1" applyFont="1" applyBorder="1" applyAlignment="1">
      <alignment horizontal="center" vertical="center" wrapText="1"/>
      <protection/>
    </xf>
    <xf numFmtId="0" fontId="20" fillId="0" borderId="0" xfId="25" applyFont="1" applyAlignment="1">
      <alignment vertical="center"/>
      <protection/>
    </xf>
    <xf numFmtId="0" fontId="15" fillId="0" borderId="0" xfId="25" applyFont="1" applyAlignment="1">
      <alignment vertical="center"/>
      <protection/>
    </xf>
    <xf numFmtId="0" fontId="21" fillId="0" borderId="0" xfId="25" applyFont="1" applyAlignment="1">
      <alignment vertical="center"/>
      <protection/>
    </xf>
    <xf numFmtId="3" fontId="15" fillId="0" borderId="0" xfId="25" applyNumberFormat="1" applyFont="1" applyAlignment="1">
      <alignment horizontal="center" vertical="center"/>
      <protection/>
    </xf>
    <xf numFmtId="2" fontId="1" fillId="0" borderId="0" xfId="25" applyNumberFormat="1">
      <alignment/>
      <protection/>
    </xf>
    <xf numFmtId="0" fontId="1" fillId="0" borderId="0" xfId="25">
      <alignment/>
      <protection/>
    </xf>
    <xf numFmtId="0" fontId="10" fillId="0" borderId="0" xfId="25" applyFont="1" applyProtection="1">
      <alignment/>
      <protection locked="0"/>
    </xf>
    <xf numFmtId="0" fontId="4" fillId="0" borderId="0" xfId="25" applyFont="1" applyAlignment="1" applyProtection="1">
      <alignment horizontal="center" vertical="center"/>
      <protection locked="0"/>
    </xf>
    <xf numFmtId="0" fontId="12" fillId="0" borderId="0" xfId="25" applyFont="1" applyAlignment="1" applyProtection="1">
      <alignment vertical="center"/>
      <protection locked="0"/>
    </xf>
    <xf numFmtId="172" fontId="6" fillId="0" borderId="0" xfId="25" applyNumberFormat="1" applyFont="1" applyAlignment="1" applyProtection="1">
      <alignment horizontal="center"/>
      <protection locked="0"/>
    </xf>
    <xf numFmtId="0" fontId="36" fillId="0" borderId="0" xfId="25" applyFont="1" applyAlignment="1" applyProtection="1">
      <alignment vertical="center"/>
      <protection locked="0"/>
    </xf>
    <xf numFmtId="0" fontId="8" fillId="0" borderId="0" xfId="25" applyFont="1" applyAlignment="1" applyProtection="1">
      <alignment horizontal="centerContinuous" vertical="center"/>
      <protection locked="0"/>
    </xf>
    <xf numFmtId="0" fontId="11" fillId="0" borderId="0" xfId="25" applyFont="1" applyAlignment="1" applyProtection="1">
      <alignment horizontal="centerContinuous" vertical="center"/>
      <protection locked="0"/>
    </xf>
    <xf numFmtId="0" fontId="11" fillId="0" borderId="0" xfId="25" applyFont="1" applyAlignment="1" applyProtection="1">
      <alignment vertical="center"/>
      <protection locked="0"/>
    </xf>
    <xf numFmtId="0" fontId="10" fillId="0" borderId="0" xfId="25" applyFont="1" applyAlignment="1" applyProtection="1">
      <alignment vertical="center"/>
      <protection locked="0"/>
    </xf>
    <xf numFmtId="0" fontId="12" fillId="0" borderId="1" xfId="25" applyFont="1" applyBorder="1" applyAlignment="1" applyProtection="1">
      <alignment horizontal="center" vertical="center"/>
      <protection locked="0"/>
    </xf>
    <xf numFmtId="0" fontId="12" fillId="0" borderId="10" xfId="25" applyFont="1" applyBorder="1" applyAlignment="1" applyProtection="1">
      <alignment horizontal="center" vertical="center"/>
      <protection locked="0"/>
    </xf>
    <xf numFmtId="0" fontId="12" fillId="0" borderId="1" xfId="25" applyFont="1" applyBorder="1" applyAlignment="1" applyProtection="1">
      <alignment horizontal="center" vertical="center"/>
      <protection locked="0"/>
    </xf>
    <xf numFmtId="0" fontId="12" fillId="0" borderId="10" xfId="25" applyFont="1" applyBorder="1" applyAlignment="1" applyProtection="1">
      <alignment horizontal="center" vertical="center" wrapText="1"/>
      <protection locked="0"/>
    </xf>
    <xf numFmtId="0" fontId="12" fillId="0" borderId="1" xfId="25" applyFont="1" applyBorder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center" vertical="center"/>
      <protection locked="0"/>
    </xf>
    <xf numFmtId="0" fontId="12" fillId="0" borderId="0" xfId="25" applyFont="1" applyAlignment="1" applyProtection="1">
      <alignment horizontal="centerContinuous" vertical="center"/>
      <protection locked="0"/>
    </xf>
    <xf numFmtId="0" fontId="12" fillId="0" borderId="0" xfId="25" applyFont="1" applyAlignment="1" applyProtection="1">
      <alignment horizontal="center" vertical="center"/>
      <protection locked="0"/>
    </xf>
    <xf numFmtId="0" fontId="12" fillId="0" borderId="7" xfId="25" applyFont="1" applyBorder="1" applyAlignment="1" applyProtection="1">
      <alignment horizontal="center" vertical="center"/>
      <protection locked="0"/>
    </xf>
    <xf numFmtId="0" fontId="12" fillId="0" borderId="0" xfId="25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center" vertical="center" wrapText="1"/>
      <protection locked="0"/>
    </xf>
    <xf numFmtId="0" fontId="12" fillId="0" borderId="6" xfId="25" applyFont="1" applyBorder="1" applyAlignment="1" applyProtection="1">
      <alignment horizontal="center" vertical="center"/>
      <protection locked="0"/>
    </xf>
    <xf numFmtId="0" fontId="10" fillId="0" borderId="6" xfId="25" applyFont="1" applyBorder="1" applyAlignment="1" applyProtection="1">
      <alignment horizontal="center" vertical="center"/>
      <protection locked="0"/>
    </xf>
    <xf numFmtId="0" fontId="10" fillId="0" borderId="6" xfId="25" applyFont="1" applyBorder="1" applyAlignment="1" applyProtection="1">
      <alignment horizontal="center" vertical="center" wrapText="1"/>
      <protection locked="0"/>
    </xf>
    <xf numFmtId="0" fontId="10" fillId="0" borderId="7" xfId="25" applyFont="1" applyBorder="1" applyAlignment="1" applyProtection="1">
      <alignment horizontal="center" vertical="center"/>
      <protection locked="0"/>
    </xf>
    <xf numFmtId="0" fontId="10" fillId="0" borderId="7" xfId="25" applyFont="1" applyBorder="1" applyAlignment="1" applyProtection="1">
      <alignment horizontal="center" vertical="center" wrapText="1"/>
      <protection locked="0"/>
    </xf>
    <xf numFmtId="0" fontId="12" fillId="0" borderId="6" xfId="25" applyFont="1" applyBorder="1" applyAlignment="1" applyProtection="1">
      <alignment horizontal="center" vertical="center" wrapText="1"/>
      <protection locked="0"/>
    </xf>
    <xf numFmtId="0" fontId="25" fillId="0" borderId="0" xfId="25" applyFont="1" applyAlignment="1" applyProtection="1">
      <alignment horizontal="center" vertical="center"/>
      <protection locked="0"/>
    </xf>
    <xf numFmtId="0" fontId="25" fillId="0" borderId="0" xfId="25" applyFont="1" applyAlignment="1" applyProtection="1">
      <alignment vertical="center"/>
      <protection locked="0"/>
    </xf>
    <xf numFmtId="0" fontId="37" fillId="0" borderId="0" xfId="25" applyFont="1" applyAlignment="1" applyProtection="1">
      <alignment vertical="center"/>
      <protection locked="0"/>
    </xf>
    <xf numFmtId="0" fontId="13" fillId="0" borderId="0" xfId="25" applyFont="1" applyAlignment="1">
      <alignment horizontal="left" wrapText="1"/>
      <protection/>
    </xf>
    <xf numFmtId="174" fontId="13" fillId="0" borderId="0" xfId="27" applyNumberFormat="1" applyFont="1" applyFill="1" applyBorder="1" applyAlignment="1" applyProtection="1">
      <alignment horizontal="left" vertical="center"/>
      <protection locked="0"/>
    </xf>
    <xf numFmtId="174" fontId="15" fillId="0" borderId="0" xfId="27" applyNumberFormat="1" applyFont="1" applyFill="1" applyBorder="1" applyAlignment="1" applyProtection="1">
      <alignment horizontal="left" vertical="center"/>
      <protection locked="0"/>
    </xf>
    <xf numFmtId="0" fontId="13" fillId="0" borderId="0" xfId="25" applyFont="1" applyAlignment="1" applyProtection="1">
      <alignment vertical="center"/>
      <protection locked="0"/>
    </xf>
    <xf numFmtId="0" fontId="13" fillId="0" borderId="3" xfId="25" applyFont="1" applyBorder="1" applyAlignment="1">
      <alignment horizontal="left" wrapText="1"/>
      <protection/>
    </xf>
    <xf numFmtId="174" fontId="13" fillId="0" borderId="3" xfId="27" applyNumberFormat="1" applyFont="1" applyFill="1" applyBorder="1" applyAlignment="1" applyProtection="1">
      <alignment horizontal="left" vertical="center"/>
      <protection locked="0"/>
    </xf>
    <xf numFmtId="174" fontId="15" fillId="0" borderId="3" xfId="27" applyNumberFormat="1" applyFont="1" applyFill="1" applyBorder="1" applyAlignment="1" applyProtection="1">
      <alignment horizontal="left" vertical="center"/>
      <protection locked="0"/>
    </xf>
    <xf numFmtId="174" fontId="13" fillId="0" borderId="0" xfId="25" applyNumberFormat="1" applyFont="1" applyAlignment="1" applyProtection="1">
      <alignment vertical="center"/>
      <protection locked="0"/>
    </xf>
    <xf numFmtId="169" fontId="13" fillId="0" borderId="0" xfId="26" applyNumberFormat="1" applyFont="1" applyFill="1" applyAlignment="1" applyProtection="1">
      <alignment vertical="center"/>
      <protection locked="0"/>
    </xf>
    <xf numFmtId="174" fontId="10" fillId="0" borderId="0" xfId="25" applyNumberFormat="1" applyFont="1" applyAlignment="1" applyProtection="1">
      <alignment vertical="center"/>
      <protection locked="0"/>
    </xf>
    <xf numFmtId="0" fontId="38" fillId="0" borderId="0" xfId="25" applyFont="1" applyAlignment="1">
      <alignment vertical="center"/>
      <protection/>
    </xf>
    <xf numFmtId="0" fontId="39" fillId="0" borderId="0" xfId="28">
      <alignment/>
      <protection/>
    </xf>
    <xf numFmtId="0" fontId="40" fillId="0" borderId="0" xfId="25" applyFont="1" applyAlignment="1">
      <alignment horizontal="centerContinuous" vertical="center"/>
      <protection/>
    </xf>
    <xf numFmtId="0" fontId="41" fillId="0" borderId="0" xfId="25" applyFont="1">
      <alignment/>
      <protection/>
    </xf>
    <xf numFmtId="0" fontId="4" fillId="0" borderId="0" xfId="28" applyFont="1" applyAlignment="1">
      <alignment horizontal="center" vertical="top" wrapText="1"/>
      <protection/>
    </xf>
    <xf numFmtId="0" fontId="42" fillId="0" borderId="0" xfId="28" applyFont="1">
      <alignment/>
      <protection/>
    </xf>
    <xf numFmtId="164" fontId="6" fillId="0" borderId="0" xfId="28" applyNumberFormat="1" applyFont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0" fontId="8" fillId="0" borderId="0" xfId="28" applyFont="1" applyAlignment="1">
      <alignment horizontal="center"/>
      <protection/>
    </xf>
    <xf numFmtId="0" fontId="8" fillId="0" borderId="3" xfId="28" applyFont="1" applyBorder="1" applyAlignment="1">
      <alignment horizontal="center"/>
      <protection/>
    </xf>
    <xf numFmtId="0" fontId="12" fillId="0" borderId="11" xfId="28" applyFont="1" applyBorder="1" applyAlignment="1">
      <alignment horizontal="left" vertical="center" wrapText="1"/>
      <protection/>
    </xf>
    <xf numFmtId="175" fontId="12" fillId="0" borderId="12" xfId="28" applyNumberFormat="1" applyFont="1" applyBorder="1" applyAlignment="1">
      <alignment horizontal="center"/>
      <protection/>
    </xf>
    <xf numFmtId="175" fontId="12" fillId="0" borderId="4" xfId="28" applyNumberFormat="1" applyFont="1" applyBorder="1" applyAlignment="1">
      <alignment horizontal="center"/>
      <protection/>
    </xf>
    <xf numFmtId="175" fontId="12" fillId="0" borderId="13" xfId="28" applyNumberFormat="1" applyFont="1" applyBorder="1" applyAlignment="1">
      <alignment horizontal="center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2" xfId="28" applyFont="1" applyBorder="1" applyAlignment="1">
      <alignment horizontal="center"/>
      <protection/>
    </xf>
    <xf numFmtId="0" fontId="12" fillId="0" borderId="13" xfId="28" applyFont="1" applyBorder="1" applyAlignment="1">
      <alignment horizontal="center"/>
      <protection/>
    </xf>
    <xf numFmtId="0" fontId="12" fillId="0" borderId="14" xfId="28" applyFont="1" applyBorder="1" applyAlignment="1">
      <alignment horizontal="left" vertical="center" wrapText="1"/>
      <protection/>
    </xf>
    <xf numFmtId="0" fontId="12" fillId="0" borderId="11" xfId="28" applyFont="1" applyBorder="1" applyAlignment="1">
      <alignment horizontal="center" vertical="center" wrapText="1"/>
      <protection/>
    </xf>
    <xf numFmtId="0" fontId="12" fillId="0" borderId="15" xfId="28" applyFont="1" applyBorder="1" applyAlignment="1">
      <alignment horizontal="center" vertical="center" wrapText="1"/>
      <protection/>
    </xf>
    <xf numFmtId="0" fontId="12" fillId="0" borderId="14" xfId="28" applyFont="1" applyBorder="1" applyAlignment="1">
      <alignment horizontal="center" vertical="center" wrapText="1"/>
      <protection/>
    </xf>
    <xf numFmtId="0" fontId="12" fillId="0" borderId="16" xfId="28" applyFont="1" applyBorder="1" applyAlignment="1">
      <alignment horizontal="center" vertical="center" wrapText="1"/>
      <protection/>
    </xf>
    <xf numFmtId="0" fontId="1" fillId="0" borderId="17" xfId="25" applyBorder="1">
      <alignment/>
      <protection/>
    </xf>
    <xf numFmtId="0" fontId="1" fillId="0" borderId="17" xfId="25" applyBorder="1" applyAlignment="1">
      <alignment horizontal="center"/>
      <protection/>
    </xf>
    <xf numFmtId="169" fontId="1" fillId="0" borderId="17" xfId="25" applyNumberFormat="1" applyBorder="1">
      <alignment/>
      <protection/>
    </xf>
    <xf numFmtId="169" fontId="1" fillId="0" borderId="18" xfId="25" applyNumberFormat="1" applyBorder="1">
      <alignment/>
      <protection/>
    </xf>
    <xf numFmtId="169" fontId="1" fillId="0" borderId="19" xfId="25" applyNumberFormat="1" applyBorder="1">
      <alignment/>
      <protection/>
    </xf>
    <xf numFmtId="0" fontId="1" fillId="0" borderId="20" xfId="25" applyBorder="1">
      <alignment/>
      <protection/>
    </xf>
    <xf numFmtId="0" fontId="1" fillId="0" borderId="21" xfId="25" applyBorder="1" applyAlignment="1">
      <alignment horizontal="center"/>
      <protection/>
    </xf>
    <xf numFmtId="169" fontId="1" fillId="0" borderId="21" xfId="25" applyNumberFormat="1" applyBorder="1">
      <alignment/>
      <protection/>
    </xf>
    <xf numFmtId="169" fontId="1" fillId="0" borderId="0" xfId="25" applyNumberFormat="1">
      <alignment/>
      <protection/>
    </xf>
    <xf numFmtId="169" fontId="1" fillId="0" borderId="22" xfId="25" applyNumberFormat="1" applyBorder="1">
      <alignment/>
      <protection/>
    </xf>
    <xf numFmtId="0" fontId="1" fillId="0" borderId="23" xfId="25" applyBorder="1" applyAlignment="1">
      <alignment horizontal="center"/>
      <protection/>
    </xf>
    <xf numFmtId="0" fontId="1" fillId="0" borderId="24" xfId="25" applyBorder="1" applyAlignment="1">
      <alignment horizontal="center"/>
      <protection/>
    </xf>
    <xf numFmtId="169" fontId="1" fillId="0" borderId="23" xfId="25" applyNumberFormat="1" applyBorder="1">
      <alignment/>
      <protection/>
    </xf>
    <xf numFmtId="169" fontId="1" fillId="0" borderId="25" xfId="25" applyNumberFormat="1" applyBorder="1">
      <alignment/>
      <protection/>
    </xf>
    <xf numFmtId="169" fontId="1" fillId="0" borderId="26" xfId="25" applyNumberFormat="1" applyBorder="1">
      <alignment/>
      <protection/>
    </xf>
    <xf numFmtId="0" fontId="43" fillId="0" borderId="0" xfId="25" applyFont="1" applyAlignment="1">
      <alignment horizontal="centerContinuous" vertical="center"/>
      <protection/>
    </xf>
    <xf numFmtId="0" fontId="44" fillId="0" borderId="0" xfId="25" applyFont="1">
      <alignment/>
      <protection/>
    </xf>
    <xf numFmtId="0" fontId="4" fillId="0" borderId="0" xfId="25" applyFont="1" applyAlignment="1">
      <alignment horizontal="center" vertical="center"/>
      <protection/>
    </xf>
    <xf numFmtId="0" fontId="4" fillId="0" borderId="0" xfId="25" applyFont="1">
      <alignment/>
      <protection/>
    </xf>
    <xf numFmtId="0" fontId="45" fillId="0" borderId="0" xfId="25" applyFont="1">
      <alignment/>
      <protection/>
    </xf>
    <xf numFmtId="0" fontId="8" fillId="0" borderId="0" xfId="25" applyFont="1">
      <alignment/>
      <protection/>
    </xf>
    <xf numFmtId="0" fontId="32" fillId="0" borderId="0" xfId="25" applyFont="1" applyAlignment="1">
      <alignment horizontal="center"/>
      <protection/>
    </xf>
    <xf numFmtId="0" fontId="11" fillId="0" borderId="1" xfId="25" applyFont="1" applyBorder="1" applyAlignment="1">
      <alignment horizontal="center" vertical="center" wrapText="1"/>
      <protection/>
    </xf>
    <xf numFmtId="0" fontId="1" fillId="0" borderId="1" xfId="25" applyBorder="1" applyAlignment="1">
      <alignment horizontal="center" vertical="center" wrapText="1"/>
      <protection/>
    </xf>
    <xf numFmtId="0" fontId="10" fillId="0" borderId="1" xfId="25" applyFont="1" applyBorder="1" applyAlignment="1">
      <alignment horizontal="center" vertical="center" wrapText="1"/>
      <protection/>
    </xf>
    <xf numFmtId="0" fontId="46" fillId="0" borderId="2" xfId="25" applyFont="1" applyBorder="1" applyAlignment="1">
      <alignment horizontal="center" vertical="center"/>
      <protection/>
    </xf>
    <xf numFmtId="0" fontId="11" fillId="0" borderId="6" xfId="25" applyFont="1" applyBorder="1" applyAlignment="1">
      <alignment horizontal="center" vertical="center" wrapText="1"/>
      <protection/>
    </xf>
    <xf numFmtId="0" fontId="1" fillId="0" borderId="6" xfId="25" applyBorder="1" applyAlignment="1">
      <alignment horizontal="center" vertical="center" wrapText="1"/>
      <protection/>
    </xf>
    <xf numFmtId="0" fontId="10" fillId="0" borderId="6" xfId="25" applyFont="1" applyBorder="1" applyAlignment="1">
      <alignment horizontal="center" vertical="center" wrapText="1"/>
      <protection/>
    </xf>
    <xf numFmtId="0" fontId="1" fillId="0" borderId="27" xfId="25" applyBorder="1" applyAlignment="1">
      <alignment horizontal="center" vertical="center" wrapText="1"/>
      <protection/>
    </xf>
    <xf numFmtId="176" fontId="13" fillId="0" borderId="0" xfId="29" applyNumberFormat="1" applyFont="1" applyFill="1" applyBorder="1" applyAlignment="1">
      <alignment horizontal="center" vertical="center"/>
    </xf>
    <xf numFmtId="4" fontId="13" fillId="0" borderId="0" xfId="30" applyNumberFormat="1" applyFont="1" applyFill="1" applyBorder="1" applyAlignment="1">
      <alignment horizontal="center" vertical="center"/>
    </xf>
    <xf numFmtId="3" fontId="13" fillId="0" borderId="0" xfId="30" applyNumberFormat="1" applyFont="1" applyFill="1" applyBorder="1" applyAlignment="1">
      <alignment horizontal="center" vertical="center"/>
    </xf>
    <xf numFmtId="3" fontId="13" fillId="0" borderId="0" xfId="24" applyNumberFormat="1" applyFont="1" applyFill="1" applyBorder="1" applyAlignment="1">
      <alignment horizontal="center" vertical="center"/>
    </xf>
    <xf numFmtId="0" fontId="13" fillId="0" borderId="8" xfId="25" applyFont="1" applyBorder="1" applyAlignment="1">
      <alignment horizontal="left" vertical="center" wrapText="1"/>
      <protection/>
    </xf>
    <xf numFmtId="3" fontId="13" fillId="0" borderId="8" xfId="24" applyNumberFormat="1" applyFont="1" applyFill="1" applyBorder="1" applyAlignment="1">
      <alignment horizontal="center" vertical="center"/>
    </xf>
    <xf numFmtId="0" fontId="1" fillId="0" borderId="0" xfId="25" applyAlignment="1">
      <alignment horizontal="center" vertical="center"/>
      <protection/>
    </xf>
    <xf numFmtId="3" fontId="1" fillId="0" borderId="0" xfId="25" applyNumberFormat="1" applyAlignment="1">
      <alignment horizontal="center" vertical="center"/>
      <protection/>
    </xf>
    <xf numFmtId="3" fontId="21" fillId="0" borderId="0" xfId="25" applyNumberFormat="1" applyFont="1" applyAlignment="1">
      <alignment vertical="center"/>
      <protection/>
    </xf>
    <xf numFmtId="3" fontId="1" fillId="0" borderId="0" xfId="25" applyNumberFormat="1" applyAlignment="1">
      <alignment vertical="center"/>
      <protection/>
    </xf>
    <xf numFmtId="0" fontId="47" fillId="0" borderId="0" xfId="25" applyFont="1">
      <alignment/>
      <protection/>
    </xf>
    <xf numFmtId="0" fontId="4" fillId="0" borderId="0" xfId="25" applyFont="1" applyAlignment="1">
      <alignment horizontal="center"/>
      <protection/>
    </xf>
    <xf numFmtId="164" fontId="6" fillId="0" borderId="0" xfId="25" applyNumberFormat="1" applyFont="1" applyAlignment="1">
      <alignment horizontal="centerContinuous"/>
      <protection/>
    </xf>
    <xf numFmtId="164" fontId="6" fillId="0" borderId="0" xfId="25" applyNumberFormat="1" applyFont="1" applyAlignment="1">
      <alignment horizontal="center"/>
      <protection/>
    </xf>
    <xf numFmtId="0" fontId="8" fillId="0" borderId="0" xfId="25" applyFont="1" applyAlignment="1">
      <alignment horizontal="center"/>
      <protection/>
    </xf>
    <xf numFmtId="0" fontId="36" fillId="0" borderId="0" xfId="25" applyFont="1">
      <alignment/>
      <protection/>
    </xf>
    <xf numFmtId="177" fontId="48" fillId="0" borderId="0" xfId="25" applyNumberFormat="1" applyFont="1" applyAlignment="1">
      <alignment horizontal="left"/>
      <protection/>
    </xf>
    <xf numFmtId="0" fontId="49" fillId="0" borderId="1" xfId="25" applyFont="1" applyBorder="1">
      <alignment/>
      <protection/>
    </xf>
    <xf numFmtId="0" fontId="12" fillId="0" borderId="10" xfId="31" applyFont="1" applyBorder="1" applyAlignment="1">
      <alignment horizontal="center"/>
      <protection/>
    </xf>
    <xf numFmtId="0" fontId="12" fillId="0" borderId="1" xfId="31" applyFont="1" applyBorder="1" applyAlignment="1">
      <alignment horizontal="center" vertical="center" wrapText="1"/>
      <protection/>
    </xf>
    <xf numFmtId="0" fontId="12" fillId="0" borderId="1" xfId="25" applyFont="1" applyBorder="1" applyAlignment="1">
      <alignment horizontal="center"/>
      <protection/>
    </xf>
    <xf numFmtId="0" fontId="46" fillId="0" borderId="0" xfId="25" applyFont="1">
      <alignment/>
      <protection/>
    </xf>
    <xf numFmtId="0" fontId="49" fillId="0" borderId="0" xfId="25" applyFont="1">
      <alignment/>
      <protection/>
    </xf>
    <xf numFmtId="0" fontId="12" fillId="0" borderId="0" xfId="31" applyFont="1" applyAlignment="1">
      <alignment horizontal="center"/>
      <protection/>
    </xf>
    <xf numFmtId="0" fontId="12" fillId="0" borderId="0" xfId="31" applyFont="1" applyAlignment="1">
      <alignment horizontal="center" vertical="center"/>
      <protection/>
    </xf>
    <xf numFmtId="0" fontId="12" fillId="0" borderId="0" xfId="31" applyFont="1" applyAlignment="1">
      <alignment horizontal="center" vertical="center" wrapText="1"/>
      <protection/>
    </xf>
    <xf numFmtId="0" fontId="12" fillId="0" borderId="0" xfId="25" applyFont="1" applyAlignment="1">
      <alignment horizontal="center"/>
      <protection/>
    </xf>
    <xf numFmtId="0" fontId="49" fillId="0" borderId="0" xfId="25" applyFont="1" applyAlignment="1">
      <alignment horizontal="center"/>
      <protection/>
    </xf>
    <xf numFmtId="0" fontId="49" fillId="0" borderId="3" xfId="25" applyFont="1" applyBorder="1">
      <alignment/>
      <protection/>
    </xf>
    <xf numFmtId="37" fontId="49" fillId="0" borderId="3" xfId="25" applyNumberFormat="1" applyFont="1" applyBorder="1" applyAlignment="1" quotePrefix="1">
      <alignment horizontal="center" vertical="center"/>
      <protection/>
    </xf>
    <xf numFmtId="37" fontId="49" fillId="3" borderId="3" xfId="25" applyNumberFormat="1" applyFont="1" applyFill="1" applyBorder="1" applyAlignment="1" quotePrefix="1">
      <alignment horizontal="center" vertical="center"/>
      <protection/>
    </xf>
    <xf numFmtId="0" fontId="12" fillId="0" borderId="3" xfId="25" applyFont="1" applyBorder="1" applyAlignment="1">
      <alignment horizontal="center"/>
      <protection/>
    </xf>
    <xf numFmtId="0" fontId="51" fillId="0" borderId="5" xfId="25" applyFont="1" applyBorder="1">
      <alignment/>
      <protection/>
    </xf>
    <xf numFmtId="37" fontId="51" fillId="0" borderId="5" xfId="25" applyNumberFormat="1" applyFont="1" applyBorder="1">
      <alignment/>
      <protection/>
    </xf>
    <xf numFmtId="37" fontId="51" fillId="0" borderId="0" xfId="25" applyNumberFormat="1" applyFont="1">
      <alignment/>
      <protection/>
    </xf>
    <xf numFmtId="0" fontId="13" fillId="0" borderId="5" xfId="25" applyFont="1" applyBorder="1" applyAlignment="1">
      <alignment horizontal="center"/>
      <protection/>
    </xf>
    <xf numFmtId="169" fontId="51" fillId="0" borderId="0" xfId="25" applyNumberFormat="1" applyFont="1" applyAlignment="1">
      <alignment vertical="center"/>
      <protection/>
    </xf>
    <xf numFmtId="2" fontId="15" fillId="0" borderId="0" xfId="25" applyNumberFormat="1" applyFont="1" applyAlignment="1">
      <alignment horizontal="center" vertical="center"/>
      <protection/>
    </xf>
    <xf numFmtId="0" fontId="13" fillId="0" borderId="1" xfId="25" applyFont="1" applyBorder="1" applyAlignment="1">
      <alignment horizontal="left" vertical="center" wrapText="1"/>
      <protection/>
    </xf>
    <xf numFmtId="0" fontId="52" fillId="0" borderId="0" xfId="25" applyFont="1">
      <alignment/>
      <protection/>
    </xf>
    <xf numFmtId="0" fontId="13" fillId="0" borderId="0" xfId="25" applyFont="1">
      <alignment/>
      <protection/>
    </xf>
    <xf numFmtId="0" fontId="16" fillId="0" borderId="0" xfId="25" applyFont="1">
      <alignment/>
      <protection/>
    </xf>
    <xf numFmtId="0" fontId="13" fillId="3" borderId="0" xfId="25" applyFont="1" applyFill="1" applyAlignment="1">
      <alignment vertical="center"/>
      <protection/>
    </xf>
    <xf numFmtId="0" fontId="51" fillId="3" borderId="0" xfId="25" applyFont="1" applyFill="1" applyAlignment="1">
      <alignment vertical="center"/>
      <protection/>
    </xf>
    <xf numFmtId="0" fontId="6" fillId="0" borderId="0" xfId="25" applyFont="1" applyAlignment="1">
      <alignment vertical="center"/>
      <protection/>
    </xf>
    <xf numFmtId="0" fontId="12" fillId="0" borderId="1" xfId="25" applyFont="1" applyBorder="1" applyAlignment="1">
      <alignment horizontal="center" vertical="center"/>
      <protection/>
    </xf>
    <xf numFmtId="0" fontId="10" fillId="0" borderId="0" xfId="25" applyFont="1">
      <alignment/>
      <protection/>
    </xf>
    <xf numFmtId="0" fontId="12" fillId="0" borderId="6" xfId="25" applyFont="1" applyBorder="1" applyAlignment="1">
      <alignment horizontal="center" vertical="center"/>
      <protection/>
    </xf>
    <xf numFmtId="2" fontId="15" fillId="0" borderId="0" xfId="32" applyNumberFormat="1" applyFont="1" applyAlignment="1">
      <alignment horizontal="center" vertical="center"/>
      <protection/>
    </xf>
    <xf numFmtId="0" fontId="13" fillId="0" borderId="28" xfId="25" applyFont="1" applyBorder="1">
      <alignment/>
      <protection/>
    </xf>
    <xf numFmtId="0" fontId="15" fillId="0" borderId="0" xfId="25" applyFont="1">
      <alignment/>
      <protection/>
    </xf>
    <xf numFmtId="178" fontId="13" fillId="0" borderId="0" xfId="33" applyNumberFormat="1" applyFont="1" applyFill="1" applyBorder="1" applyAlignment="1">
      <alignment horizontal="right"/>
    </xf>
    <xf numFmtId="178" fontId="10" fillId="0" borderId="0" xfId="25" applyNumberFormat="1" applyFont="1">
      <alignment/>
      <protection/>
    </xf>
    <xf numFmtId="0" fontId="51" fillId="0" borderId="0" xfId="25" applyFont="1">
      <alignment/>
      <protection/>
    </xf>
    <xf numFmtId="179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right"/>
    </xf>
    <xf numFmtId="180" fontId="13" fillId="0" borderId="0" xfId="33" applyNumberFormat="1" applyFont="1" applyFill="1" applyBorder="1" applyAlignment="1">
      <alignment horizontal="center"/>
    </xf>
    <xf numFmtId="43" fontId="13" fillId="0" borderId="0" xfId="33" applyFont="1" applyFill="1" applyBorder="1" applyAlignment="1">
      <alignment horizontal="right"/>
    </xf>
    <xf numFmtId="0" fontId="13" fillId="0" borderId="8" xfId="25" applyFont="1" applyBorder="1">
      <alignment/>
      <protection/>
    </xf>
    <xf numFmtId="178" fontId="13" fillId="0" borderId="8" xfId="33" applyNumberFormat="1" applyFont="1" applyFill="1" applyBorder="1" applyAlignment="1">
      <alignment horizontal="right"/>
    </xf>
    <xf numFmtId="0" fontId="20" fillId="0" borderId="0" xfId="25" applyFont="1">
      <alignment/>
      <protection/>
    </xf>
    <xf numFmtId="0" fontId="3" fillId="0" borderId="0" xfId="25" applyFont="1">
      <alignment/>
      <protection/>
    </xf>
    <xf numFmtId="0" fontId="53" fillId="0" borderId="0" xfId="25" applyFont="1">
      <alignment/>
      <protection/>
    </xf>
    <xf numFmtId="0" fontId="4" fillId="0" borderId="0" xfId="25" applyFont="1" applyAlignment="1">
      <alignment horizontal="center" vertical="center" wrapText="1"/>
      <protection/>
    </xf>
    <xf numFmtId="0" fontId="54" fillId="0" borderId="0" xfId="25" applyFont="1">
      <alignment/>
      <protection/>
    </xf>
    <xf numFmtId="181" fontId="6" fillId="0" borderId="0" xfId="25" applyNumberFormat="1" applyFont="1" applyAlignment="1">
      <alignment horizontal="center"/>
      <protection/>
    </xf>
    <xf numFmtId="0" fontId="6" fillId="0" borderId="0" xfId="25" applyFont="1">
      <alignment/>
      <protection/>
    </xf>
    <xf numFmtId="0" fontId="55" fillId="0" borderId="0" xfId="25" applyFont="1">
      <alignment/>
      <protection/>
    </xf>
    <xf numFmtId="0" fontId="25" fillId="0" borderId="0" xfId="25" applyFont="1">
      <alignment/>
      <protection/>
    </xf>
    <xf numFmtId="0" fontId="11" fillId="0" borderId="10" xfId="25" applyFont="1" applyBorder="1" applyAlignment="1">
      <alignment horizontal="center" vertical="center"/>
      <protection/>
    </xf>
    <xf numFmtId="0" fontId="56" fillId="0" borderId="10" xfId="25" applyFont="1" applyBorder="1" applyAlignment="1">
      <alignment horizontal="center" vertical="center" wrapText="1"/>
      <protection/>
    </xf>
    <xf numFmtId="0" fontId="29" fillId="0" borderId="10" xfId="25" applyFont="1" applyBorder="1" applyAlignment="1">
      <alignment horizontal="center" vertical="center" wrapText="1"/>
      <protection/>
    </xf>
    <xf numFmtId="182" fontId="10" fillId="0" borderId="0" xfId="25" applyNumberFormat="1" applyFont="1">
      <alignment/>
      <protection/>
    </xf>
    <xf numFmtId="0" fontId="57" fillId="0" borderId="0" xfId="25" applyFont="1" applyAlignment="1">
      <alignment vertical="center"/>
      <protection/>
    </xf>
    <xf numFmtId="0" fontId="12" fillId="0" borderId="0" xfId="25" applyFont="1" applyAlignment="1">
      <alignment vertical="center" wrapText="1"/>
      <protection/>
    </xf>
    <xf numFmtId="3" fontId="10" fillId="0" borderId="0" xfId="25" applyNumberFormat="1" applyFont="1" applyAlignment="1">
      <alignment horizontal="center" vertical="center" shrinkToFit="1"/>
      <protection/>
    </xf>
    <xf numFmtId="0" fontId="58" fillId="0" borderId="8" xfId="25" applyFont="1" applyBorder="1">
      <alignment/>
      <protection/>
    </xf>
    <xf numFmtId="182" fontId="58" fillId="0" borderId="8" xfId="25" applyNumberFormat="1" applyFont="1" applyBorder="1">
      <alignment/>
      <protection/>
    </xf>
    <xf numFmtId="0" fontId="22" fillId="0" borderId="0" xfId="25" applyFont="1">
      <alignment/>
      <protection/>
    </xf>
    <xf numFmtId="0" fontId="59" fillId="0" borderId="0" xfId="25" applyFont="1">
      <alignment/>
      <protection/>
    </xf>
    <xf numFmtId="0" fontId="60" fillId="0" borderId="0" xfId="25" applyFont="1">
      <alignment/>
      <protection/>
    </xf>
    <xf numFmtId="182" fontId="21" fillId="0" borderId="0" xfId="25" applyNumberFormat="1" applyFont="1">
      <alignment/>
      <protection/>
    </xf>
    <xf numFmtId="0" fontId="21" fillId="0" borderId="0" xfId="25" applyFont="1">
      <alignment/>
      <protection/>
    </xf>
    <xf numFmtId="0" fontId="12" fillId="0" borderId="4" xfId="25" applyFont="1" applyBorder="1" applyAlignment="1">
      <alignment horizontal="left" vertical="center"/>
      <protection/>
    </xf>
    <xf numFmtId="3" fontId="61" fillId="0" borderId="4" xfId="25" applyNumberFormat="1" applyFont="1" applyBorder="1" applyAlignment="1">
      <alignment horizontal="center" vertical="center" wrapText="1"/>
      <protection/>
    </xf>
    <xf numFmtId="0" fontId="22" fillId="0" borderId="0" xfId="25" applyFont="1" applyAlignment="1">
      <alignment vertical="center"/>
      <protection/>
    </xf>
    <xf numFmtId="0" fontId="62" fillId="0" borderId="0" xfId="25" applyFont="1">
      <alignment/>
      <protection/>
    </xf>
    <xf numFmtId="0" fontId="0" fillId="0" borderId="0" xfId="0" applyAlignment="1">
      <alignment vertical="center"/>
    </xf>
    <xf numFmtId="0" fontId="63" fillId="0" borderId="0" xfId="0" applyFont="1" applyAlignment="1">
      <alignment horizontal="center" vertical="center"/>
    </xf>
    <xf numFmtId="0" fontId="65" fillId="0" borderId="0" xfId="34" applyFont="1" applyAlignment="1">
      <alignment horizontal="left" vertical="center"/>
    </xf>
    <xf numFmtId="0" fontId="64" fillId="0" borderId="0" xfId="34" applyAlignment="1">
      <alignment vertical="center"/>
    </xf>
    <xf numFmtId="0" fontId="65" fillId="0" borderId="0" xfId="34" applyFont="1" applyAlignment="1">
      <alignment horizontal="left" vertical="center"/>
    </xf>
    <xf numFmtId="0" fontId="1" fillId="0" borderId="0" xfId="35" applyFont="1" applyAlignment="1">
      <alignment vertical="center"/>
      <protection/>
    </xf>
    <xf numFmtId="0" fontId="66" fillId="0" borderId="0" xfId="35" applyFont="1" applyAlignment="1">
      <alignment vertical="center"/>
      <protection/>
    </xf>
    <xf numFmtId="0" fontId="67" fillId="0" borderId="15" xfId="35" applyFont="1" applyBorder="1" applyAlignment="1">
      <alignment horizontal="left" vertical="center" wrapText="1"/>
      <protection/>
    </xf>
    <xf numFmtId="0" fontId="67" fillId="0" borderId="16" xfId="35" applyFont="1" applyBorder="1" applyAlignment="1">
      <alignment horizontal="left" vertical="center" wrapText="1"/>
      <protection/>
    </xf>
    <xf numFmtId="0" fontId="67" fillId="0" borderId="29" xfId="35" applyFont="1" applyBorder="1" applyAlignment="1">
      <alignment horizontal="left" vertical="center" wrapText="1"/>
      <protection/>
    </xf>
    <xf numFmtId="0" fontId="67" fillId="0" borderId="30" xfId="35" applyFont="1" applyBorder="1" applyAlignment="1">
      <alignment horizontal="left" vertical="center" wrapText="1"/>
      <protection/>
    </xf>
    <xf numFmtId="0" fontId="67" fillId="0" borderId="31" xfId="35" applyFont="1" applyBorder="1" applyAlignment="1">
      <alignment horizontal="left" vertical="center" wrapText="1"/>
      <protection/>
    </xf>
    <xf numFmtId="0" fontId="67" fillId="0" borderId="32" xfId="35" applyFont="1" applyBorder="1" applyAlignment="1">
      <alignment horizontal="left" vertical="center" wrapText="1"/>
      <protection/>
    </xf>
    <xf numFmtId="0" fontId="0" fillId="0" borderId="0" xfId="35" applyFont="1" applyAlignment="1">
      <alignment horizontal="left" vertical="center" wrapText="1"/>
      <protection/>
    </xf>
    <xf numFmtId="0" fontId="1" fillId="0" borderId="5" xfId="35" applyFont="1" applyBorder="1" applyAlignment="1">
      <alignment vertical="center"/>
      <protection/>
    </xf>
    <xf numFmtId="0" fontId="46" fillId="0" borderId="0" xfId="35" applyFont="1" applyAlignment="1">
      <alignment vertical="center"/>
      <protection/>
    </xf>
    <xf numFmtId="0" fontId="1" fillId="3" borderId="8" xfId="35" applyFont="1" applyFill="1" applyBorder="1" applyAlignment="1">
      <alignment horizontal="center" vertical="center"/>
      <protection/>
    </xf>
    <xf numFmtId="0" fontId="1" fillId="3" borderId="0" xfId="35" applyFont="1" applyFill="1" applyAlignment="1">
      <alignment vertical="center"/>
      <protection/>
    </xf>
    <xf numFmtId="0" fontId="68" fillId="0" borderId="0" xfId="36" applyFont="1" applyAlignment="1">
      <alignment horizontal="center" vertical="center"/>
      <protection/>
    </xf>
    <xf numFmtId="0" fontId="69" fillId="0" borderId="0" xfId="36" applyFont="1" applyAlignment="1">
      <alignment horizontal="center" vertical="center"/>
      <protection/>
    </xf>
    <xf numFmtId="0" fontId="1" fillId="0" borderId="0" xfId="25" applyAlignment="1">
      <alignment horizontal="left" indent="1"/>
      <protection/>
    </xf>
    <xf numFmtId="0" fontId="1" fillId="0" borderId="0" xfId="25" applyAlignment="1">
      <alignment horizontal="left"/>
      <protection/>
    </xf>
    <xf numFmtId="0" fontId="46" fillId="0" borderId="0" xfId="25" applyFont="1" applyAlignment="1">
      <alignment horizontal="left"/>
      <protection/>
    </xf>
    <xf numFmtId="1" fontId="1" fillId="0" borderId="0" xfId="25" applyNumberFormat="1" applyAlignment="1">
      <alignment horizontal="left"/>
      <protection/>
    </xf>
    <xf numFmtId="0" fontId="46" fillId="0" borderId="0" xfId="25" applyFont="1" applyAlignment="1">
      <alignment horizontal="left" indent="1"/>
      <protection/>
    </xf>
    <xf numFmtId="0" fontId="1" fillId="0" borderId="0" xfId="25" applyAlignment="1">
      <alignment horizontal="left" vertical="center" indent="2"/>
      <protection/>
    </xf>
    <xf numFmtId="0" fontId="1" fillId="0" borderId="0" xfId="25" applyAlignment="1">
      <alignment horizontal="left" vertical="center" wrapText="1"/>
      <protection/>
    </xf>
    <xf numFmtId="0" fontId="1" fillId="0" borderId="0" xfId="25" applyAlignment="1">
      <alignment vertical="center" wrapText="1"/>
      <protection/>
    </xf>
    <xf numFmtId="0" fontId="1" fillId="0" borderId="0" xfId="25" applyAlignment="1">
      <alignment wrapText="1"/>
      <protection/>
    </xf>
    <xf numFmtId="0" fontId="1" fillId="0" borderId="0" xfId="25" applyAlignment="1">
      <alignment horizontal="left" wrapText="1"/>
      <protection/>
    </xf>
    <xf numFmtId="0" fontId="0" fillId="0" borderId="0" xfId="35" applyFont="1" applyAlignment="1">
      <alignment vertical="center" wrapText="1"/>
      <protection/>
    </xf>
    <xf numFmtId="173" fontId="69" fillId="0" borderId="0" xfId="37" applyFont="1" applyFill="1" applyBorder="1" applyAlignment="1">
      <alignment horizontal="center" vertical="center"/>
    </xf>
    <xf numFmtId="0" fontId="1" fillId="0" borderId="0" xfId="25" applyAlignment="1">
      <alignment horizontal="left" vertical="top" wrapText="1"/>
      <protection/>
    </xf>
    <xf numFmtId="0" fontId="46" fillId="0" borderId="0" xfId="25" applyFont="1" applyAlignment="1">
      <alignment wrapText="1"/>
      <protection/>
    </xf>
    <xf numFmtId="0" fontId="1" fillId="0" borderId="0" xfId="25" applyAlignment="1">
      <alignment horizontal="left" indent="2"/>
      <protection/>
    </xf>
    <xf numFmtId="1" fontId="46" fillId="0" borderId="0" xfId="25" applyNumberFormat="1" applyFont="1" applyAlignment="1">
      <alignment horizontal="left" wrapText="1"/>
      <protection/>
    </xf>
    <xf numFmtId="0" fontId="46" fillId="0" borderId="0" xfId="25" applyFont="1" applyAlignment="1" quotePrefix="1">
      <alignment wrapText="1"/>
      <protection/>
    </xf>
    <xf numFmtId="1" fontId="46" fillId="0" borderId="0" xfId="25" applyNumberFormat="1" applyFont="1" applyAlignment="1">
      <alignment horizontal="left"/>
      <protection/>
    </xf>
    <xf numFmtId="0" fontId="68" fillId="0" borderId="0" xfId="36" applyFont="1" applyAlignment="1">
      <alignment horizontal="center" vertical="center"/>
      <protection/>
    </xf>
    <xf numFmtId="0" fontId="46" fillId="0" borderId="0" xfId="25" applyFont="1" applyAlignment="1">
      <alignment horizontal="left" vertical="center"/>
      <protection/>
    </xf>
    <xf numFmtId="0" fontId="46" fillId="0" borderId="0" xfId="25" applyFont="1" applyAlignment="1">
      <alignment vertical="center" wrapText="1"/>
      <protection/>
    </xf>
    <xf numFmtId="0" fontId="46" fillId="0" borderId="0" xfId="35" applyFont="1" applyAlignment="1">
      <alignment horizontal="left" vertical="center" indent="1"/>
      <protection/>
    </xf>
    <xf numFmtId="0" fontId="46" fillId="0" borderId="0" xfId="25" applyFont="1" applyAlignment="1">
      <alignment vertical="center"/>
      <protection/>
    </xf>
    <xf numFmtId="0" fontId="0" fillId="0" borderId="0" xfId="35" applyFont="1" applyAlignment="1">
      <alignment vertical="center"/>
      <protection/>
    </xf>
    <xf numFmtId="0" fontId="46" fillId="0" borderId="0" xfId="35" applyFont="1" applyAlignment="1">
      <alignment horizontal="left" vertical="center"/>
      <protection/>
    </xf>
    <xf numFmtId="0" fontId="1" fillId="0" borderId="0" xfId="25" applyAlignment="1" quotePrefix="1">
      <alignment horizontal="left"/>
      <protection/>
    </xf>
    <xf numFmtId="0" fontId="1" fillId="0" borderId="0" xfId="35" applyFont="1" applyAlignment="1">
      <alignment horizontal="left" vertical="center" indent="2"/>
      <protection/>
    </xf>
    <xf numFmtId="0" fontId="46" fillId="0" borderId="0" xfId="35" applyFont="1" applyAlignment="1">
      <alignment horizontal="left" vertical="center"/>
      <protection/>
    </xf>
    <xf numFmtId="0" fontId="70" fillId="0" borderId="0" xfId="35" applyFont="1" applyAlignment="1">
      <alignment vertical="center"/>
      <protection/>
    </xf>
    <xf numFmtId="0" fontId="71" fillId="0" borderId="0" xfId="36" applyFont="1">
      <alignment/>
      <protection/>
    </xf>
    <xf numFmtId="0" fontId="71" fillId="0" borderId="0" xfId="36" applyFont="1" applyAlignment="1">
      <alignment horizontal="center" vertical="center"/>
      <protection/>
    </xf>
    <xf numFmtId="0" fontId="70" fillId="0" borderId="0" xfId="36" applyFont="1" applyAlignment="1">
      <alignment horizontal="center" vertical="center"/>
      <protection/>
    </xf>
    <xf numFmtId="0" fontId="69" fillId="0" borderId="0" xfId="36" applyFont="1">
      <alignment/>
      <protection/>
    </xf>
    <xf numFmtId="0" fontId="70" fillId="0" borderId="0" xfId="36" applyFont="1" applyAlignment="1">
      <alignment horizontal="left"/>
      <protection/>
    </xf>
    <xf numFmtId="0" fontId="68" fillId="0" borderId="0" xfId="36" applyFont="1" applyAlignment="1" quotePrefix="1">
      <alignment horizontal="center" vertical="center"/>
      <protection/>
    </xf>
    <xf numFmtId="0" fontId="69" fillId="0" borderId="0" xfId="36" applyFont="1" applyAlignment="1" quotePrefix="1">
      <alignment horizontal="center" vertical="center"/>
      <protection/>
    </xf>
    <xf numFmtId="0" fontId="71" fillId="4" borderId="0" xfId="36" applyFont="1" applyFill="1">
      <alignment/>
      <protection/>
    </xf>
    <xf numFmtId="0" fontId="70" fillId="4" borderId="0" xfId="36" applyFont="1" applyFill="1" applyAlignment="1">
      <alignment horizontal="right"/>
      <protection/>
    </xf>
    <xf numFmtId="0" fontId="2" fillId="0" borderId="0" xfId="0" applyFont="1" applyAlignment="1">
      <alignment vertical="center"/>
    </xf>
    <xf numFmtId="0" fontId="39" fillId="0" borderId="33" xfId="25" applyFont="1" applyBorder="1">
      <alignment/>
      <protection/>
    </xf>
    <xf numFmtId="0" fontId="39" fillId="0" borderId="0" xfId="25" applyFont="1">
      <alignment/>
      <protection/>
    </xf>
    <xf numFmtId="17" fontId="39" fillId="0" borderId="0" xfId="25" applyNumberFormat="1" applyFont="1">
      <alignment/>
      <protection/>
    </xf>
    <xf numFmtId="0" fontId="72" fillId="0" borderId="0" xfId="25" applyFont="1">
      <alignment/>
      <protection/>
    </xf>
    <xf numFmtId="0" fontId="73" fillId="0" borderId="0" xfId="25" applyFont="1">
      <alignment/>
      <protection/>
    </xf>
    <xf numFmtId="0" fontId="74" fillId="0" borderId="0" xfId="25" applyFont="1" applyAlignment="1">
      <alignment horizontal="center"/>
      <protection/>
    </xf>
    <xf numFmtId="0" fontId="74" fillId="0" borderId="0" xfId="25" applyFont="1" applyAlignment="1">
      <alignment horizontal="center"/>
      <protection/>
    </xf>
    <xf numFmtId="0" fontId="56" fillId="0" borderId="0" xfId="25" applyFont="1" applyAlignment="1">
      <alignment horizontal="justify" vertical="justify" wrapText="1"/>
      <protection/>
    </xf>
    <xf numFmtId="0" fontId="39" fillId="0" borderId="0" xfId="25" applyFont="1" applyAlignment="1">
      <alignment vertical="justify" wrapText="1"/>
      <protection/>
    </xf>
    <xf numFmtId="0" fontId="56" fillId="0" borderId="0" xfId="25" applyFont="1" applyAlignment="1">
      <alignment horizontal="justify" vertical="justify" wrapText="1"/>
      <protection/>
    </xf>
    <xf numFmtId="0" fontId="1" fillId="0" borderId="0" xfId="25" applyAlignment="1">
      <alignment horizontal="justify" vertical="center" wrapText="1"/>
      <protection/>
    </xf>
    <xf numFmtId="0" fontId="39" fillId="0" borderId="0" xfId="25" applyFont="1" applyAlignment="1">
      <alignment horizontal="justify" vertical="center" wrapText="1"/>
      <protection/>
    </xf>
    <xf numFmtId="0" fontId="1" fillId="0" borderId="0" xfId="25" applyAlignment="1">
      <alignment horizontal="justify" vertical="center" wrapText="1"/>
      <protection/>
    </xf>
    <xf numFmtId="0" fontId="46" fillId="0" borderId="0" xfId="25" applyFont="1" applyAlignment="1">
      <alignment horizontal="justify" vertical="center" wrapText="1"/>
      <protection/>
    </xf>
    <xf numFmtId="0" fontId="39" fillId="0" borderId="34" xfId="25" applyFont="1" applyBorder="1">
      <alignment/>
      <protection/>
    </xf>
  </cellXfs>
  <cellStyles count="2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G-Nac y Cof 062001" xfId="20"/>
    <cellStyle name="Normal 2" xfId="21"/>
    <cellStyle name="Normal_BG-bcos-Jul-2001" xfId="22"/>
    <cellStyle name="Porcentaje 2" xfId="23"/>
    <cellStyle name="Millares 2" xfId="24"/>
    <cellStyle name="Normal 2 2" xfId="25"/>
    <cellStyle name="Millares 7" xfId="26"/>
    <cellStyle name="Millares_01-25 Bcos Ene-2002" xfId="27"/>
    <cellStyle name="Normal 3" xfId="28"/>
    <cellStyle name="Millares_35-43 Bcos Ene-2002" xfId="29"/>
    <cellStyle name="Millares [0]_1.2.4_36Estruct%-credIndirectXEmp04-01" xfId="30"/>
    <cellStyle name="Normal_Palanca_06.99" xfId="31"/>
    <cellStyle name="Normal 4" xfId="32"/>
    <cellStyle name="Millares_14-Indicadores Bcos" xfId="33"/>
    <cellStyle name="Hipervínculo" xfId="34"/>
    <cellStyle name="Normal 2 2 2" xfId="35"/>
    <cellStyle name="Normal 3 2" xfId="36"/>
    <cellStyle name="Millares 2 2" xf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Agrobanco%20May%2023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Indicadores%20Estatales%20May%202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3\Abr\Estatales\Data\Plantilla%20BG%20y%20EGP%20Ent.%20Estatales%20e%20Indicadores%20Abr%202023.xlsm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Macros%20Finales\Fuentes\Estruct%25%20IngrFinancBancos02_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23\May\Estatales\Data\Plantilla%20BG%20y%20EGP%20Ent.%20Estatales%20e%20Indicadores%20May%20202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ctual%20Consolidado\Estatales\BG%20ER%20FMV%20May%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Efra&#237;n\Cajas\MacrosFinales\Fuentes\C3,3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-Bcos\F&#243;rmula%20Excel-Siscor\Bcos\Estad&#237;stica%20Banc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\data\BOLETIN\MENSUAL\Inf-financiera\2002\Feb\Web\Public\01-25%20Bcos%20Feb-20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eco\ASF\Bolet&#237;n\Nuevas%20REFERENCIAS\Entidades%20Estatales\Cuadros%20Estatal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Bolet&#237;n\Nuevas%20REFERENCIAS\Entidades%20Estatales\Plantilla%20Palanca%20Estatale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"/>
      <sheetName val="6"/>
    </sheetNames>
    <sheetDataSet>
      <sheetData sheetId="0"/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45046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45046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  <sheetName val="ESTBCJUL.XLW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Anexo"/>
      <sheetName val="Data"/>
    </sheetNames>
    <sheetDataSet>
      <sheetData sheetId="0">
        <row r="3">
          <cell r="B3">
            <v>45077</v>
          </cell>
        </row>
      </sheetData>
      <sheetData sheetId="1"/>
      <sheetData sheetId="2"/>
      <sheetData sheetId="3"/>
      <sheetData sheetId="4"/>
      <sheetData sheetId="5"/>
      <sheetData sheetId="6">
        <row r="3">
          <cell r="B3">
            <v>45077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"/>
      <sheetName val="8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39568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TD"/>
      <sheetName val="12"/>
      <sheetName val="12 T-1"/>
      <sheetName val="10"/>
      <sheetName val="2F"/>
      <sheetName val="11"/>
      <sheetName val="Propuesta"/>
      <sheetName val="14x"/>
      <sheetName val="14"/>
      <sheetName val="15x"/>
      <sheetName val="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lanca"/>
      <sheetName val="1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5E0D3-1815-406C-9F79-5EB556D3DBFF}">
  <dimension ref="A1:I23"/>
  <sheetViews>
    <sheetView showGridLines="0" tabSelected="1" view="pageBreakPreview" zoomScale="120" zoomScaleSheetLayoutView="120" workbookViewId="0" topLeftCell="A1">
      <selection activeCell="B4" sqref="B4"/>
    </sheetView>
  </sheetViews>
  <sheetFormatPr defaultColWidth="11.421875" defaultRowHeight="15"/>
  <cols>
    <col min="1" max="1" width="4.7109375" style="375" customWidth="1"/>
    <col min="2" max="9" width="12.28125" style="375" customWidth="1"/>
    <col min="10" max="16384" width="11.421875" style="375" customWidth="1"/>
  </cols>
  <sheetData>
    <row r="1" spans="1:8" ht="17.25" thickTop="1">
      <c r="A1" s="374"/>
      <c r="B1" s="374"/>
      <c r="C1" s="374"/>
      <c r="D1" s="374"/>
      <c r="E1" s="374"/>
      <c r="F1" s="374"/>
      <c r="G1" s="374"/>
      <c r="H1" s="374"/>
    </row>
    <row r="2" ht="15">
      <c r="B2" s="376"/>
    </row>
    <row r="3" ht="27">
      <c r="B3" s="377" t="s">
        <v>1144</v>
      </c>
    </row>
    <row r="4" ht="22.5">
      <c r="B4" s="378"/>
    </row>
    <row r="6" spans="1:9" ht="15">
      <c r="A6" s="379"/>
      <c r="B6" s="379"/>
      <c r="C6" s="379"/>
      <c r="D6" s="379"/>
      <c r="E6" s="379"/>
      <c r="F6" s="379"/>
      <c r="G6" s="379"/>
      <c r="H6" s="379"/>
      <c r="I6" s="379"/>
    </row>
    <row r="7" spans="1:9" ht="15">
      <c r="A7" s="380"/>
      <c r="B7" s="380"/>
      <c r="C7" s="380"/>
      <c r="E7" s="380"/>
      <c r="F7" s="380"/>
      <c r="G7" s="380"/>
      <c r="H7" s="380"/>
      <c r="I7" s="380"/>
    </row>
    <row r="8" spans="1:9" ht="15">
      <c r="A8" s="380"/>
      <c r="B8" s="380"/>
      <c r="C8" s="380"/>
      <c r="D8" s="380"/>
      <c r="E8" s="380"/>
      <c r="F8" s="380"/>
      <c r="G8" s="380"/>
      <c r="H8" s="380"/>
      <c r="I8" s="380"/>
    </row>
    <row r="9" spans="2:8" ht="15.75" customHeight="1">
      <c r="B9" s="381"/>
      <c r="C9" s="381"/>
      <c r="D9" s="381"/>
      <c r="E9" s="381"/>
      <c r="F9" s="381"/>
      <c r="G9" s="381"/>
      <c r="H9" s="381"/>
    </row>
    <row r="10" spans="2:9" ht="15.75" customHeight="1">
      <c r="B10" s="381"/>
      <c r="C10" s="381"/>
      <c r="D10" s="381"/>
      <c r="E10" s="381"/>
      <c r="F10" s="381"/>
      <c r="G10" s="381"/>
      <c r="H10" s="381"/>
      <c r="I10" s="382"/>
    </row>
    <row r="11" spans="2:9" ht="15.75" customHeight="1">
      <c r="B11" s="381"/>
      <c r="C11" s="381"/>
      <c r="D11" s="381"/>
      <c r="E11" s="381"/>
      <c r="F11" s="381"/>
      <c r="G11" s="381"/>
      <c r="H11" s="381"/>
      <c r="I11" s="382"/>
    </row>
    <row r="12" spans="2:9" ht="15.75" customHeight="1">
      <c r="B12" s="381"/>
      <c r="C12" s="381"/>
      <c r="D12" s="381"/>
      <c r="E12" s="381"/>
      <c r="F12" s="381"/>
      <c r="G12" s="381"/>
      <c r="H12" s="381"/>
      <c r="I12" s="382"/>
    </row>
    <row r="13" spans="2:9" ht="15.75" customHeight="1">
      <c r="B13" s="381"/>
      <c r="C13" s="381"/>
      <c r="D13" s="381"/>
      <c r="E13" s="381"/>
      <c r="F13" s="381"/>
      <c r="G13" s="381"/>
      <c r="H13" s="381"/>
      <c r="I13" s="382"/>
    </row>
    <row r="14" spans="2:9" ht="15.75" customHeight="1">
      <c r="B14" s="381"/>
      <c r="C14" s="381"/>
      <c r="D14" s="381"/>
      <c r="E14" s="381"/>
      <c r="F14" s="381"/>
      <c r="G14" s="381"/>
      <c r="H14" s="381"/>
      <c r="I14" s="382"/>
    </row>
    <row r="15" spans="2:8" ht="15.75" customHeight="1">
      <c r="B15" s="381"/>
      <c r="C15" s="381"/>
      <c r="D15" s="381"/>
      <c r="E15" s="381"/>
      <c r="F15" s="381"/>
      <c r="G15" s="381"/>
      <c r="H15" s="381"/>
    </row>
    <row r="16" spans="2:8" ht="15.75" customHeight="1">
      <c r="B16" s="381"/>
      <c r="C16" s="381"/>
      <c r="D16" s="381"/>
      <c r="E16" s="381"/>
      <c r="F16" s="381"/>
      <c r="G16" s="381"/>
      <c r="H16" s="381"/>
    </row>
    <row r="17" spans="2:8" ht="15.75" customHeight="1">
      <c r="B17" s="383"/>
      <c r="C17" s="383"/>
      <c r="D17" s="383"/>
      <c r="E17" s="383"/>
      <c r="F17" s="383"/>
      <c r="G17" s="383"/>
      <c r="H17" s="383"/>
    </row>
    <row r="18" spans="2:8" ht="15.75" customHeight="1">
      <c r="B18" s="383"/>
      <c r="C18" s="383"/>
      <c r="D18" s="383"/>
      <c r="E18" s="383"/>
      <c r="F18" s="383"/>
      <c r="G18" s="383"/>
      <c r="H18" s="383"/>
    </row>
    <row r="19" spans="2:9" ht="15.75" customHeight="1">
      <c r="B19" s="383"/>
      <c r="C19" s="383"/>
      <c r="D19" s="383"/>
      <c r="E19" s="383"/>
      <c r="F19" s="384"/>
      <c r="G19" s="384"/>
      <c r="H19" s="384"/>
      <c r="I19" s="384"/>
    </row>
    <row r="20" spans="2:9" ht="15.75" customHeight="1">
      <c r="B20" s="385"/>
      <c r="C20" s="385"/>
      <c r="D20" s="385"/>
      <c r="E20" s="385"/>
      <c r="F20" s="384"/>
      <c r="G20" s="384"/>
      <c r="H20" s="384"/>
      <c r="I20" s="384"/>
    </row>
    <row r="21" spans="2:9" ht="15.75" customHeight="1">
      <c r="B21" s="385"/>
      <c r="C21" s="385"/>
      <c r="D21" s="385"/>
      <c r="E21" s="385"/>
      <c r="F21" s="384"/>
      <c r="G21" s="384"/>
      <c r="H21" s="384"/>
      <c r="I21" s="384"/>
    </row>
    <row r="22" spans="2:9" ht="15.75" customHeight="1">
      <c r="B22" s="385"/>
      <c r="C22" s="385"/>
      <c r="D22" s="385"/>
      <c r="E22" s="385"/>
      <c r="F22" s="386"/>
      <c r="G22" s="386"/>
      <c r="H22" s="386"/>
      <c r="I22" s="387"/>
    </row>
    <row r="23" spans="1:9" ht="15.75" customHeight="1" thickBot="1">
      <c r="A23" s="388"/>
      <c r="B23" s="388"/>
      <c r="C23" s="388"/>
      <c r="D23" s="388"/>
      <c r="E23" s="388"/>
      <c r="F23" s="388"/>
      <c r="G23" s="388"/>
      <c r="H23" s="388"/>
      <c r="I23" s="388"/>
    </row>
    <row r="24" ht="3.75" customHeight="1" thickTop="1"/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2D040-E3DE-4FE9-8BB4-8B826004164F}">
  <dimension ref="A1:G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4.8515625" style="3" bestFit="1" customWidth="1"/>
    <col min="7" max="7" width="22.421875" style="3" bestFit="1" customWidth="1"/>
    <col min="8" max="16384" width="11.421875" style="3" customWidth="1"/>
  </cols>
  <sheetData>
    <row r="1" spans="1:4" ht="17.1" customHeight="1">
      <c r="A1" s="317" t="s">
        <v>805</v>
      </c>
      <c r="B1" s="317"/>
      <c r="C1" s="317"/>
      <c r="D1" s="317"/>
    </row>
    <row r="2" spans="1:5" s="6" customFormat="1" ht="24" customHeight="1">
      <c r="A2" s="4" t="s">
        <v>154</v>
      </c>
      <c r="B2" s="4"/>
      <c r="C2" s="4"/>
      <c r="D2" s="4"/>
      <c r="E2" s="5"/>
    </row>
    <row r="3" spans="1:5" s="9" customFormat="1" ht="18" customHeight="1">
      <c r="A3" s="67">
        <v>45077</v>
      </c>
      <c r="B3" s="67"/>
      <c r="C3" s="67"/>
      <c r="D3" s="6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5" customHeight="1" thickBot="1"/>
    <row r="6" spans="1:4" ht="18" customHeight="1">
      <c r="A6" s="15" t="s">
        <v>2</v>
      </c>
      <c r="B6" s="95" t="s">
        <v>155</v>
      </c>
      <c r="C6" s="95"/>
      <c r="D6" s="95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2045816.967</v>
      </c>
      <c r="C9" s="22">
        <v>344762.962</v>
      </c>
      <c r="D9" s="22">
        <v>2390579.929</v>
      </c>
      <c r="E9" s="90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2045788.18</v>
      </c>
      <c r="C11" s="27">
        <v>80810.274</v>
      </c>
      <c r="D11" s="27">
        <v>2126598.454</v>
      </c>
      <c r="E11" s="90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28.787</v>
      </c>
      <c r="C13" s="27">
        <v>263952.687</v>
      </c>
      <c r="D13" s="27">
        <v>263981.475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32070.532</v>
      </c>
      <c r="C17" s="22">
        <v>73244.566</v>
      </c>
      <c r="D17" s="22">
        <v>105315.099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32070.532</v>
      </c>
      <c r="C20" s="27">
        <v>73244.566</v>
      </c>
      <c r="D20" s="27">
        <v>105315.099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7" s="25" customFormat="1" ht="9.75" customHeight="1">
      <c r="A24" s="30" t="s">
        <v>19</v>
      </c>
      <c r="B24" s="22">
        <v>25305.43</v>
      </c>
      <c r="C24" s="22">
        <v>36.385</v>
      </c>
      <c r="D24" s="22">
        <v>25341.815</v>
      </c>
      <c r="E24" s="90"/>
      <c r="F24" s="90"/>
      <c r="G24" s="89"/>
    </row>
    <row r="25" spans="1:6" s="25" customFormat="1" ht="9.75" customHeight="1">
      <c r="A25" s="28" t="s">
        <v>20</v>
      </c>
      <c r="B25" s="29">
        <v>24882.589</v>
      </c>
      <c r="C25" s="29">
        <v>35.286</v>
      </c>
      <c r="D25" s="29">
        <v>24917.875</v>
      </c>
      <c r="E25" s="90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90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0</v>
      </c>
      <c r="C30" s="27">
        <v>0</v>
      </c>
      <c r="D30" s="27">
        <v>0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24882.589</v>
      </c>
      <c r="C32" s="27">
        <v>35.286</v>
      </c>
      <c r="D32" s="27">
        <v>24917.875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28" t="s">
        <v>30</v>
      </c>
      <c r="B35" s="29">
        <v>201.369</v>
      </c>
      <c r="C35" s="29">
        <v>0</v>
      </c>
      <c r="D35" s="29">
        <v>201.369</v>
      </c>
      <c r="E35" s="33"/>
      <c r="F35" s="24"/>
    </row>
    <row r="36" spans="1:6" s="25" customFormat="1" ht="9.75" customHeight="1">
      <c r="A36" s="28" t="s">
        <v>31</v>
      </c>
      <c r="B36" s="29">
        <v>99025.766</v>
      </c>
      <c r="C36" s="29">
        <v>88.094</v>
      </c>
      <c r="D36" s="29">
        <v>99113.86</v>
      </c>
      <c r="E36" s="23"/>
      <c r="F36" s="24"/>
    </row>
    <row r="37" spans="1:6" s="25" customFormat="1" ht="9.75" customHeight="1">
      <c r="A37" s="26" t="s">
        <v>32</v>
      </c>
      <c r="B37" s="27">
        <v>98954.188</v>
      </c>
      <c r="C37" s="27">
        <v>88.094</v>
      </c>
      <c r="D37" s="27">
        <v>99042.282</v>
      </c>
      <c r="E37" s="23"/>
      <c r="F37" s="24"/>
    </row>
    <row r="38" spans="1:6" s="25" customFormat="1" ht="9.75" customHeight="1">
      <c r="A38" s="26" t="s">
        <v>33</v>
      </c>
      <c r="B38" s="27">
        <v>71.578</v>
      </c>
      <c r="C38" s="27">
        <v>0</v>
      </c>
      <c r="D38" s="27">
        <v>71.578</v>
      </c>
      <c r="E38" s="23"/>
      <c r="F38" s="24"/>
    </row>
    <row r="39" spans="1:6" s="25" customFormat="1" ht="9.75" customHeight="1">
      <c r="A39" s="28" t="s">
        <v>34</v>
      </c>
      <c r="B39" s="29">
        <v>-84294.507</v>
      </c>
      <c r="C39" s="29">
        <v>-67.155</v>
      </c>
      <c r="D39" s="29">
        <v>-84361.663</v>
      </c>
      <c r="E39" s="23"/>
      <c r="F39" s="24"/>
    </row>
    <row r="40" spans="1:6" s="25" customFormat="1" ht="9.75" customHeight="1">
      <c r="A40" s="28" t="s">
        <v>35</v>
      </c>
      <c r="B40" s="29">
        <v>-14509.787</v>
      </c>
      <c r="C40" s="29">
        <v>-19.839</v>
      </c>
      <c r="D40" s="29">
        <v>-14529.627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10417422.409</v>
      </c>
      <c r="C42" s="29">
        <v>36811.69</v>
      </c>
      <c r="D42" s="29">
        <v>10454234.099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14549.808</v>
      </c>
      <c r="C44" s="22">
        <v>1382.431</v>
      </c>
      <c r="D44" s="22">
        <v>15932.239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990.179</v>
      </c>
      <c r="D45" s="27">
        <v>990.179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374.215</v>
      </c>
      <c r="C48" s="27">
        <v>0.605</v>
      </c>
      <c r="D48" s="27">
        <v>374.821</v>
      </c>
      <c r="E48" s="23"/>
      <c r="F48" s="24"/>
    </row>
    <row r="49" spans="1:6" s="25" customFormat="1" ht="9.75" customHeight="1">
      <c r="A49" s="26" t="s">
        <v>42</v>
      </c>
      <c r="B49" s="27">
        <v>14175.593</v>
      </c>
      <c r="C49" s="27">
        <v>391.645</v>
      </c>
      <c r="D49" s="27">
        <v>14567.238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1039.003</v>
      </c>
      <c r="C53" s="29">
        <v>0</v>
      </c>
      <c r="D53" s="29">
        <v>1039.003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82977.778</v>
      </c>
      <c r="C55" s="29">
        <v>438.955</v>
      </c>
      <c r="D55" s="29">
        <v>83416.734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12619181.93</v>
      </c>
      <c r="C57" s="22">
        <v>456676.991</v>
      </c>
      <c r="D57" s="22">
        <v>13075858.921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91"/>
      <c r="C60" s="91"/>
      <c r="D60" s="91"/>
      <c r="E60" s="43"/>
      <c r="F60" s="24"/>
    </row>
    <row r="61" spans="1:6" ht="6" customHeight="1" hidden="1">
      <c r="A61" s="96"/>
      <c r="C61" s="46"/>
      <c r="F61" s="24"/>
    </row>
    <row r="62" spans="1:6" ht="17.1" customHeight="1" hidden="1">
      <c r="A62" s="47"/>
      <c r="B62" s="47"/>
      <c r="C62" s="47"/>
      <c r="D62" s="47"/>
      <c r="F62" s="24"/>
    </row>
    <row r="63" spans="1:6" s="6" customFormat="1" ht="24" customHeight="1">
      <c r="A63" s="4" t="s">
        <v>154</v>
      </c>
      <c r="B63" s="4"/>
      <c r="C63" s="4"/>
      <c r="D63" s="4"/>
      <c r="E63" s="5"/>
      <c r="F63" s="24"/>
    </row>
    <row r="64" spans="1:6" s="9" customFormat="1" ht="17.1" customHeight="1">
      <c r="A64" s="7">
        <v>45077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5" customHeight="1" thickBot="1">
      <c r="F66" s="24"/>
    </row>
    <row r="67" spans="1:6" ht="14.1" customHeight="1">
      <c r="A67" s="15" t="s">
        <v>48</v>
      </c>
      <c r="B67" s="95" t="s">
        <v>155</v>
      </c>
      <c r="C67" s="95"/>
      <c r="D67" s="95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5" customHeight="1">
      <c r="A70" s="52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5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5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5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5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5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5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5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5" customHeight="1">
      <c r="A79" s="53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5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5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5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5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5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5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5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5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5" customHeight="1">
      <c r="A91" s="52" t="s">
        <v>65</v>
      </c>
      <c r="B91" s="22">
        <v>570000</v>
      </c>
      <c r="C91" s="22">
        <v>2142027.8</v>
      </c>
      <c r="D91" s="22">
        <v>2712027.8</v>
      </c>
      <c r="E91" s="23"/>
      <c r="F91" s="24"/>
    </row>
    <row r="92" spans="1:6" s="25" customFormat="1" ht="9.95" customHeight="1">
      <c r="A92" s="54" t="s">
        <v>66</v>
      </c>
      <c r="B92" s="27">
        <v>570000</v>
      </c>
      <c r="C92" s="27">
        <v>0</v>
      </c>
      <c r="D92" s="27">
        <v>570000</v>
      </c>
      <c r="E92" s="23"/>
      <c r="F92" s="24"/>
    </row>
    <row r="93" spans="1:6" s="25" customFormat="1" ht="9.95" customHeight="1">
      <c r="A93" s="54" t="s">
        <v>67</v>
      </c>
      <c r="B93" s="27">
        <v>0</v>
      </c>
      <c r="C93" s="27">
        <v>2142027.8</v>
      </c>
      <c r="D93" s="27">
        <v>2142027.8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5" customHeight="1">
      <c r="A95" s="52" t="s">
        <v>68</v>
      </c>
      <c r="B95" s="22">
        <v>2298404.711</v>
      </c>
      <c r="C95" s="22">
        <v>2194251.46</v>
      </c>
      <c r="D95" s="22">
        <v>4492656.171</v>
      </c>
      <c r="E95" s="23"/>
      <c r="F95" s="24"/>
    </row>
    <row r="96" spans="1:6" s="25" customFormat="1" ht="9.95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5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5" customHeight="1">
      <c r="A98" s="54" t="s">
        <v>71</v>
      </c>
      <c r="B98" s="27">
        <v>2298404.711</v>
      </c>
      <c r="C98" s="27">
        <v>2194251.46</v>
      </c>
      <c r="D98" s="27">
        <v>4492656.171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5" customHeight="1">
      <c r="A100" s="53" t="s">
        <v>72</v>
      </c>
      <c r="B100" s="29">
        <v>2232959.194</v>
      </c>
      <c r="C100" s="29">
        <v>4489.118</v>
      </c>
      <c r="D100" s="29">
        <v>2237448.312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5" customHeight="1">
      <c r="A102" s="52" t="s">
        <v>73</v>
      </c>
      <c r="B102" s="22">
        <v>52418.721</v>
      </c>
      <c r="C102" s="22">
        <v>35996.543</v>
      </c>
      <c r="D102" s="22">
        <v>88415.264</v>
      </c>
      <c r="E102" s="23"/>
      <c r="F102" s="24"/>
    </row>
    <row r="103" spans="1:6" s="25" customFormat="1" ht="9.95" customHeight="1">
      <c r="A103" s="54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5" customHeight="1">
      <c r="A106" s="54" t="s">
        <v>77</v>
      </c>
      <c r="B106" s="27">
        <v>4347.984</v>
      </c>
      <c r="C106" s="27">
        <v>22049.514</v>
      </c>
      <c r="D106" s="27">
        <v>26397.498</v>
      </c>
      <c r="E106" s="23"/>
      <c r="F106" s="24"/>
    </row>
    <row r="107" spans="1:6" s="25" customFormat="1" ht="9.95" customHeight="1">
      <c r="A107" s="54" t="s">
        <v>78</v>
      </c>
      <c r="B107" s="27">
        <v>48070.737</v>
      </c>
      <c r="C107" s="27">
        <v>13947.028</v>
      </c>
      <c r="D107" s="27">
        <v>62017.765</v>
      </c>
      <c r="E107" s="23"/>
      <c r="F107" s="24"/>
    </row>
    <row r="108" spans="1:6" s="25" customFormat="1" ht="9.95" customHeight="1">
      <c r="A108" s="54" t="s">
        <v>79</v>
      </c>
      <c r="B108" s="27">
        <v>0</v>
      </c>
      <c r="C108" s="27">
        <v>0</v>
      </c>
      <c r="D108" s="27">
        <v>0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5" customHeight="1">
      <c r="A110" s="52" t="s">
        <v>80</v>
      </c>
      <c r="B110" s="22">
        <v>50729.547</v>
      </c>
      <c r="C110" s="22">
        <v>19.288</v>
      </c>
      <c r="D110" s="22">
        <v>50748.836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5" customHeight="1">
      <c r="A112" s="30" t="s">
        <v>81</v>
      </c>
      <c r="B112" s="22">
        <v>1934.956</v>
      </c>
      <c r="C112" s="22">
        <v>804.244</v>
      </c>
      <c r="D112" s="22">
        <v>2739.201</v>
      </c>
      <c r="E112" s="23"/>
      <c r="F112" s="24"/>
    </row>
    <row r="113" spans="1:6" s="25" customFormat="1" ht="9.95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5" customHeight="1">
      <c r="A114" s="31" t="s">
        <v>83</v>
      </c>
      <c r="B114" s="29">
        <v>1934.956</v>
      </c>
      <c r="C114" s="29">
        <v>804.244</v>
      </c>
      <c r="D114" s="29">
        <v>2739.201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5" customHeight="1">
      <c r="A116" s="28" t="s">
        <v>84</v>
      </c>
      <c r="B116" s="29">
        <v>0</v>
      </c>
      <c r="C116" s="29">
        <v>0</v>
      </c>
      <c r="D116" s="29">
        <v>0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5206447.131</v>
      </c>
      <c r="C118" s="22">
        <v>4377588.455</v>
      </c>
      <c r="D118" s="22">
        <v>9584035.586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7" s="25" customFormat="1" ht="12.75" customHeight="1">
      <c r="A120" s="52" t="s">
        <v>86</v>
      </c>
      <c r="B120" s="22">
        <v>3490354.126</v>
      </c>
      <c r="C120" s="22">
        <v>1469.208</v>
      </c>
      <c r="D120" s="22">
        <v>3491823.335</v>
      </c>
      <c r="E120" s="90"/>
      <c r="F120" s="90"/>
      <c r="G120" s="97"/>
    </row>
    <row r="121" spans="1:6" s="25" customFormat="1" ht="9.95" customHeight="1">
      <c r="A121" s="54" t="s">
        <v>87</v>
      </c>
      <c r="B121" s="27">
        <v>3423504.78</v>
      </c>
      <c r="C121" s="27">
        <v>0</v>
      </c>
      <c r="D121" s="27">
        <v>3423504.78</v>
      </c>
      <c r="E121" s="90"/>
      <c r="F121" s="24"/>
    </row>
    <row r="122" spans="1:6" s="25" customFormat="1" ht="9.95" customHeight="1">
      <c r="A122" s="54" t="s">
        <v>88</v>
      </c>
      <c r="B122" s="27">
        <v>0</v>
      </c>
      <c r="C122" s="27">
        <v>0</v>
      </c>
      <c r="D122" s="27">
        <v>0</v>
      </c>
      <c r="E122" s="90"/>
      <c r="F122" s="24"/>
    </row>
    <row r="123" spans="1:7" s="25" customFormat="1" ht="9.95" customHeight="1">
      <c r="A123" s="54" t="s">
        <v>89</v>
      </c>
      <c r="B123" s="27">
        <v>39392.746</v>
      </c>
      <c r="C123" s="27">
        <v>0</v>
      </c>
      <c r="D123" s="27">
        <v>39392.746</v>
      </c>
      <c r="E123" s="90"/>
      <c r="F123" s="24"/>
      <c r="G123" s="24"/>
    </row>
    <row r="124" spans="1:6" s="25" customFormat="1" ht="9.95" customHeight="1">
      <c r="A124" s="54" t="s">
        <v>90</v>
      </c>
      <c r="B124" s="27">
        <v>-72878.887</v>
      </c>
      <c r="C124" s="27">
        <v>1469.208</v>
      </c>
      <c r="D124" s="27">
        <v>-71409.679</v>
      </c>
      <c r="E124" s="90"/>
      <c r="F124" s="24"/>
    </row>
    <row r="125" spans="1:6" s="25" customFormat="1" ht="9.95" customHeight="1">
      <c r="A125" s="54" t="s">
        <v>91</v>
      </c>
      <c r="B125" s="27">
        <v>55563.14</v>
      </c>
      <c r="C125" s="27">
        <v>0</v>
      </c>
      <c r="D125" s="27">
        <v>55563.14</v>
      </c>
      <c r="E125" s="90"/>
      <c r="F125" s="24"/>
    </row>
    <row r="126" spans="1:6" s="25" customFormat="1" ht="9.95" customHeight="1">
      <c r="A126" s="54" t="s">
        <v>92</v>
      </c>
      <c r="B126" s="27">
        <v>44772.346</v>
      </c>
      <c r="C126" s="27">
        <v>0</v>
      </c>
      <c r="D126" s="27">
        <v>44772.346</v>
      </c>
      <c r="E126" s="90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8696801.258</v>
      </c>
      <c r="C128" s="22">
        <v>4379057.663</v>
      </c>
      <c r="D128" s="22">
        <v>13075858.921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0</v>
      </c>
      <c r="C130" s="22">
        <v>4228370.596</v>
      </c>
      <c r="D130" s="22">
        <v>4228370.596</v>
      </c>
      <c r="E130" s="23"/>
      <c r="F130" s="24"/>
    </row>
    <row r="131" spans="1:6" s="25" customFormat="1" ht="9.95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5" customHeight="1">
      <c r="A132" s="54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5" customHeight="1">
      <c r="A133" s="54" t="s">
        <v>97</v>
      </c>
      <c r="B133" s="27">
        <v>0</v>
      </c>
      <c r="C133" s="27">
        <v>4217186.056</v>
      </c>
      <c r="D133" s="27">
        <v>4217186.056</v>
      </c>
      <c r="E133" s="23"/>
      <c r="F133" s="24"/>
    </row>
    <row r="134" spans="1:6" s="25" customFormat="1" ht="9.95" customHeight="1">
      <c r="A134" s="54" t="s">
        <v>98</v>
      </c>
      <c r="B134" s="27">
        <v>0</v>
      </c>
      <c r="C134" s="27">
        <v>11184.54</v>
      </c>
      <c r="D134" s="27">
        <v>11184.54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2" t="s">
        <v>47</v>
      </c>
      <c r="B136" s="92"/>
      <c r="C136" s="92"/>
      <c r="D136" s="92"/>
      <c r="E136" s="43"/>
    </row>
    <row r="137" spans="1:5" s="44" customFormat="1" ht="15">
      <c r="A137" s="62" t="s">
        <v>99</v>
      </c>
      <c r="B137" s="92"/>
      <c r="C137" s="92"/>
      <c r="D137" s="92"/>
      <c r="E137" s="43"/>
    </row>
    <row r="138" spans="2:4" ht="15">
      <c r="B138" s="92"/>
      <c r="C138" s="92"/>
      <c r="D138" s="92"/>
    </row>
    <row r="139" ht="12.75" customHeight="1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1AB34-12FA-409E-91C5-5F64A72E7DDC}">
  <dimension ref="A1:E88"/>
  <sheetViews>
    <sheetView showGridLines="0" workbookViewId="0" topLeftCell="A65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1.57421875" style="3" bestFit="1" customWidth="1"/>
    <col min="6" max="16384" width="11.421875" style="3" customWidth="1"/>
  </cols>
  <sheetData>
    <row r="1" spans="1:4" s="64" customFormat="1" ht="15.95" customHeight="1">
      <c r="A1" s="317" t="s">
        <v>805</v>
      </c>
      <c r="B1" s="317"/>
      <c r="C1" s="317"/>
      <c r="D1" s="317"/>
    </row>
    <row r="2" spans="1:4" s="66" customFormat="1" ht="24" customHeight="1">
      <c r="A2" s="65" t="s">
        <v>156</v>
      </c>
      <c r="B2" s="65"/>
      <c r="C2" s="65"/>
      <c r="D2" s="65"/>
    </row>
    <row r="3" spans="1:4" s="68" customFormat="1" ht="15.95" customHeight="1">
      <c r="A3" s="67">
        <v>45077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73" customFormat="1" ht="15.95" customHeight="1">
      <c r="A6" s="72"/>
      <c r="B6" s="95" t="s">
        <v>155</v>
      </c>
      <c r="C6" s="95"/>
      <c r="D6" s="95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.75" customHeight="1">
      <c r="A8" s="19"/>
      <c r="B8" s="51"/>
      <c r="C8" s="51"/>
      <c r="D8" s="51"/>
    </row>
    <row r="9" spans="1:5" s="57" customFormat="1" ht="8.45" customHeight="1">
      <c r="A9" s="75" t="s">
        <v>101</v>
      </c>
      <c r="B9" s="76">
        <v>314837.23261</v>
      </c>
      <c r="C9" s="76">
        <v>12485.01094</v>
      </c>
      <c r="D9" s="76">
        <v>327322.24355</v>
      </c>
      <c r="E9" s="77"/>
    </row>
    <row r="10" spans="1:4" s="57" customFormat="1" ht="8.45" customHeight="1">
      <c r="A10" s="78" t="s">
        <v>102</v>
      </c>
      <c r="B10" s="79">
        <v>53638.82953</v>
      </c>
      <c r="C10" s="79">
        <v>8142.53412</v>
      </c>
      <c r="D10" s="79">
        <v>61781.36365</v>
      </c>
    </row>
    <row r="11" spans="1:4" s="57" customFormat="1" ht="8.45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5" customHeight="1">
      <c r="A12" s="26" t="s">
        <v>104</v>
      </c>
      <c r="B12" s="79">
        <v>756.18837</v>
      </c>
      <c r="C12" s="79">
        <v>2131.9896200000003</v>
      </c>
      <c r="D12" s="79">
        <v>2888.17799</v>
      </c>
    </row>
    <row r="13" spans="1:4" s="57" customFormat="1" ht="8.45" customHeight="1">
      <c r="A13" s="26" t="s">
        <v>105</v>
      </c>
      <c r="B13" s="79">
        <v>2508.33598</v>
      </c>
      <c r="C13" s="79">
        <v>4.05915</v>
      </c>
      <c r="D13" s="79">
        <v>2512.39513</v>
      </c>
    </row>
    <row r="14" spans="1:4" s="57" customFormat="1" ht="8.45" customHeight="1">
      <c r="A14" s="26" t="s">
        <v>124</v>
      </c>
      <c r="B14" s="79">
        <v>257811.71294</v>
      </c>
      <c r="C14" s="79">
        <v>533.8845</v>
      </c>
      <c r="D14" s="79">
        <v>258345.59743999998</v>
      </c>
    </row>
    <row r="15" spans="1:4" s="57" customFormat="1" ht="8.45" customHeight="1">
      <c r="A15" s="31" t="s">
        <v>106</v>
      </c>
      <c r="B15" s="79">
        <v>0</v>
      </c>
      <c r="C15" s="79">
        <v>0</v>
      </c>
      <c r="D15" s="79">
        <v>0</v>
      </c>
    </row>
    <row r="16" spans="1:4" s="57" customFormat="1" ht="8.45" customHeight="1">
      <c r="A16" s="26" t="s">
        <v>107</v>
      </c>
      <c r="B16" s="79">
        <v>0</v>
      </c>
      <c r="C16" s="79">
        <v>0</v>
      </c>
      <c r="D16" s="79">
        <v>0</v>
      </c>
    </row>
    <row r="17" spans="1:4" s="57" customFormat="1" ht="8.45" customHeight="1">
      <c r="A17" s="26" t="s">
        <v>108</v>
      </c>
      <c r="B17" s="79">
        <v>0</v>
      </c>
      <c r="C17" s="79">
        <v>1672.4821299999999</v>
      </c>
      <c r="D17" s="79">
        <v>1672.4821299999999</v>
      </c>
    </row>
    <row r="18" spans="1:4" s="57" customFormat="1" ht="8.45" customHeight="1">
      <c r="A18" s="26" t="s">
        <v>109</v>
      </c>
      <c r="B18" s="79">
        <v>0</v>
      </c>
      <c r="C18" s="79">
        <v>0</v>
      </c>
      <c r="D18" s="79">
        <v>0</v>
      </c>
    </row>
    <row r="19" spans="1:4" s="57" customFormat="1" ht="8.45" customHeight="1">
      <c r="A19" s="26" t="s">
        <v>29</v>
      </c>
      <c r="B19" s="79">
        <v>122.16578999999999</v>
      </c>
      <c r="C19" s="79">
        <v>0.06142</v>
      </c>
      <c r="D19" s="79">
        <v>122.22720999999999</v>
      </c>
    </row>
    <row r="20" spans="1:4" s="57" customFormat="1" ht="3" customHeight="1">
      <c r="A20" s="26"/>
      <c r="B20" s="79"/>
      <c r="C20" s="79"/>
      <c r="D20" s="79"/>
    </row>
    <row r="21" spans="1:4" s="57" customFormat="1" ht="8.45" customHeight="1">
      <c r="A21" s="21" t="s">
        <v>110</v>
      </c>
      <c r="B21" s="76">
        <v>85905.57763</v>
      </c>
      <c r="C21" s="76">
        <v>140548.64754000003</v>
      </c>
      <c r="D21" s="76">
        <v>226454.22517000005</v>
      </c>
    </row>
    <row r="22" spans="1:4" s="57" customFormat="1" ht="8.45" customHeight="1">
      <c r="A22" s="26" t="s">
        <v>111</v>
      </c>
      <c r="B22" s="79">
        <v>0</v>
      </c>
      <c r="C22" s="79">
        <v>0</v>
      </c>
      <c r="D22" s="79">
        <v>0</v>
      </c>
    </row>
    <row r="23" spans="1:4" s="57" customFormat="1" ht="8.45" customHeight="1">
      <c r="A23" s="26" t="s">
        <v>112</v>
      </c>
      <c r="B23" s="79">
        <v>0</v>
      </c>
      <c r="C23" s="79">
        <v>0</v>
      </c>
      <c r="D23" s="79">
        <v>0</v>
      </c>
    </row>
    <row r="24" spans="1:4" s="57" customFormat="1" ht="8.45" customHeight="1">
      <c r="A24" s="26" t="s">
        <v>103</v>
      </c>
      <c r="B24" s="79">
        <v>0</v>
      </c>
      <c r="C24" s="79">
        <v>0</v>
      </c>
      <c r="D24" s="79">
        <v>0</v>
      </c>
    </row>
    <row r="25" spans="1:4" s="57" customFormat="1" ht="8.45" customHeight="1">
      <c r="A25" s="26" t="s">
        <v>113</v>
      </c>
      <c r="B25" s="79">
        <v>9711.14517</v>
      </c>
      <c r="C25" s="79">
        <v>34829.429520000005</v>
      </c>
      <c r="D25" s="79">
        <v>44540.57469000001</v>
      </c>
    </row>
    <row r="26" spans="1:4" s="57" customFormat="1" ht="8.45" customHeight="1">
      <c r="A26" s="26" t="s">
        <v>129</v>
      </c>
      <c r="B26" s="79">
        <v>0</v>
      </c>
      <c r="C26" s="79">
        <v>0</v>
      </c>
      <c r="D26" s="79">
        <v>0</v>
      </c>
    </row>
    <row r="27" spans="1:4" s="57" customFormat="1" ht="8.45" customHeight="1">
      <c r="A27" s="26" t="s">
        <v>114</v>
      </c>
      <c r="B27" s="79">
        <v>62368.8819</v>
      </c>
      <c r="C27" s="79">
        <v>46724.39574</v>
      </c>
      <c r="D27" s="79">
        <v>109093.27764</v>
      </c>
    </row>
    <row r="28" spans="1:4" s="57" customFormat="1" ht="8.45" customHeight="1">
      <c r="A28" s="26" t="s">
        <v>115</v>
      </c>
      <c r="B28" s="79">
        <v>0</v>
      </c>
      <c r="C28" s="79">
        <v>0</v>
      </c>
      <c r="D28" s="79">
        <v>0</v>
      </c>
    </row>
    <row r="29" spans="1:4" s="57" customFormat="1" ht="8.45" customHeight="1">
      <c r="A29" s="26" t="s">
        <v>116</v>
      </c>
      <c r="B29" s="79">
        <v>0</v>
      </c>
      <c r="C29" s="79">
        <v>1427.43937</v>
      </c>
      <c r="D29" s="79">
        <v>1427.43937</v>
      </c>
    </row>
    <row r="30" spans="1:4" s="57" customFormat="1" ht="8.45" customHeight="1">
      <c r="A30" s="26" t="s">
        <v>117</v>
      </c>
      <c r="B30" s="79">
        <v>0</v>
      </c>
      <c r="C30" s="79">
        <v>0</v>
      </c>
      <c r="D30" s="79">
        <v>0</v>
      </c>
    </row>
    <row r="31" spans="1:4" s="57" customFormat="1" ht="8.45" customHeight="1">
      <c r="A31" s="26" t="s">
        <v>118</v>
      </c>
      <c r="B31" s="79">
        <v>0</v>
      </c>
      <c r="C31" s="79">
        <v>0</v>
      </c>
      <c r="D31" s="79">
        <v>0</v>
      </c>
    </row>
    <row r="32" spans="1:4" s="57" customFormat="1" ht="8.45" customHeight="1">
      <c r="A32" s="26" t="s">
        <v>108</v>
      </c>
      <c r="B32" s="79">
        <v>0</v>
      </c>
      <c r="C32" s="79">
        <v>0</v>
      </c>
      <c r="D32" s="79">
        <v>0</v>
      </c>
    </row>
    <row r="33" spans="1:4" s="57" customFormat="1" ht="8.45" customHeight="1">
      <c r="A33" s="26" t="s">
        <v>119</v>
      </c>
      <c r="B33" s="79">
        <v>0</v>
      </c>
      <c r="C33" s="79">
        <v>55056.04959</v>
      </c>
      <c r="D33" s="79">
        <v>55056.04959</v>
      </c>
    </row>
    <row r="34" spans="1:4" s="57" customFormat="1" ht="8.45" customHeight="1">
      <c r="A34" s="26" t="s">
        <v>29</v>
      </c>
      <c r="B34" s="79">
        <v>13825.55056</v>
      </c>
      <c r="C34" s="79">
        <v>2511.3333199999997</v>
      </c>
      <c r="D34" s="79">
        <v>16336.88388</v>
      </c>
    </row>
    <row r="35" spans="1:4" s="57" customFormat="1" ht="3" customHeight="1">
      <c r="A35" s="26"/>
      <c r="B35" s="79"/>
      <c r="C35" s="79"/>
      <c r="D35" s="79"/>
    </row>
    <row r="36" spans="1:4" s="57" customFormat="1" ht="8.45" customHeight="1">
      <c r="A36" s="21" t="s">
        <v>120</v>
      </c>
      <c r="B36" s="76">
        <v>228931.65498</v>
      </c>
      <c r="C36" s="76">
        <v>-128063.63660000003</v>
      </c>
      <c r="D36" s="76">
        <v>100868.01837999996</v>
      </c>
    </row>
    <row r="37" spans="1:4" s="57" customFormat="1" ht="3" customHeight="1">
      <c r="A37" s="28"/>
      <c r="B37" s="80"/>
      <c r="C37" s="80"/>
      <c r="D37" s="80"/>
    </row>
    <row r="38" spans="1:4" s="57" customFormat="1" ht="8.45" customHeight="1">
      <c r="A38" s="81" t="s">
        <v>121</v>
      </c>
      <c r="B38" s="76">
        <v>-2567.5512400000002</v>
      </c>
      <c r="C38" s="76">
        <v>5.22275</v>
      </c>
      <c r="D38" s="76">
        <v>-2562.3284900000003</v>
      </c>
    </row>
    <row r="39" spans="1:4" s="57" customFormat="1" ht="3" customHeight="1">
      <c r="A39" s="26"/>
      <c r="B39" s="79"/>
      <c r="C39" s="79"/>
      <c r="D39" s="79"/>
    </row>
    <row r="40" spans="1:4" s="57" customFormat="1" ht="8.45" customHeight="1">
      <c r="A40" s="21" t="s">
        <v>122</v>
      </c>
      <c r="B40" s="76">
        <v>231499.20622</v>
      </c>
      <c r="C40" s="76">
        <v>-128068.85935000003</v>
      </c>
      <c r="D40" s="76">
        <v>103430.34686999996</v>
      </c>
    </row>
    <row r="41" spans="1:4" s="57" customFormat="1" ht="3" customHeight="1">
      <c r="A41" s="28"/>
      <c r="B41" s="80"/>
      <c r="C41" s="80"/>
      <c r="D41" s="80"/>
    </row>
    <row r="42" spans="1:4" s="57" customFormat="1" ht="8.45" customHeight="1">
      <c r="A42" s="21" t="s">
        <v>123</v>
      </c>
      <c r="B42" s="76">
        <v>2275.3915500000003</v>
      </c>
      <c r="C42" s="76">
        <v>430.22114000000005</v>
      </c>
      <c r="D42" s="76">
        <v>2705.6126900000004</v>
      </c>
    </row>
    <row r="43" spans="1:4" s="57" customFormat="1" ht="8.45" customHeight="1">
      <c r="A43" s="26" t="s">
        <v>125</v>
      </c>
      <c r="B43" s="79">
        <v>0</v>
      </c>
      <c r="C43" s="79">
        <v>0</v>
      </c>
      <c r="D43" s="79">
        <v>0</v>
      </c>
    </row>
    <row r="44" spans="1:4" s="57" customFormat="1" ht="8.45" customHeight="1">
      <c r="A44" s="26" t="s">
        <v>126</v>
      </c>
      <c r="B44" s="79">
        <v>19.702509999999997</v>
      </c>
      <c r="C44" s="79">
        <v>62.02668</v>
      </c>
      <c r="D44" s="79">
        <v>81.72918999999999</v>
      </c>
    </row>
    <row r="45" spans="1:4" s="57" customFormat="1" ht="8.45" customHeight="1">
      <c r="A45" s="26" t="s">
        <v>127</v>
      </c>
      <c r="B45" s="79">
        <v>2255.68904</v>
      </c>
      <c r="C45" s="79">
        <v>368.19446000000005</v>
      </c>
      <c r="D45" s="79">
        <v>2623.8835000000004</v>
      </c>
    </row>
    <row r="46" spans="1:4" s="57" customFormat="1" ht="3" customHeight="1">
      <c r="A46" s="26"/>
      <c r="B46" s="80"/>
      <c r="C46" s="80"/>
      <c r="D46" s="80"/>
    </row>
    <row r="47" spans="1:4" s="57" customFormat="1" ht="8.45" customHeight="1">
      <c r="A47" s="21" t="s">
        <v>128</v>
      </c>
      <c r="B47" s="76">
        <v>1019.5380399999999</v>
      </c>
      <c r="C47" s="76">
        <v>104.44849</v>
      </c>
      <c r="D47" s="76">
        <v>1123.98653</v>
      </c>
    </row>
    <row r="48" spans="1:4" s="57" customFormat="1" ht="8.45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5" customHeight="1">
      <c r="A49" s="26" t="s">
        <v>126</v>
      </c>
      <c r="B49" s="79">
        <v>58.96346</v>
      </c>
      <c r="C49" s="79">
        <v>0</v>
      </c>
      <c r="D49" s="79">
        <v>58.96346</v>
      </c>
    </row>
    <row r="50" spans="1:4" s="57" customFormat="1" ht="8.45" customHeight="1">
      <c r="A50" s="26" t="s">
        <v>130</v>
      </c>
      <c r="B50" s="79">
        <v>960.57458</v>
      </c>
      <c r="C50" s="79">
        <v>104.44849</v>
      </c>
      <c r="D50" s="79">
        <v>1065.02307</v>
      </c>
    </row>
    <row r="51" spans="1:4" s="57" customFormat="1" ht="3" customHeight="1">
      <c r="A51" s="26"/>
      <c r="B51" s="80"/>
      <c r="C51" s="80"/>
      <c r="D51" s="80"/>
    </row>
    <row r="52" spans="1:4" s="57" customFormat="1" ht="11.25" customHeight="1">
      <c r="A52" s="32" t="s">
        <v>131</v>
      </c>
      <c r="B52" s="79">
        <v>0</v>
      </c>
      <c r="C52" s="79">
        <v>0</v>
      </c>
      <c r="D52" s="79">
        <v>0</v>
      </c>
    </row>
    <row r="53" spans="1:4" s="57" customFormat="1" ht="6.75" customHeight="1">
      <c r="A53" s="32"/>
      <c r="B53" s="79"/>
      <c r="C53" s="79"/>
      <c r="D53" s="79"/>
    </row>
    <row r="54" spans="1:5" s="57" customFormat="1" ht="8.45" customHeight="1">
      <c r="A54" s="21" t="s">
        <v>132</v>
      </c>
      <c r="B54" s="76">
        <v>232755.05972999998</v>
      </c>
      <c r="C54" s="76">
        <v>-127743.08670000003</v>
      </c>
      <c r="D54" s="76">
        <v>105011.97302999995</v>
      </c>
      <c r="E54" s="77"/>
    </row>
    <row r="55" spans="1:4" s="57" customFormat="1" ht="3" customHeight="1">
      <c r="A55" s="28"/>
      <c r="B55" s="80"/>
      <c r="C55" s="80"/>
      <c r="D55" s="80"/>
    </row>
    <row r="56" spans="1:4" s="57" customFormat="1" ht="8.45" customHeight="1">
      <c r="A56" s="21" t="s">
        <v>133</v>
      </c>
      <c r="B56" s="76">
        <v>19314.61627</v>
      </c>
      <c r="C56" s="76">
        <v>2622.98617</v>
      </c>
      <c r="D56" s="76">
        <v>21937.60244</v>
      </c>
    </row>
    <row r="57" spans="1:4" s="57" customFormat="1" ht="8.45" customHeight="1">
      <c r="A57" s="26" t="s">
        <v>134</v>
      </c>
      <c r="B57" s="79">
        <v>11470.20709</v>
      </c>
      <c r="C57" s="79">
        <v>0</v>
      </c>
      <c r="D57" s="79">
        <v>11470.20709</v>
      </c>
    </row>
    <row r="58" spans="1:4" s="57" customFormat="1" ht="8.45" customHeight="1">
      <c r="A58" s="26" t="s">
        <v>135</v>
      </c>
      <c r="B58" s="79">
        <v>218.92242000000002</v>
      </c>
      <c r="C58" s="79">
        <v>0</v>
      </c>
      <c r="D58" s="79">
        <v>218.92242000000002</v>
      </c>
    </row>
    <row r="59" spans="1:4" s="57" customFormat="1" ht="8.45" customHeight="1">
      <c r="A59" s="26" t="s">
        <v>136</v>
      </c>
      <c r="B59" s="79">
        <v>7284.74521</v>
      </c>
      <c r="C59" s="79">
        <v>2622.4130299999997</v>
      </c>
      <c r="D59" s="79">
        <v>9907.15824</v>
      </c>
    </row>
    <row r="60" spans="1:4" s="57" customFormat="1" ht="8.45" customHeight="1">
      <c r="A60" s="26" t="s">
        <v>137</v>
      </c>
      <c r="B60" s="79">
        <v>340.74154999999996</v>
      </c>
      <c r="C60" s="79">
        <v>0.57314</v>
      </c>
      <c r="D60" s="79">
        <v>341.31469</v>
      </c>
    </row>
    <row r="61" spans="1:4" s="57" customFormat="1" ht="3" customHeight="1">
      <c r="A61" s="26"/>
      <c r="B61" s="79"/>
      <c r="C61" s="79"/>
      <c r="D61" s="79"/>
    </row>
    <row r="62" spans="1:4" s="57" customFormat="1" ht="8.45" customHeight="1">
      <c r="A62" s="21" t="s">
        <v>138</v>
      </c>
      <c r="B62" s="76">
        <v>213440.44345999998</v>
      </c>
      <c r="C62" s="76">
        <v>-130366.07287000003</v>
      </c>
      <c r="D62" s="76">
        <v>83074.37058999995</v>
      </c>
    </row>
    <row r="63" spans="1:4" s="57" customFormat="1" ht="3" customHeight="1">
      <c r="A63" s="26"/>
      <c r="B63" s="79"/>
      <c r="C63" s="79"/>
      <c r="D63" s="79"/>
    </row>
    <row r="64" spans="1:4" s="57" customFormat="1" ht="8.45" customHeight="1">
      <c r="A64" s="21" t="s">
        <v>139</v>
      </c>
      <c r="B64" s="76">
        <v>23018.769559999997</v>
      </c>
      <c r="C64" s="76">
        <v>-227.79431</v>
      </c>
      <c r="D64" s="76">
        <v>22790.975249999996</v>
      </c>
    </row>
    <row r="65" spans="1:4" s="57" customFormat="1" ht="8.45" customHeight="1">
      <c r="A65" s="26" t="s">
        <v>140</v>
      </c>
      <c r="B65" s="79">
        <v>0</v>
      </c>
      <c r="C65" s="79">
        <v>0</v>
      </c>
      <c r="D65" s="79">
        <v>0</v>
      </c>
    </row>
    <row r="66" spans="1:4" s="57" customFormat="1" ht="8.45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5" customHeight="1">
      <c r="A67" s="26" t="s">
        <v>142</v>
      </c>
      <c r="B67" s="79">
        <v>22135.666269999998</v>
      </c>
      <c r="C67" s="79">
        <v>-313.69808</v>
      </c>
      <c r="D67" s="79">
        <v>21821.96819</v>
      </c>
    </row>
    <row r="68" spans="1:4" s="57" customFormat="1" ht="8.45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5" customHeight="1">
      <c r="A69" s="26" t="s">
        <v>144</v>
      </c>
      <c r="B69" s="79">
        <v>45.58294</v>
      </c>
      <c r="C69" s="79">
        <v>85.90377000000001</v>
      </c>
      <c r="D69" s="79">
        <v>131.48671000000002</v>
      </c>
    </row>
    <row r="70" spans="1:4" s="57" customFormat="1" ht="8.45" customHeight="1">
      <c r="A70" s="26" t="s">
        <v>145</v>
      </c>
      <c r="B70" s="79">
        <v>52.34856</v>
      </c>
      <c r="C70" s="79">
        <v>0</v>
      </c>
      <c r="D70" s="79">
        <v>52.34856</v>
      </c>
    </row>
    <row r="71" spans="1:4" s="57" customFormat="1" ht="8.45" customHeight="1">
      <c r="A71" s="26" t="s">
        <v>146</v>
      </c>
      <c r="B71" s="79">
        <v>785.17179</v>
      </c>
      <c r="C71" s="79">
        <v>0</v>
      </c>
      <c r="D71" s="79">
        <v>785.17179</v>
      </c>
    </row>
    <row r="72" spans="1:4" s="57" customFormat="1" ht="3" customHeight="1">
      <c r="A72" s="26"/>
      <c r="B72" s="79"/>
      <c r="C72" s="79"/>
      <c r="D72" s="79"/>
    </row>
    <row r="73" spans="1:5" s="57" customFormat="1" ht="8.45" customHeight="1">
      <c r="A73" s="30" t="s">
        <v>147</v>
      </c>
      <c r="B73" s="76">
        <v>750.65284</v>
      </c>
      <c r="C73" s="76">
        <v>244.82744</v>
      </c>
      <c r="D73" s="76">
        <v>995.48028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5" customHeight="1">
      <c r="A75" s="81" t="s">
        <v>148</v>
      </c>
      <c r="B75" s="76">
        <v>191172.32674</v>
      </c>
      <c r="C75" s="76">
        <v>-129893.45112000004</v>
      </c>
      <c r="D75" s="76">
        <v>61278.87561999995</v>
      </c>
    </row>
    <row r="76" spans="1:4" s="57" customFormat="1" ht="3.95" customHeight="1">
      <c r="A76" s="28"/>
      <c r="B76" s="80"/>
      <c r="C76" s="80"/>
      <c r="D76" s="80"/>
    </row>
    <row r="77" spans="1:4" s="57" customFormat="1" ht="8.45" customHeight="1">
      <c r="A77" s="26" t="s">
        <v>149</v>
      </c>
      <c r="B77" s="79">
        <v>16506.529</v>
      </c>
      <c r="C77" s="79">
        <v>0</v>
      </c>
      <c r="D77" s="79">
        <v>16506.529</v>
      </c>
    </row>
    <row r="78" spans="1:4" s="57" customFormat="1" ht="3.95" customHeight="1">
      <c r="A78" s="26"/>
      <c r="B78" s="79"/>
      <c r="C78" s="79"/>
      <c r="D78" s="79"/>
    </row>
    <row r="79" spans="1:4" s="57" customFormat="1" ht="8.45" customHeight="1">
      <c r="A79" s="32" t="s">
        <v>150</v>
      </c>
      <c r="B79" s="80">
        <v>174665.79774</v>
      </c>
      <c r="C79" s="80">
        <v>-129893.45112</v>
      </c>
      <c r="D79" s="80">
        <v>44772.34662000001</v>
      </c>
    </row>
    <row r="80" spans="1:4" s="64" customFormat="1" ht="3.75" customHeight="1" thickBot="1">
      <c r="A80" s="59"/>
      <c r="B80" s="82"/>
      <c r="C80" s="82"/>
      <c r="D80" s="82"/>
    </row>
    <row r="81" spans="1:5" s="64" customFormat="1" ht="15.75" customHeight="1">
      <c r="A81" s="83" t="s">
        <v>47</v>
      </c>
      <c r="B81" s="98"/>
      <c r="C81" s="98"/>
      <c r="D81" s="98"/>
      <c r="E81" s="86"/>
    </row>
    <row r="82" spans="1:4" s="64" customFormat="1" ht="15">
      <c r="A82" s="70"/>
      <c r="B82" s="85"/>
      <c r="C82" s="85"/>
      <c r="D82" s="85"/>
    </row>
    <row r="83" spans="1:4" s="64" customFormat="1" ht="15">
      <c r="A83" s="70"/>
      <c r="B83" s="70"/>
      <c r="C83" s="85"/>
      <c r="D83" s="85"/>
    </row>
    <row r="84" spans="1:4" s="64" customFormat="1" ht="15">
      <c r="A84" s="70"/>
      <c r="B84" s="70"/>
      <c r="C84" s="70"/>
      <c r="D84" s="70"/>
    </row>
    <row r="85" spans="1:4" s="64" customFormat="1" ht="15">
      <c r="A85" s="70"/>
      <c r="B85" s="70"/>
      <c r="C85" s="70"/>
      <c r="D85" s="70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1EA61-FB6C-42A7-8BAF-04F792F59BCE}">
  <dimension ref="A1:IV200"/>
  <sheetViews>
    <sheetView showGridLines="0" workbookViewId="0" topLeftCell="A1"/>
  </sheetViews>
  <sheetFormatPr defaultColWidth="11.421875" defaultRowHeight="15"/>
  <cols>
    <col min="1" max="1" width="49.8515625" style="136" customWidth="1"/>
    <col min="2" max="4" width="15.57421875" style="136" customWidth="1"/>
    <col min="5" max="5" width="11.421875" style="136" customWidth="1"/>
    <col min="6" max="6" width="12.57421875" style="136" customWidth="1"/>
    <col min="7" max="8" width="11.421875" style="136" customWidth="1"/>
    <col min="9" max="9" width="12.00390625" style="136" bestFit="1" customWidth="1"/>
    <col min="10" max="10" width="15.140625" style="136" bestFit="1" customWidth="1"/>
    <col min="11" max="11" width="12.00390625" style="136" bestFit="1" customWidth="1"/>
    <col min="12" max="16384" width="11.421875" style="136" customWidth="1"/>
  </cols>
  <sheetData>
    <row r="1" spans="1:4" ht="18.75">
      <c r="A1" s="319" t="s">
        <v>805</v>
      </c>
      <c r="B1" s="272"/>
      <c r="C1" s="272"/>
      <c r="D1" s="272"/>
    </row>
    <row r="2" spans="1:4" ht="27" customHeight="1">
      <c r="A2" s="239" t="s">
        <v>767</v>
      </c>
      <c r="B2" s="239"/>
      <c r="C2" s="239"/>
      <c r="D2" s="239"/>
    </row>
    <row r="3" spans="1:4" ht="23.25" customHeight="1">
      <c r="A3" s="106">
        <v>45077</v>
      </c>
      <c r="B3" s="106"/>
      <c r="C3" s="106"/>
      <c r="D3" s="106"/>
    </row>
    <row r="4" spans="1:4" ht="18.75" customHeight="1">
      <c r="A4" s="108" t="s">
        <v>768</v>
      </c>
      <c r="B4" s="108"/>
      <c r="C4" s="108"/>
      <c r="D4" s="108"/>
    </row>
    <row r="5" ht="7.5" customHeight="1" thickBot="1"/>
    <row r="6" spans="1:4" s="274" customFormat="1" ht="12.75" customHeight="1">
      <c r="A6" s="273"/>
      <c r="B6" s="222" t="s">
        <v>158</v>
      </c>
      <c r="C6" s="222" t="s">
        <v>152</v>
      </c>
      <c r="D6" s="222" t="s">
        <v>3</v>
      </c>
    </row>
    <row r="7" spans="1:9" s="274" customFormat="1" ht="47.25" customHeight="1">
      <c r="A7" s="275"/>
      <c r="B7" s="226"/>
      <c r="C7" s="226"/>
      <c r="D7" s="226"/>
      <c r="I7" s="276"/>
    </row>
    <row r="8" spans="1:9" s="274" customFormat="1" ht="8.25" customHeight="1">
      <c r="A8" s="277"/>
      <c r="B8" s="268"/>
      <c r="C8" s="268"/>
      <c r="D8" s="268"/>
      <c r="I8" s="276"/>
    </row>
    <row r="9" spans="1:9" s="274" customFormat="1" ht="15.95" customHeight="1">
      <c r="A9" s="278" t="s">
        <v>769</v>
      </c>
      <c r="B9" s="268"/>
      <c r="C9" s="268"/>
      <c r="D9" s="268"/>
      <c r="I9" s="276"/>
    </row>
    <row r="10" spans="1:11" s="274" customFormat="1" ht="15.95" customHeight="1">
      <c r="A10" s="268" t="s">
        <v>770</v>
      </c>
      <c r="B10" s="279">
        <v>18.740000000000002</v>
      </c>
      <c r="C10" s="279">
        <v>30.69</v>
      </c>
      <c r="D10" s="279">
        <v>72.41</v>
      </c>
      <c r="E10" s="279"/>
      <c r="F10" s="279"/>
      <c r="G10" s="279"/>
      <c r="H10" s="279"/>
      <c r="I10" s="280"/>
      <c r="J10" s="280"/>
      <c r="K10" s="280"/>
    </row>
    <row r="11" spans="1:11" s="274" customFormat="1" ht="15.95" customHeight="1">
      <c r="A11" s="268" t="s">
        <v>771</v>
      </c>
      <c r="B11" s="279">
        <v>20.02</v>
      </c>
      <c r="C11" s="279">
        <v>4.7</v>
      </c>
      <c r="D11" s="279">
        <v>0.1</v>
      </c>
      <c r="E11" s="279"/>
      <c r="F11" s="279"/>
      <c r="G11" s="279"/>
      <c r="H11" s="279"/>
      <c r="I11" s="280"/>
      <c r="J11" s="280"/>
      <c r="K11" s="280"/>
    </row>
    <row r="12" spans="1:11" s="274" customFormat="1" ht="9.75" customHeight="1">
      <c r="A12" s="268"/>
      <c r="B12" s="279"/>
      <c r="C12" s="279"/>
      <c r="D12" s="279"/>
      <c r="E12" s="279"/>
      <c r="F12" s="279"/>
      <c r="G12" s="279"/>
      <c r="H12" s="279"/>
      <c r="I12" s="280"/>
      <c r="J12" s="280"/>
      <c r="K12" s="280"/>
    </row>
    <row r="13" spans="1:11" s="274" customFormat="1" ht="15.95" customHeight="1">
      <c r="A13" s="278" t="s">
        <v>772</v>
      </c>
      <c r="B13" s="279"/>
      <c r="C13" s="279"/>
      <c r="D13" s="279"/>
      <c r="E13" s="279"/>
      <c r="F13" s="279"/>
      <c r="G13" s="279"/>
      <c r="H13" s="279"/>
      <c r="I13" s="280"/>
      <c r="J13" s="280"/>
      <c r="K13" s="280"/>
    </row>
    <row r="14" spans="1:11" s="274" customFormat="1" ht="15.95" customHeight="1">
      <c r="A14" s="268" t="s">
        <v>773</v>
      </c>
      <c r="B14" s="279">
        <v>2.43</v>
      </c>
      <c r="C14" s="279">
        <v>6.95</v>
      </c>
      <c r="D14" s="279">
        <v>64</v>
      </c>
      <c r="E14" s="279"/>
      <c r="F14" s="279"/>
      <c r="G14" s="279"/>
      <c r="H14" s="279"/>
      <c r="I14" s="280"/>
      <c r="J14" s="280"/>
      <c r="K14" s="280"/>
    </row>
    <row r="15" spans="1:11" s="274" customFormat="1" ht="15.95" customHeight="1">
      <c r="A15" s="268" t="s">
        <v>774</v>
      </c>
      <c r="B15" s="279">
        <v>2.4</v>
      </c>
      <c r="C15" s="279">
        <v>6.29</v>
      </c>
      <c r="D15" s="279">
        <v>41.18</v>
      </c>
      <c r="E15" s="279"/>
      <c r="F15" s="279"/>
      <c r="G15" s="279"/>
      <c r="H15" s="279"/>
      <c r="I15" s="280"/>
      <c r="J15" s="280"/>
      <c r="K15" s="280"/>
    </row>
    <row r="16" spans="1:11" s="274" customFormat="1" ht="15.95" customHeight="1">
      <c r="A16" s="268" t="s">
        <v>775</v>
      </c>
      <c r="B16" s="279">
        <v>100</v>
      </c>
      <c r="C16" s="279">
        <v>8.46</v>
      </c>
      <c r="D16" s="279">
        <v>100</v>
      </c>
      <c r="E16" s="279"/>
      <c r="F16" s="279"/>
      <c r="G16" s="279"/>
      <c r="H16" s="279"/>
      <c r="I16" s="280"/>
      <c r="J16" s="280"/>
      <c r="K16" s="280"/>
    </row>
    <row r="17" spans="1:11" s="274" customFormat="1" ht="15.95" customHeight="1">
      <c r="A17" s="281" t="s">
        <v>776</v>
      </c>
      <c r="B17" s="279">
        <v>0.13</v>
      </c>
      <c r="C17" s="279">
        <v>17.76</v>
      </c>
      <c r="D17" s="279">
        <v>1.09</v>
      </c>
      <c r="E17" s="279"/>
      <c r="F17" s="279"/>
      <c r="G17" s="279"/>
      <c r="H17" s="279"/>
      <c r="I17" s="280"/>
      <c r="J17" s="280"/>
      <c r="K17" s="280"/>
    </row>
    <row r="18" spans="1:11" s="274" customFormat="1" ht="15.95" customHeight="1">
      <c r="A18" s="268" t="s">
        <v>777</v>
      </c>
      <c r="B18" s="282">
        <v>226.63</v>
      </c>
      <c r="C18" s="282">
        <v>300.59000000000003</v>
      </c>
      <c r="D18" s="282">
        <v>102.65</v>
      </c>
      <c r="E18" s="282"/>
      <c r="F18" s="279"/>
      <c r="G18" s="282"/>
      <c r="H18" s="282"/>
      <c r="I18" s="280"/>
      <c r="J18" s="280"/>
      <c r="K18" s="280"/>
    </row>
    <row r="19" spans="1:11" s="274" customFormat="1" ht="10.5" customHeight="1">
      <c r="A19" s="268"/>
      <c r="B19" s="279"/>
      <c r="C19" s="279"/>
      <c r="D19" s="279"/>
      <c r="E19" s="279"/>
      <c r="F19" s="279"/>
      <c r="G19" s="279"/>
      <c r="H19" s="279"/>
      <c r="I19" s="280"/>
      <c r="J19" s="280"/>
      <c r="K19" s="280"/>
    </row>
    <row r="20" spans="1:11" s="274" customFormat="1" ht="15.95" customHeight="1">
      <c r="A20" s="278" t="s">
        <v>778</v>
      </c>
      <c r="B20" s="279"/>
      <c r="C20" s="279"/>
      <c r="D20" s="279"/>
      <c r="E20" s="279"/>
      <c r="F20" s="279"/>
      <c r="G20" s="279"/>
      <c r="H20" s="279"/>
      <c r="I20" s="280"/>
      <c r="J20" s="280"/>
      <c r="K20" s="280"/>
    </row>
    <row r="21" spans="1:11" s="274" customFormat="1" ht="15.95" customHeight="1">
      <c r="A21" s="268" t="s">
        <v>779</v>
      </c>
      <c r="B21" s="279">
        <v>2.7385456671173642</v>
      </c>
      <c r="C21" s="279">
        <v>0.7177845735559704</v>
      </c>
      <c r="D21" s="279">
        <v>14.202047657507991</v>
      </c>
      <c r="E21" s="279"/>
      <c r="F21" s="279"/>
      <c r="G21" s="279"/>
      <c r="H21" s="279"/>
      <c r="I21" s="280"/>
      <c r="J21" s="280"/>
      <c r="K21" s="280"/>
    </row>
    <row r="22" spans="1:11" s="274" customFormat="1" ht="15.95" customHeight="1">
      <c r="A22" s="268" t="s">
        <v>780</v>
      </c>
      <c r="B22" s="279">
        <v>32.25949747854167</v>
      </c>
      <c r="C22" s="279">
        <v>68.26181751997193</v>
      </c>
      <c r="D22" s="279">
        <v>49.20440191944121</v>
      </c>
      <c r="E22" s="279"/>
      <c r="F22" s="279"/>
      <c r="G22" s="279"/>
      <c r="H22" s="279"/>
      <c r="I22" s="280"/>
      <c r="J22" s="280"/>
      <c r="K22" s="280"/>
    </row>
    <row r="23" spans="1:11" s="274" customFormat="1" ht="15.95" customHeight="1">
      <c r="A23" s="268" t="s">
        <v>781</v>
      </c>
      <c r="B23" s="279">
        <v>78.33153684424494</v>
      </c>
      <c r="C23" s="279">
        <v>88.28684536651389</v>
      </c>
      <c r="D23" s="279">
        <v>70.22170622777357</v>
      </c>
      <c r="E23" s="279"/>
      <c r="F23" s="279"/>
      <c r="G23" s="279"/>
      <c r="H23" s="279"/>
      <c r="I23" s="280"/>
      <c r="J23" s="280"/>
      <c r="K23" s="280"/>
    </row>
    <row r="24" spans="1:11" s="274" customFormat="1" ht="15.95" customHeight="1">
      <c r="A24" s="268" t="s">
        <v>782</v>
      </c>
      <c r="B24" s="279">
        <v>6.908853338982052</v>
      </c>
      <c r="C24" s="279">
        <v>5.640171618003005</v>
      </c>
      <c r="D24" s="279">
        <v>20.44754472284536</v>
      </c>
      <c r="E24" s="279"/>
      <c r="F24" s="279"/>
      <c r="G24" s="279"/>
      <c r="H24" s="279"/>
      <c r="I24" s="280"/>
      <c r="J24" s="280"/>
      <c r="K24" s="280"/>
    </row>
    <row r="25" spans="1:11" s="274" customFormat="1" ht="15.95" customHeight="1">
      <c r="A25" s="268" t="s">
        <v>783</v>
      </c>
      <c r="B25" s="283">
        <v>2060</v>
      </c>
      <c r="C25" s="283">
        <v>26715</v>
      </c>
      <c r="D25" s="283">
        <v>1078</v>
      </c>
      <c r="E25" s="283"/>
      <c r="F25" s="279"/>
      <c r="G25" s="283"/>
      <c r="H25" s="283"/>
      <c r="I25" s="280"/>
      <c r="J25" s="280"/>
      <c r="K25" s="280"/>
    </row>
    <row r="26" spans="1:11" s="274" customFormat="1" ht="15.95" customHeight="1">
      <c r="A26" s="268" t="s">
        <v>784</v>
      </c>
      <c r="B26" s="283">
        <v>78694.04873046876</v>
      </c>
      <c r="C26" s="284" t="s">
        <v>785</v>
      </c>
      <c r="D26" s="283">
        <v>0</v>
      </c>
      <c r="E26" s="283"/>
      <c r="F26" s="279"/>
      <c r="G26" s="283"/>
      <c r="H26" s="283"/>
      <c r="I26" s="280"/>
      <c r="J26" s="280"/>
      <c r="K26" s="280"/>
    </row>
    <row r="27" spans="1:11" s="274" customFormat="1" ht="9.75" customHeight="1">
      <c r="A27" s="268"/>
      <c r="B27" s="285"/>
      <c r="C27" s="285"/>
      <c r="D27" s="285"/>
      <c r="E27" s="285"/>
      <c r="F27" s="279"/>
      <c r="G27" s="285"/>
      <c r="H27" s="285"/>
      <c r="I27" s="280"/>
      <c r="J27" s="280"/>
      <c r="K27" s="280"/>
    </row>
    <row r="28" spans="1:11" s="274" customFormat="1" ht="15.95" customHeight="1">
      <c r="A28" s="278" t="s">
        <v>786</v>
      </c>
      <c r="B28" s="285"/>
      <c r="C28" s="285"/>
      <c r="D28" s="285"/>
      <c r="E28" s="285"/>
      <c r="F28" s="279"/>
      <c r="G28" s="285"/>
      <c r="H28" s="285"/>
      <c r="I28" s="280"/>
      <c r="J28" s="280"/>
      <c r="K28" s="280"/>
    </row>
    <row r="29" spans="1:11" s="274" customFormat="1" ht="15.95" customHeight="1">
      <c r="A29" s="268" t="s">
        <v>787</v>
      </c>
      <c r="B29" s="279">
        <v>67.55061293482505</v>
      </c>
      <c r="C29" s="279">
        <v>2.1359595056303786</v>
      </c>
      <c r="D29" s="279">
        <v>13.925514784223248</v>
      </c>
      <c r="E29" s="279"/>
      <c r="F29" s="279"/>
      <c r="G29" s="279"/>
      <c r="H29" s="279"/>
      <c r="I29" s="280"/>
      <c r="J29" s="280"/>
      <c r="K29" s="280"/>
    </row>
    <row r="30" spans="1:11" s="274" customFormat="1" ht="15.95" customHeight="1">
      <c r="A30" s="268" t="s">
        <v>788</v>
      </c>
      <c r="B30" s="279">
        <v>3.0822100043660305</v>
      </c>
      <c r="C30" s="279">
        <v>0.381939702653597</v>
      </c>
      <c r="D30" s="279">
        <v>10.425645000162469</v>
      </c>
      <c r="E30" s="279"/>
      <c r="F30" s="279"/>
      <c r="G30" s="279"/>
      <c r="H30" s="279"/>
      <c r="I30" s="280"/>
      <c r="J30" s="280"/>
      <c r="K30" s="280"/>
    </row>
    <row r="31" spans="1:11" s="274" customFormat="1" ht="9.75" customHeight="1">
      <c r="A31" s="268"/>
      <c r="B31" s="279"/>
      <c r="C31" s="279"/>
      <c r="D31" s="279"/>
      <c r="E31" s="279"/>
      <c r="F31" s="279"/>
      <c r="G31" s="279"/>
      <c r="H31" s="279"/>
      <c r="I31" s="280"/>
      <c r="J31" s="280"/>
      <c r="K31" s="280"/>
    </row>
    <row r="32" spans="1:11" s="274" customFormat="1" ht="15.95" customHeight="1">
      <c r="A32" s="278" t="s">
        <v>789</v>
      </c>
      <c r="B32" s="279"/>
      <c r="C32" s="279"/>
      <c r="D32" s="279"/>
      <c r="E32" s="279"/>
      <c r="F32" s="279"/>
      <c r="G32" s="279"/>
      <c r="H32" s="279"/>
      <c r="I32" s="280"/>
      <c r="J32" s="280"/>
      <c r="K32" s="280"/>
    </row>
    <row r="33" spans="1:11" s="274" customFormat="1" ht="15.95" customHeight="1">
      <c r="A33" s="268" t="s">
        <v>790</v>
      </c>
      <c r="B33" s="279">
        <v>89.81</v>
      </c>
      <c r="C33" s="279">
        <v>0</v>
      </c>
      <c r="D33" s="279">
        <v>674.51</v>
      </c>
      <c r="E33" s="279"/>
      <c r="F33" s="279"/>
      <c r="G33" s="279"/>
      <c r="H33" s="279"/>
      <c r="I33" s="280"/>
      <c r="J33" s="280"/>
      <c r="K33" s="280"/>
    </row>
    <row r="34" spans="1:11" s="274" customFormat="1" ht="15.95" customHeight="1">
      <c r="A34" s="268" t="s">
        <v>791</v>
      </c>
      <c r="B34" s="279">
        <v>162.54</v>
      </c>
      <c r="C34" s="279">
        <v>0</v>
      </c>
      <c r="D34" s="279">
        <v>6185.18</v>
      </c>
      <c r="E34" s="279"/>
      <c r="F34" s="279"/>
      <c r="G34" s="279"/>
      <c r="H34" s="279"/>
      <c r="I34" s="280"/>
      <c r="J34" s="280"/>
      <c r="K34" s="280"/>
    </row>
    <row r="35" spans="1:11" s="274" customFormat="1" ht="15.95" customHeight="1">
      <c r="A35" s="268" t="s">
        <v>792</v>
      </c>
      <c r="B35" s="279">
        <v>1.06</v>
      </c>
      <c r="C35" s="279">
        <v>0</v>
      </c>
      <c r="D35" s="279">
        <v>0</v>
      </c>
      <c r="E35" s="279"/>
      <c r="F35" s="279"/>
      <c r="G35" s="279"/>
      <c r="H35" s="279"/>
      <c r="I35" s="280"/>
      <c r="J35" s="280"/>
      <c r="K35" s="280"/>
    </row>
    <row r="36" spans="1:11" s="274" customFormat="1" ht="15.95" customHeight="1">
      <c r="A36" s="268" t="s">
        <v>793</v>
      </c>
      <c r="B36" s="279">
        <v>1.85</v>
      </c>
      <c r="C36" s="279">
        <v>0</v>
      </c>
      <c r="D36" s="279">
        <v>0</v>
      </c>
      <c r="E36" s="279"/>
      <c r="F36" s="279"/>
      <c r="G36" s="279"/>
      <c r="H36" s="279"/>
      <c r="I36" s="280"/>
      <c r="J36" s="280"/>
      <c r="K36" s="280"/>
    </row>
    <row r="37" spans="1:4" s="274" customFormat="1" ht="10.5" customHeight="1" thickBot="1">
      <c r="A37" s="286"/>
      <c r="B37" s="287"/>
      <c r="C37" s="287"/>
      <c r="D37" s="287"/>
    </row>
    <row r="38" spans="1:256" s="274" customFormat="1" ht="5.25" customHeight="1">
      <c r="A38" s="281"/>
      <c r="B38" s="288"/>
      <c r="C38" s="288"/>
      <c r="D38" s="288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8"/>
      <c r="X38" s="288"/>
      <c r="Y38" s="288"/>
      <c r="Z38" s="288"/>
      <c r="AA38" s="288"/>
      <c r="AB38" s="288"/>
      <c r="AC38" s="288"/>
      <c r="AD38" s="288"/>
      <c r="AE38" s="288"/>
      <c r="AF38" s="288"/>
      <c r="AG38" s="288"/>
      <c r="AH38" s="288"/>
      <c r="AI38" s="288"/>
      <c r="AJ38" s="288"/>
      <c r="AK38" s="288"/>
      <c r="AL38" s="288"/>
      <c r="AM38" s="288"/>
      <c r="AN38" s="288"/>
      <c r="AO38" s="288"/>
      <c r="AP38" s="288"/>
      <c r="AQ38" s="288"/>
      <c r="AR38" s="288"/>
      <c r="AS38" s="288"/>
      <c r="AT38" s="288"/>
      <c r="AU38" s="288"/>
      <c r="AV38" s="288"/>
      <c r="AW38" s="288"/>
      <c r="AX38" s="288"/>
      <c r="AY38" s="288"/>
      <c r="AZ38" s="288"/>
      <c r="BA38" s="288"/>
      <c r="BB38" s="288"/>
      <c r="BC38" s="288"/>
      <c r="BD38" s="288"/>
      <c r="BE38" s="288"/>
      <c r="BF38" s="288"/>
      <c r="BG38" s="288"/>
      <c r="BH38" s="288"/>
      <c r="BI38" s="288"/>
      <c r="BJ38" s="288"/>
      <c r="BK38" s="288"/>
      <c r="BL38" s="288"/>
      <c r="BM38" s="288"/>
      <c r="BN38" s="288"/>
      <c r="BO38" s="288"/>
      <c r="BP38" s="288"/>
      <c r="BQ38" s="288"/>
      <c r="BR38" s="288"/>
      <c r="BS38" s="288"/>
      <c r="BT38" s="288"/>
      <c r="BU38" s="288"/>
      <c r="BV38" s="288"/>
      <c r="BW38" s="288"/>
      <c r="BX38" s="288"/>
      <c r="BY38" s="288"/>
      <c r="BZ38" s="288"/>
      <c r="CA38" s="288"/>
      <c r="CB38" s="288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288"/>
      <c r="CN38" s="288"/>
      <c r="CO38" s="288"/>
      <c r="CP38" s="288"/>
      <c r="CQ38" s="288"/>
      <c r="CR38" s="288"/>
      <c r="CS38" s="288"/>
      <c r="CT38" s="288"/>
      <c r="CU38" s="288"/>
      <c r="CV38" s="288"/>
      <c r="CW38" s="288"/>
      <c r="CX38" s="288"/>
      <c r="CY38" s="288"/>
      <c r="CZ38" s="288"/>
      <c r="DA38" s="288"/>
      <c r="DB38" s="288"/>
      <c r="DC38" s="288"/>
      <c r="DD38" s="288"/>
      <c r="DE38" s="288"/>
      <c r="DF38" s="288"/>
      <c r="DG38" s="288"/>
      <c r="DH38" s="288"/>
      <c r="DI38" s="288"/>
      <c r="DJ38" s="288"/>
      <c r="DK38" s="288"/>
      <c r="DL38" s="288"/>
      <c r="DM38" s="288"/>
      <c r="DN38" s="288"/>
      <c r="DO38" s="288"/>
      <c r="DP38" s="288"/>
      <c r="DQ38" s="288"/>
      <c r="DR38" s="288"/>
      <c r="DS38" s="288"/>
      <c r="DT38" s="288"/>
      <c r="DU38" s="288"/>
      <c r="DV38" s="288"/>
      <c r="DW38" s="288"/>
      <c r="DX38" s="288"/>
      <c r="DY38" s="288"/>
      <c r="DZ38" s="288"/>
      <c r="EA38" s="288"/>
      <c r="EB38" s="288"/>
      <c r="EC38" s="288"/>
      <c r="ED38" s="288"/>
      <c r="EE38" s="288"/>
      <c r="EF38" s="288"/>
      <c r="EG38" s="288"/>
      <c r="EH38" s="288"/>
      <c r="EI38" s="288"/>
      <c r="EJ38" s="288"/>
      <c r="EK38" s="288"/>
      <c r="EL38" s="288"/>
      <c r="EM38" s="288"/>
      <c r="EN38" s="288"/>
      <c r="EO38" s="288"/>
      <c r="EP38" s="288"/>
      <c r="EQ38" s="288"/>
      <c r="ER38" s="288"/>
      <c r="ES38" s="288"/>
      <c r="ET38" s="288"/>
      <c r="EU38" s="288"/>
      <c r="EV38" s="288"/>
      <c r="EW38" s="288"/>
      <c r="EX38" s="288"/>
      <c r="EY38" s="288"/>
      <c r="EZ38" s="288"/>
      <c r="FA38" s="288"/>
      <c r="FB38" s="288"/>
      <c r="FC38" s="288"/>
      <c r="FD38" s="288"/>
      <c r="FE38" s="288"/>
      <c r="FF38" s="288"/>
      <c r="FG38" s="288"/>
      <c r="FH38" s="288"/>
      <c r="FI38" s="288"/>
      <c r="FJ38" s="288"/>
      <c r="FK38" s="288"/>
      <c r="FL38" s="288"/>
      <c r="FM38" s="288"/>
      <c r="FN38" s="288"/>
      <c r="FO38" s="288"/>
      <c r="FP38" s="288"/>
      <c r="FQ38" s="288"/>
      <c r="FR38" s="288"/>
      <c r="FS38" s="288"/>
      <c r="FT38" s="288"/>
      <c r="FU38" s="288"/>
      <c r="FV38" s="288"/>
      <c r="FW38" s="288"/>
      <c r="FX38" s="288"/>
      <c r="FY38" s="288"/>
      <c r="FZ38" s="288"/>
      <c r="GA38" s="288"/>
      <c r="GB38" s="288"/>
      <c r="GC38" s="288"/>
      <c r="GD38" s="288"/>
      <c r="GE38" s="288"/>
      <c r="GF38" s="288"/>
      <c r="GG38" s="288"/>
      <c r="GH38" s="288"/>
      <c r="GI38" s="288"/>
      <c r="GJ38" s="288"/>
      <c r="GK38" s="288"/>
      <c r="GL38" s="288"/>
      <c r="GM38" s="288"/>
      <c r="GN38" s="288"/>
      <c r="GO38" s="288"/>
      <c r="GP38" s="288"/>
      <c r="GQ38" s="288"/>
      <c r="GR38" s="288"/>
      <c r="GS38" s="288"/>
      <c r="GT38" s="288"/>
      <c r="GU38" s="288"/>
      <c r="GV38" s="288"/>
      <c r="GW38" s="288"/>
      <c r="GX38" s="288"/>
      <c r="GY38" s="288"/>
      <c r="GZ38" s="288"/>
      <c r="HA38" s="288"/>
      <c r="HB38" s="288"/>
      <c r="HC38" s="288"/>
      <c r="HD38" s="288"/>
      <c r="HE38" s="288"/>
      <c r="HF38" s="288"/>
      <c r="HG38" s="288"/>
      <c r="HH38" s="288"/>
      <c r="HI38" s="288"/>
      <c r="HJ38" s="288"/>
      <c r="HK38" s="288"/>
      <c r="HL38" s="288"/>
      <c r="HM38" s="288"/>
      <c r="HN38" s="288"/>
      <c r="HO38" s="288"/>
      <c r="HP38" s="288"/>
      <c r="HQ38" s="288"/>
      <c r="HR38" s="288"/>
      <c r="HS38" s="288"/>
      <c r="HT38" s="288"/>
      <c r="HU38" s="288"/>
      <c r="HV38" s="288"/>
      <c r="HW38" s="288"/>
      <c r="HX38" s="288"/>
      <c r="HY38" s="288"/>
      <c r="HZ38" s="288"/>
      <c r="IA38" s="288"/>
      <c r="IB38" s="288"/>
      <c r="IC38" s="288"/>
      <c r="ID38" s="288"/>
      <c r="IE38" s="288"/>
      <c r="IF38" s="288"/>
      <c r="IG38" s="288"/>
      <c r="IH38" s="288"/>
      <c r="II38" s="288"/>
      <c r="IJ38" s="288"/>
      <c r="IK38" s="288"/>
      <c r="IL38" s="288"/>
      <c r="IM38" s="288"/>
      <c r="IN38" s="288"/>
      <c r="IO38" s="288"/>
      <c r="IP38" s="288"/>
      <c r="IQ38" s="288"/>
      <c r="IR38" s="288"/>
      <c r="IS38" s="288"/>
      <c r="IT38" s="288"/>
      <c r="IU38" s="288"/>
      <c r="IV38" s="288"/>
    </row>
    <row r="39" spans="1:4" s="274" customFormat="1" ht="13.5">
      <c r="A39" s="131" t="s">
        <v>794</v>
      </c>
      <c r="B39" s="268"/>
      <c r="C39" s="268"/>
      <c r="D39" s="268"/>
    </row>
    <row r="40" s="274" customFormat="1" ht="15">
      <c r="A40" s="127"/>
    </row>
    <row r="41" s="274" customFormat="1" ht="13.5">
      <c r="A41" s="268"/>
    </row>
    <row r="200" ht="15">
      <c r="C200" s="136" t="s">
        <v>159</v>
      </c>
    </row>
  </sheetData>
  <mergeCells count="7">
    <mergeCell ref="A2:D2"/>
    <mergeCell ref="A3:D3"/>
    <mergeCell ref="A4:D4"/>
    <mergeCell ref="A6:A7"/>
    <mergeCell ref="B6:B7"/>
    <mergeCell ref="C6:C7"/>
    <mergeCell ref="D6:D7"/>
  </mergeCells>
  <hyperlinks>
    <hyperlink ref="A1" location="Índice!A1" display="Volver al Índice"/>
  </hyperlinks>
  <printOptions horizontalCentered="1" verticalCentered="1"/>
  <pageMargins left="0.75" right="0.75" top="1" bottom="1" header="0" footer="0"/>
  <pageSetup horizontalDpi="600" verticalDpi="600" orientation="portrait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926A5-D3DD-4091-8A99-5868C5880512}">
  <dimension ref="A1:G200"/>
  <sheetViews>
    <sheetView showGridLines="0" zoomScale="87" zoomScaleNormal="87" workbookViewId="0" topLeftCell="A1"/>
  </sheetViews>
  <sheetFormatPr defaultColWidth="11.421875" defaultRowHeight="15"/>
  <cols>
    <col min="1" max="1" width="2.7109375" style="314" bestFit="1" customWidth="1"/>
    <col min="2" max="2" width="46.28125" style="136" customWidth="1"/>
    <col min="3" max="3" width="26.8515625" style="136" bestFit="1" customWidth="1"/>
    <col min="4" max="6" width="25.7109375" style="136" customWidth="1"/>
    <col min="7" max="7" width="26.8515625" style="136" bestFit="1" customWidth="1"/>
    <col min="8" max="256" width="11.421875" style="136" customWidth="1"/>
    <col min="257" max="257" width="2.140625" style="136" customWidth="1"/>
    <col min="258" max="258" width="46.28125" style="136" customWidth="1"/>
    <col min="259" max="259" width="26.8515625" style="136" bestFit="1" customWidth="1"/>
    <col min="260" max="262" width="25.7109375" style="136" customWidth="1"/>
    <col min="263" max="263" width="26.8515625" style="136" bestFit="1" customWidth="1"/>
    <col min="264" max="512" width="11.421875" style="136" customWidth="1"/>
    <col min="513" max="513" width="2.140625" style="136" customWidth="1"/>
    <col min="514" max="514" width="46.28125" style="136" customWidth="1"/>
    <col min="515" max="515" width="26.8515625" style="136" bestFit="1" customWidth="1"/>
    <col min="516" max="518" width="25.7109375" style="136" customWidth="1"/>
    <col min="519" max="519" width="26.8515625" style="136" bestFit="1" customWidth="1"/>
    <col min="520" max="768" width="11.421875" style="136" customWidth="1"/>
    <col min="769" max="769" width="2.140625" style="136" customWidth="1"/>
    <col min="770" max="770" width="46.28125" style="136" customWidth="1"/>
    <col min="771" max="771" width="26.8515625" style="136" bestFit="1" customWidth="1"/>
    <col min="772" max="774" width="25.7109375" style="136" customWidth="1"/>
    <col min="775" max="775" width="26.8515625" style="136" bestFit="1" customWidth="1"/>
    <col min="776" max="1024" width="11.421875" style="136" customWidth="1"/>
    <col min="1025" max="1025" width="2.140625" style="136" customWidth="1"/>
    <col min="1026" max="1026" width="46.28125" style="136" customWidth="1"/>
    <col min="1027" max="1027" width="26.8515625" style="136" bestFit="1" customWidth="1"/>
    <col min="1028" max="1030" width="25.7109375" style="136" customWidth="1"/>
    <col min="1031" max="1031" width="26.8515625" style="136" bestFit="1" customWidth="1"/>
    <col min="1032" max="1280" width="11.421875" style="136" customWidth="1"/>
    <col min="1281" max="1281" width="2.140625" style="136" customWidth="1"/>
    <col min="1282" max="1282" width="46.28125" style="136" customWidth="1"/>
    <col min="1283" max="1283" width="26.8515625" style="136" bestFit="1" customWidth="1"/>
    <col min="1284" max="1286" width="25.7109375" style="136" customWidth="1"/>
    <col min="1287" max="1287" width="26.8515625" style="136" bestFit="1" customWidth="1"/>
    <col min="1288" max="1536" width="11.421875" style="136" customWidth="1"/>
    <col min="1537" max="1537" width="2.140625" style="136" customWidth="1"/>
    <col min="1538" max="1538" width="46.28125" style="136" customWidth="1"/>
    <col min="1539" max="1539" width="26.8515625" style="136" bestFit="1" customWidth="1"/>
    <col min="1540" max="1542" width="25.7109375" style="136" customWidth="1"/>
    <col min="1543" max="1543" width="26.8515625" style="136" bestFit="1" customWidth="1"/>
    <col min="1544" max="1792" width="11.421875" style="136" customWidth="1"/>
    <col min="1793" max="1793" width="2.140625" style="136" customWidth="1"/>
    <col min="1794" max="1794" width="46.28125" style="136" customWidth="1"/>
    <col min="1795" max="1795" width="26.8515625" style="136" bestFit="1" customWidth="1"/>
    <col min="1796" max="1798" width="25.7109375" style="136" customWidth="1"/>
    <col min="1799" max="1799" width="26.8515625" style="136" bestFit="1" customWidth="1"/>
    <col min="1800" max="2048" width="11.421875" style="136" customWidth="1"/>
    <col min="2049" max="2049" width="2.140625" style="136" customWidth="1"/>
    <col min="2050" max="2050" width="46.28125" style="136" customWidth="1"/>
    <col min="2051" max="2051" width="26.8515625" style="136" bestFit="1" customWidth="1"/>
    <col min="2052" max="2054" width="25.7109375" style="136" customWidth="1"/>
    <col min="2055" max="2055" width="26.8515625" style="136" bestFit="1" customWidth="1"/>
    <col min="2056" max="2304" width="11.421875" style="136" customWidth="1"/>
    <col min="2305" max="2305" width="2.140625" style="136" customWidth="1"/>
    <col min="2306" max="2306" width="46.28125" style="136" customWidth="1"/>
    <col min="2307" max="2307" width="26.8515625" style="136" bestFit="1" customWidth="1"/>
    <col min="2308" max="2310" width="25.7109375" style="136" customWidth="1"/>
    <col min="2311" max="2311" width="26.8515625" style="136" bestFit="1" customWidth="1"/>
    <col min="2312" max="2560" width="11.421875" style="136" customWidth="1"/>
    <col min="2561" max="2561" width="2.140625" style="136" customWidth="1"/>
    <col min="2562" max="2562" width="46.28125" style="136" customWidth="1"/>
    <col min="2563" max="2563" width="26.8515625" style="136" bestFit="1" customWidth="1"/>
    <col min="2564" max="2566" width="25.7109375" style="136" customWidth="1"/>
    <col min="2567" max="2567" width="26.8515625" style="136" bestFit="1" customWidth="1"/>
    <col min="2568" max="2816" width="11.421875" style="136" customWidth="1"/>
    <col min="2817" max="2817" width="2.140625" style="136" customWidth="1"/>
    <col min="2818" max="2818" width="46.28125" style="136" customWidth="1"/>
    <col min="2819" max="2819" width="26.8515625" style="136" bestFit="1" customWidth="1"/>
    <col min="2820" max="2822" width="25.7109375" style="136" customWidth="1"/>
    <col min="2823" max="2823" width="26.8515625" style="136" bestFit="1" customWidth="1"/>
    <col min="2824" max="3072" width="11.421875" style="136" customWidth="1"/>
    <col min="3073" max="3073" width="2.140625" style="136" customWidth="1"/>
    <col min="3074" max="3074" width="46.28125" style="136" customWidth="1"/>
    <col min="3075" max="3075" width="26.8515625" style="136" bestFit="1" customWidth="1"/>
    <col min="3076" max="3078" width="25.7109375" style="136" customWidth="1"/>
    <col min="3079" max="3079" width="26.8515625" style="136" bestFit="1" customWidth="1"/>
    <col min="3080" max="3328" width="11.421875" style="136" customWidth="1"/>
    <col min="3329" max="3329" width="2.140625" style="136" customWidth="1"/>
    <col min="3330" max="3330" width="46.28125" style="136" customWidth="1"/>
    <col min="3331" max="3331" width="26.8515625" style="136" bestFit="1" customWidth="1"/>
    <col min="3332" max="3334" width="25.7109375" style="136" customWidth="1"/>
    <col min="3335" max="3335" width="26.8515625" style="136" bestFit="1" customWidth="1"/>
    <col min="3336" max="3584" width="11.421875" style="136" customWidth="1"/>
    <col min="3585" max="3585" width="2.140625" style="136" customWidth="1"/>
    <col min="3586" max="3586" width="46.28125" style="136" customWidth="1"/>
    <col min="3587" max="3587" width="26.8515625" style="136" bestFit="1" customWidth="1"/>
    <col min="3588" max="3590" width="25.7109375" style="136" customWidth="1"/>
    <col min="3591" max="3591" width="26.8515625" style="136" bestFit="1" customWidth="1"/>
    <col min="3592" max="3840" width="11.421875" style="136" customWidth="1"/>
    <col min="3841" max="3841" width="2.140625" style="136" customWidth="1"/>
    <col min="3842" max="3842" width="46.28125" style="136" customWidth="1"/>
    <col min="3843" max="3843" width="26.8515625" style="136" bestFit="1" customWidth="1"/>
    <col min="3844" max="3846" width="25.7109375" style="136" customWidth="1"/>
    <col min="3847" max="3847" width="26.8515625" style="136" bestFit="1" customWidth="1"/>
    <col min="3848" max="4096" width="11.421875" style="136" customWidth="1"/>
    <col min="4097" max="4097" width="2.140625" style="136" customWidth="1"/>
    <col min="4098" max="4098" width="46.28125" style="136" customWidth="1"/>
    <col min="4099" max="4099" width="26.8515625" style="136" bestFit="1" customWidth="1"/>
    <col min="4100" max="4102" width="25.7109375" style="136" customWidth="1"/>
    <col min="4103" max="4103" width="26.8515625" style="136" bestFit="1" customWidth="1"/>
    <col min="4104" max="4352" width="11.421875" style="136" customWidth="1"/>
    <col min="4353" max="4353" width="2.140625" style="136" customWidth="1"/>
    <col min="4354" max="4354" width="46.28125" style="136" customWidth="1"/>
    <col min="4355" max="4355" width="26.8515625" style="136" bestFit="1" customWidth="1"/>
    <col min="4356" max="4358" width="25.7109375" style="136" customWidth="1"/>
    <col min="4359" max="4359" width="26.8515625" style="136" bestFit="1" customWidth="1"/>
    <col min="4360" max="4608" width="11.421875" style="136" customWidth="1"/>
    <col min="4609" max="4609" width="2.140625" style="136" customWidth="1"/>
    <col min="4610" max="4610" width="46.28125" style="136" customWidth="1"/>
    <col min="4611" max="4611" width="26.8515625" style="136" bestFit="1" customWidth="1"/>
    <col min="4612" max="4614" width="25.7109375" style="136" customWidth="1"/>
    <col min="4615" max="4615" width="26.8515625" style="136" bestFit="1" customWidth="1"/>
    <col min="4616" max="4864" width="11.421875" style="136" customWidth="1"/>
    <col min="4865" max="4865" width="2.140625" style="136" customWidth="1"/>
    <col min="4866" max="4866" width="46.28125" style="136" customWidth="1"/>
    <col min="4867" max="4867" width="26.8515625" style="136" bestFit="1" customWidth="1"/>
    <col min="4868" max="4870" width="25.7109375" style="136" customWidth="1"/>
    <col min="4871" max="4871" width="26.8515625" style="136" bestFit="1" customWidth="1"/>
    <col min="4872" max="5120" width="11.421875" style="136" customWidth="1"/>
    <col min="5121" max="5121" width="2.140625" style="136" customWidth="1"/>
    <col min="5122" max="5122" width="46.28125" style="136" customWidth="1"/>
    <col min="5123" max="5123" width="26.8515625" style="136" bestFit="1" customWidth="1"/>
    <col min="5124" max="5126" width="25.7109375" style="136" customWidth="1"/>
    <col min="5127" max="5127" width="26.8515625" style="136" bestFit="1" customWidth="1"/>
    <col min="5128" max="5376" width="11.421875" style="136" customWidth="1"/>
    <col min="5377" max="5377" width="2.140625" style="136" customWidth="1"/>
    <col min="5378" max="5378" width="46.28125" style="136" customWidth="1"/>
    <col min="5379" max="5379" width="26.8515625" style="136" bestFit="1" customWidth="1"/>
    <col min="5380" max="5382" width="25.7109375" style="136" customWidth="1"/>
    <col min="5383" max="5383" width="26.8515625" style="136" bestFit="1" customWidth="1"/>
    <col min="5384" max="5632" width="11.421875" style="136" customWidth="1"/>
    <col min="5633" max="5633" width="2.140625" style="136" customWidth="1"/>
    <col min="5634" max="5634" width="46.28125" style="136" customWidth="1"/>
    <col min="5635" max="5635" width="26.8515625" style="136" bestFit="1" customWidth="1"/>
    <col min="5636" max="5638" width="25.7109375" style="136" customWidth="1"/>
    <col min="5639" max="5639" width="26.8515625" style="136" bestFit="1" customWidth="1"/>
    <col min="5640" max="5888" width="11.421875" style="136" customWidth="1"/>
    <col min="5889" max="5889" width="2.140625" style="136" customWidth="1"/>
    <col min="5890" max="5890" width="46.28125" style="136" customWidth="1"/>
    <col min="5891" max="5891" width="26.8515625" style="136" bestFit="1" customWidth="1"/>
    <col min="5892" max="5894" width="25.7109375" style="136" customWidth="1"/>
    <col min="5895" max="5895" width="26.8515625" style="136" bestFit="1" customWidth="1"/>
    <col min="5896" max="6144" width="11.421875" style="136" customWidth="1"/>
    <col min="6145" max="6145" width="2.140625" style="136" customWidth="1"/>
    <col min="6146" max="6146" width="46.28125" style="136" customWidth="1"/>
    <col min="6147" max="6147" width="26.8515625" style="136" bestFit="1" customWidth="1"/>
    <col min="6148" max="6150" width="25.7109375" style="136" customWidth="1"/>
    <col min="6151" max="6151" width="26.8515625" style="136" bestFit="1" customWidth="1"/>
    <col min="6152" max="6400" width="11.421875" style="136" customWidth="1"/>
    <col min="6401" max="6401" width="2.140625" style="136" customWidth="1"/>
    <col min="6402" max="6402" width="46.28125" style="136" customWidth="1"/>
    <col min="6403" max="6403" width="26.8515625" style="136" bestFit="1" customWidth="1"/>
    <col min="6404" max="6406" width="25.7109375" style="136" customWidth="1"/>
    <col min="6407" max="6407" width="26.8515625" style="136" bestFit="1" customWidth="1"/>
    <col min="6408" max="6656" width="11.421875" style="136" customWidth="1"/>
    <col min="6657" max="6657" width="2.140625" style="136" customWidth="1"/>
    <col min="6658" max="6658" width="46.28125" style="136" customWidth="1"/>
    <col min="6659" max="6659" width="26.8515625" style="136" bestFit="1" customWidth="1"/>
    <col min="6660" max="6662" width="25.7109375" style="136" customWidth="1"/>
    <col min="6663" max="6663" width="26.8515625" style="136" bestFit="1" customWidth="1"/>
    <col min="6664" max="6912" width="11.421875" style="136" customWidth="1"/>
    <col min="6913" max="6913" width="2.140625" style="136" customWidth="1"/>
    <col min="6914" max="6914" width="46.28125" style="136" customWidth="1"/>
    <col min="6915" max="6915" width="26.8515625" style="136" bestFit="1" customWidth="1"/>
    <col min="6916" max="6918" width="25.7109375" style="136" customWidth="1"/>
    <col min="6919" max="6919" width="26.8515625" style="136" bestFit="1" customWidth="1"/>
    <col min="6920" max="7168" width="11.421875" style="136" customWidth="1"/>
    <col min="7169" max="7169" width="2.140625" style="136" customWidth="1"/>
    <col min="7170" max="7170" width="46.28125" style="136" customWidth="1"/>
    <col min="7171" max="7171" width="26.8515625" style="136" bestFit="1" customWidth="1"/>
    <col min="7172" max="7174" width="25.7109375" style="136" customWidth="1"/>
    <col min="7175" max="7175" width="26.8515625" style="136" bestFit="1" customWidth="1"/>
    <col min="7176" max="7424" width="11.421875" style="136" customWidth="1"/>
    <col min="7425" max="7425" width="2.140625" style="136" customWidth="1"/>
    <col min="7426" max="7426" width="46.28125" style="136" customWidth="1"/>
    <col min="7427" max="7427" width="26.8515625" style="136" bestFit="1" customWidth="1"/>
    <col min="7428" max="7430" width="25.7109375" style="136" customWidth="1"/>
    <col min="7431" max="7431" width="26.8515625" style="136" bestFit="1" customWidth="1"/>
    <col min="7432" max="7680" width="11.421875" style="136" customWidth="1"/>
    <col min="7681" max="7681" width="2.140625" style="136" customWidth="1"/>
    <col min="7682" max="7682" width="46.28125" style="136" customWidth="1"/>
    <col min="7683" max="7683" width="26.8515625" style="136" bestFit="1" customWidth="1"/>
    <col min="7684" max="7686" width="25.7109375" style="136" customWidth="1"/>
    <col min="7687" max="7687" width="26.8515625" style="136" bestFit="1" customWidth="1"/>
    <col min="7688" max="7936" width="11.421875" style="136" customWidth="1"/>
    <col min="7937" max="7937" width="2.140625" style="136" customWidth="1"/>
    <col min="7938" max="7938" width="46.28125" style="136" customWidth="1"/>
    <col min="7939" max="7939" width="26.8515625" style="136" bestFit="1" customWidth="1"/>
    <col min="7940" max="7942" width="25.7109375" style="136" customWidth="1"/>
    <col min="7943" max="7943" width="26.8515625" style="136" bestFit="1" customWidth="1"/>
    <col min="7944" max="8192" width="11.421875" style="136" customWidth="1"/>
    <col min="8193" max="8193" width="2.140625" style="136" customWidth="1"/>
    <col min="8194" max="8194" width="46.28125" style="136" customWidth="1"/>
    <col min="8195" max="8195" width="26.8515625" style="136" bestFit="1" customWidth="1"/>
    <col min="8196" max="8198" width="25.7109375" style="136" customWidth="1"/>
    <col min="8199" max="8199" width="26.8515625" style="136" bestFit="1" customWidth="1"/>
    <col min="8200" max="8448" width="11.421875" style="136" customWidth="1"/>
    <col min="8449" max="8449" width="2.140625" style="136" customWidth="1"/>
    <col min="8450" max="8450" width="46.28125" style="136" customWidth="1"/>
    <col min="8451" max="8451" width="26.8515625" style="136" bestFit="1" customWidth="1"/>
    <col min="8452" max="8454" width="25.7109375" style="136" customWidth="1"/>
    <col min="8455" max="8455" width="26.8515625" style="136" bestFit="1" customWidth="1"/>
    <col min="8456" max="8704" width="11.421875" style="136" customWidth="1"/>
    <col min="8705" max="8705" width="2.140625" style="136" customWidth="1"/>
    <col min="8706" max="8706" width="46.28125" style="136" customWidth="1"/>
    <col min="8707" max="8707" width="26.8515625" style="136" bestFit="1" customWidth="1"/>
    <col min="8708" max="8710" width="25.7109375" style="136" customWidth="1"/>
    <col min="8711" max="8711" width="26.8515625" style="136" bestFit="1" customWidth="1"/>
    <col min="8712" max="8960" width="11.421875" style="136" customWidth="1"/>
    <col min="8961" max="8961" width="2.140625" style="136" customWidth="1"/>
    <col min="8962" max="8962" width="46.28125" style="136" customWidth="1"/>
    <col min="8963" max="8963" width="26.8515625" style="136" bestFit="1" customWidth="1"/>
    <col min="8964" max="8966" width="25.7109375" style="136" customWidth="1"/>
    <col min="8967" max="8967" width="26.8515625" style="136" bestFit="1" customWidth="1"/>
    <col min="8968" max="9216" width="11.421875" style="136" customWidth="1"/>
    <col min="9217" max="9217" width="2.140625" style="136" customWidth="1"/>
    <col min="9218" max="9218" width="46.28125" style="136" customWidth="1"/>
    <col min="9219" max="9219" width="26.8515625" style="136" bestFit="1" customWidth="1"/>
    <col min="9220" max="9222" width="25.7109375" style="136" customWidth="1"/>
    <col min="9223" max="9223" width="26.8515625" style="136" bestFit="1" customWidth="1"/>
    <col min="9224" max="9472" width="11.421875" style="136" customWidth="1"/>
    <col min="9473" max="9473" width="2.140625" style="136" customWidth="1"/>
    <col min="9474" max="9474" width="46.28125" style="136" customWidth="1"/>
    <col min="9475" max="9475" width="26.8515625" style="136" bestFit="1" customWidth="1"/>
    <col min="9476" max="9478" width="25.7109375" style="136" customWidth="1"/>
    <col min="9479" max="9479" width="26.8515625" style="136" bestFit="1" customWidth="1"/>
    <col min="9480" max="9728" width="11.421875" style="136" customWidth="1"/>
    <col min="9729" max="9729" width="2.140625" style="136" customWidth="1"/>
    <col min="9730" max="9730" width="46.28125" style="136" customWidth="1"/>
    <col min="9731" max="9731" width="26.8515625" style="136" bestFit="1" customWidth="1"/>
    <col min="9732" max="9734" width="25.7109375" style="136" customWidth="1"/>
    <col min="9735" max="9735" width="26.8515625" style="136" bestFit="1" customWidth="1"/>
    <col min="9736" max="9984" width="11.421875" style="136" customWidth="1"/>
    <col min="9985" max="9985" width="2.140625" style="136" customWidth="1"/>
    <col min="9986" max="9986" width="46.28125" style="136" customWidth="1"/>
    <col min="9987" max="9987" width="26.8515625" style="136" bestFit="1" customWidth="1"/>
    <col min="9988" max="9990" width="25.7109375" style="136" customWidth="1"/>
    <col min="9991" max="9991" width="26.8515625" style="136" bestFit="1" customWidth="1"/>
    <col min="9992" max="10240" width="11.421875" style="136" customWidth="1"/>
    <col min="10241" max="10241" width="2.140625" style="136" customWidth="1"/>
    <col min="10242" max="10242" width="46.28125" style="136" customWidth="1"/>
    <col min="10243" max="10243" width="26.8515625" style="136" bestFit="1" customWidth="1"/>
    <col min="10244" max="10246" width="25.7109375" style="136" customWidth="1"/>
    <col min="10247" max="10247" width="26.8515625" style="136" bestFit="1" customWidth="1"/>
    <col min="10248" max="10496" width="11.421875" style="136" customWidth="1"/>
    <col min="10497" max="10497" width="2.140625" style="136" customWidth="1"/>
    <col min="10498" max="10498" width="46.28125" style="136" customWidth="1"/>
    <col min="10499" max="10499" width="26.8515625" style="136" bestFit="1" customWidth="1"/>
    <col min="10500" max="10502" width="25.7109375" style="136" customWidth="1"/>
    <col min="10503" max="10503" width="26.8515625" style="136" bestFit="1" customWidth="1"/>
    <col min="10504" max="10752" width="11.421875" style="136" customWidth="1"/>
    <col min="10753" max="10753" width="2.140625" style="136" customWidth="1"/>
    <col min="10754" max="10754" width="46.28125" style="136" customWidth="1"/>
    <col min="10755" max="10755" width="26.8515625" style="136" bestFit="1" customWidth="1"/>
    <col min="10756" max="10758" width="25.7109375" style="136" customWidth="1"/>
    <col min="10759" max="10759" width="26.8515625" style="136" bestFit="1" customWidth="1"/>
    <col min="10760" max="11008" width="11.421875" style="136" customWidth="1"/>
    <col min="11009" max="11009" width="2.140625" style="136" customWidth="1"/>
    <col min="11010" max="11010" width="46.28125" style="136" customWidth="1"/>
    <col min="11011" max="11011" width="26.8515625" style="136" bestFit="1" customWidth="1"/>
    <col min="11012" max="11014" width="25.7109375" style="136" customWidth="1"/>
    <col min="11015" max="11015" width="26.8515625" style="136" bestFit="1" customWidth="1"/>
    <col min="11016" max="11264" width="11.421875" style="136" customWidth="1"/>
    <col min="11265" max="11265" width="2.140625" style="136" customWidth="1"/>
    <col min="11266" max="11266" width="46.28125" style="136" customWidth="1"/>
    <col min="11267" max="11267" width="26.8515625" style="136" bestFit="1" customWidth="1"/>
    <col min="11268" max="11270" width="25.7109375" style="136" customWidth="1"/>
    <col min="11271" max="11271" width="26.8515625" style="136" bestFit="1" customWidth="1"/>
    <col min="11272" max="11520" width="11.421875" style="136" customWidth="1"/>
    <col min="11521" max="11521" width="2.140625" style="136" customWidth="1"/>
    <col min="11522" max="11522" width="46.28125" style="136" customWidth="1"/>
    <col min="11523" max="11523" width="26.8515625" style="136" bestFit="1" customWidth="1"/>
    <col min="11524" max="11526" width="25.7109375" style="136" customWidth="1"/>
    <col min="11527" max="11527" width="26.8515625" style="136" bestFit="1" customWidth="1"/>
    <col min="11528" max="11776" width="11.421875" style="136" customWidth="1"/>
    <col min="11777" max="11777" width="2.140625" style="136" customWidth="1"/>
    <col min="11778" max="11778" width="46.28125" style="136" customWidth="1"/>
    <col min="11779" max="11779" width="26.8515625" style="136" bestFit="1" customWidth="1"/>
    <col min="11780" max="11782" width="25.7109375" style="136" customWidth="1"/>
    <col min="11783" max="11783" width="26.8515625" style="136" bestFit="1" customWidth="1"/>
    <col min="11784" max="12032" width="11.421875" style="136" customWidth="1"/>
    <col min="12033" max="12033" width="2.140625" style="136" customWidth="1"/>
    <col min="12034" max="12034" width="46.28125" style="136" customWidth="1"/>
    <col min="12035" max="12035" width="26.8515625" style="136" bestFit="1" customWidth="1"/>
    <col min="12036" max="12038" width="25.7109375" style="136" customWidth="1"/>
    <col min="12039" max="12039" width="26.8515625" style="136" bestFit="1" customWidth="1"/>
    <col min="12040" max="12288" width="11.421875" style="136" customWidth="1"/>
    <col min="12289" max="12289" width="2.140625" style="136" customWidth="1"/>
    <col min="12290" max="12290" width="46.28125" style="136" customWidth="1"/>
    <col min="12291" max="12291" width="26.8515625" style="136" bestFit="1" customWidth="1"/>
    <col min="12292" max="12294" width="25.7109375" style="136" customWidth="1"/>
    <col min="12295" max="12295" width="26.8515625" style="136" bestFit="1" customWidth="1"/>
    <col min="12296" max="12544" width="11.421875" style="136" customWidth="1"/>
    <col min="12545" max="12545" width="2.140625" style="136" customWidth="1"/>
    <col min="12546" max="12546" width="46.28125" style="136" customWidth="1"/>
    <col min="12547" max="12547" width="26.8515625" style="136" bestFit="1" customWidth="1"/>
    <col min="12548" max="12550" width="25.7109375" style="136" customWidth="1"/>
    <col min="12551" max="12551" width="26.8515625" style="136" bestFit="1" customWidth="1"/>
    <col min="12552" max="12800" width="11.421875" style="136" customWidth="1"/>
    <col min="12801" max="12801" width="2.140625" style="136" customWidth="1"/>
    <col min="12802" max="12802" width="46.28125" style="136" customWidth="1"/>
    <col min="12803" max="12803" width="26.8515625" style="136" bestFit="1" customWidth="1"/>
    <col min="12804" max="12806" width="25.7109375" style="136" customWidth="1"/>
    <col min="12807" max="12807" width="26.8515625" style="136" bestFit="1" customWidth="1"/>
    <col min="12808" max="13056" width="11.421875" style="136" customWidth="1"/>
    <col min="13057" max="13057" width="2.140625" style="136" customWidth="1"/>
    <col min="13058" max="13058" width="46.28125" style="136" customWidth="1"/>
    <col min="13059" max="13059" width="26.8515625" style="136" bestFit="1" customWidth="1"/>
    <col min="13060" max="13062" width="25.7109375" style="136" customWidth="1"/>
    <col min="13063" max="13063" width="26.8515625" style="136" bestFit="1" customWidth="1"/>
    <col min="13064" max="13312" width="11.421875" style="136" customWidth="1"/>
    <col min="13313" max="13313" width="2.140625" style="136" customWidth="1"/>
    <col min="13314" max="13314" width="46.28125" style="136" customWidth="1"/>
    <col min="13315" max="13315" width="26.8515625" style="136" bestFit="1" customWidth="1"/>
    <col min="13316" max="13318" width="25.7109375" style="136" customWidth="1"/>
    <col min="13319" max="13319" width="26.8515625" style="136" bestFit="1" customWidth="1"/>
    <col min="13320" max="13568" width="11.421875" style="136" customWidth="1"/>
    <col min="13569" max="13569" width="2.140625" style="136" customWidth="1"/>
    <col min="13570" max="13570" width="46.28125" style="136" customWidth="1"/>
    <col min="13571" max="13571" width="26.8515625" style="136" bestFit="1" customWidth="1"/>
    <col min="13572" max="13574" width="25.7109375" style="136" customWidth="1"/>
    <col min="13575" max="13575" width="26.8515625" style="136" bestFit="1" customWidth="1"/>
    <col min="13576" max="13824" width="11.421875" style="136" customWidth="1"/>
    <col min="13825" max="13825" width="2.140625" style="136" customWidth="1"/>
    <col min="13826" max="13826" width="46.28125" style="136" customWidth="1"/>
    <col min="13827" max="13827" width="26.8515625" style="136" bestFit="1" customWidth="1"/>
    <col min="13828" max="13830" width="25.7109375" style="136" customWidth="1"/>
    <col min="13831" max="13831" width="26.8515625" style="136" bestFit="1" customWidth="1"/>
    <col min="13832" max="14080" width="11.421875" style="136" customWidth="1"/>
    <col min="14081" max="14081" width="2.140625" style="136" customWidth="1"/>
    <col min="14082" max="14082" width="46.28125" style="136" customWidth="1"/>
    <col min="14083" max="14083" width="26.8515625" style="136" bestFit="1" customWidth="1"/>
    <col min="14084" max="14086" width="25.7109375" style="136" customWidth="1"/>
    <col min="14087" max="14087" width="26.8515625" style="136" bestFit="1" customWidth="1"/>
    <col min="14088" max="14336" width="11.421875" style="136" customWidth="1"/>
    <col min="14337" max="14337" width="2.140625" style="136" customWidth="1"/>
    <col min="14338" max="14338" width="46.28125" style="136" customWidth="1"/>
    <col min="14339" max="14339" width="26.8515625" style="136" bestFit="1" customWidth="1"/>
    <col min="14340" max="14342" width="25.7109375" style="136" customWidth="1"/>
    <col min="14343" max="14343" width="26.8515625" style="136" bestFit="1" customWidth="1"/>
    <col min="14344" max="14592" width="11.421875" style="136" customWidth="1"/>
    <col min="14593" max="14593" width="2.140625" style="136" customWidth="1"/>
    <col min="14594" max="14594" width="46.28125" style="136" customWidth="1"/>
    <col min="14595" max="14595" width="26.8515625" style="136" bestFit="1" customWidth="1"/>
    <col min="14596" max="14598" width="25.7109375" style="136" customWidth="1"/>
    <col min="14599" max="14599" width="26.8515625" style="136" bestFit="1" customWidth="1"/>
    <col min="14600" max="14848" width="11.421875" style="136" customWidth="1"/>
    <col min="14849" max="14849" width="2.140625" style="136" customWidth="1"/>
    <col min="14850" max="14850" width="46.28125" style="136" customWidth="1"/>
    <col min="14851" max="14851" width="26.8515625" style="136" bestFit="1" customWidth="1"/>
    <col min="14852" max="14854" width="25.7109375" style="136" customWidth="1"/>
    <col min="14855" max="14855" width="26.8515625" style="136" bestFit="1" customWidth="1"/>
    <col min="14856" max="15104" width="11.421875" style="136" customWidth="1"/>
    <col min="15105" max="15105" width="2.140625" style="136" customWidth="1"/>
    <col min="15106" max="15106" width="46.28125" style="136" customWidth="1"/>
    <col min="15107" max="15107" width="26.8515625" style="136" bestFit="1" customWidth="1"/>
    <col min="15108" max="15110" width="25.7109375" style="136" customWidth="1"/>
    <col min="15111" max="15111" width="26.8515625" style="136" bestFit="1" customWidth="1"/>
    <col min="15112" max="15360" width="11.421875" style="136" customWidth="1"/>
    <col min="15361" max="15361" width="2.140625" style="136" customWidth="1"/>
    <col min="15362" max="15362" width="46.28125" style="136" customWidth="1"/>
    <col min="15363" max="15363" width="26.8515625" style="136" bestFit="1" customWidth="1"/>
    <col min="15364" max="15366" width="25.7109375" style="136" customWidth="1"/>
    <col min="15367" max="15367" width="26.8515625" style="136" bestFit="1" customWidth="1"/>
    <col min="15368" max="15616" width="11.421875" style="136" customWidth="1"/>
    <col min="15617" max="15617" width="2.140625" style="136" customWidth="1"/>
    <col min="15618" max="15618" width="46.28125" style="136" customWidth="1"/>
    <col min="15619" max="15619" width="26.8515625" style="136" bestFit="1" customWidth="1"/>
    <col min="15620" max="15622" width="25.7109375" style="136" customWidth="1"/>
    <col min="15623" max="15623" width="26.8515625" style="136" bestFit="1" customWidth="1"/>
    <col min="15624" max="15872" width="11.421875" style="136" customWidth="1"/>
    <col min="15873" max="15873" width="2.140625" style="136" customWidth="1"/>
    <col min="15874" max="15874" width="46.28125" style="136" customWidth="1"/>
    <col min="15875" max="15875" width="26.8515625" style="136" bestFit="1" customWidth="1"/>
    <col min="15876" max="15878" width="25.7109375" style="136" customWidth="1"/>
    <col min="15879" max="15879" width="26.8515625" style="136" bestFit="1" customWidth="1"/>
    <col min="15880" max="16128" width="11.421875" style="136" customWidth="1"/>
    <col min="16129" max="16129" width="2.140625" style="136" customWidth="1"/>
    <col min="16130" max="16130" width="46.28125" style="136" customWidth="1"/>
    <col min="16131" max="16131" width="26.8515625" style="136" bestFit="1" customWidth="1"/>
    <col min="16132" max="16134" width="25.7109375" style="136" customWidth="1"/>
    <col min="16135" max="16135" width="26.8515625" style="136" bestFit="1" customWidth="1"/>
    <col min="16136" max="16384" width="11.421875" style="136" customWidth="1"/>
  </cols>
  <sheetData>
    <row r="1" s="289" customFormat="1" ht="18.75">
      <c r="A1" s="319" t="s">
        <v>805</v>
      </c>
    </row>
    <row r="2" spans="1:7" s="216" customFormat="1" ht="49.5" customHeight="1">
      <c r="A2" s="290"/>
      <c r="B2" s="291" t="s">
        <v>795</v>
      </c>
      <c r="C2" s="291"/>
      <c r="D2" s="291"/>
      <c r="E2" s="291"/>
      <c r="F2" s="291"/>
      <c r="G2" s="291"/>
    </row>
    <row r="3" spans="1:7" s="294" customFormat="1" ht="31.5" customHeight="1">
      <c r="A3" s="292"/>
      <c r="B3" s="293">
        <v>45077</v>
      </c>
      <c r="C3" s="293"/>
      <c r="D3" s="293"/>
      <c r="E3" s="293"/>
      <c r="F3" s="293"/>
      <c r="G3" s="293"/>
    </row>
    <row r="4" spans="1:7" s="218" customFormat="1" ht="34.5" customHeight="1">
      <c r="A4" s="295"/>
      <c r="B4" s="242" t="s">
        <v>174</v>
      </c>
      <c r="C4" s="242"/>
      <c r="D4" s="242"/>
      <c r="E4" s="242"/>
      <c r="F4" s="242"/>
      <c r="G4" s="242"/>
    </row>
    <row r="5" s="274" customFormat="1" ht="22.5" customHeight="1" thickBot="1">
      <c r="A5" s="296"/>
    </row>
    <row r="6" spans="1:7" s="274" customFormat="1" ht="74.25" customHeight="1">
      <c r="A6" s="296"/>
      <c r="B6" s="297"/>
      <c r="C6" s="298" t="s">
        <v>185</v>
      </c>
      <c r="D6" s="298" t="s">
        <v>796</v>
      </c>
      <c r="E6" s="298" t="s">
        <v>797</v>
      </c>
      <c r="F6" s="298" t="s">
        <v>798</v>
      </c>
      <c r="G6" s="299" t="s">
        <v>208</v>
      </c>
    </row>
    <row r="7" spans="1:7" s="274" customFormat="1" ht="27" customHeight="1">
      <c r="A7" s="296"/>
      <c r="C7" s="300"/>
      <c r="D7" s="300"/>
      <c r="E7" s="300"/>
      <c r="F7" s="300"/>
      <c r="G7" s="300"/>
    </row>
    <row r="8" spans="1:7" s="268" customFormat="1" ht="60" customHeight="1">
      <c r="A8" s="301">
        <v>61</v>
      </c>
      <c r="B8" s="302" t="s">
        <v>799</v>
      </c>
      <c r="C8" s="303">
        <v>7254842.886</v>
      </c>
      <c r="D8" s="303">
        <v>13456.788</v>
      </c>
      <c r="E8" s="303">
        <v>148078.335</v>
      </c>
      <c r="F8" s="303">
        <v>94676.031</v>
      </c>
      <c r="G8" s="303">
        <v>7511054.04</v>
      </c>
    </row>
    <row r="9" spans="1:7" s="274" customFormat="1" ht="36" customHeight="1" thickBot="1">
      <c r="A9" s="296"/>
      <c r="B9" s="304"/>
      <c r="C9" s="305"/>
      <c r="D9" s="305"/>
      <c r="E9" s="305"/>
      <c r="F9" s="305"/>
      <c r="G9" s="305"/>
    </row>
    <row r="10" spans="1:7" s="274" customFormat="1" ht="22.5" customHeight="1">
      <c r="A10" s="296"/>
      <c r="B10" s="306" t="s">
        <v>800</v>
      </c>
      <c r="C10" s="300"/>
      <c r="D10" s="300"/>
      <c r="E10" s="300"/>
      <c r="F10" s="300"/>
      <c r="G10" s="300"/>
    </row>
    <row r="11" spans="1:7" s="310" customFormat="1" ht="15.75" customHeight="1">
      <c r="A11" s="307"/>
      <c r="B11" s="308"/>
      <c r="C11" s="309"/>
      <c r="D11" s="309"/>
      <c r="E11" s="309"/>
      <c r="F11" s="309"/>
      <c r="G11" s="309"/>
    </row>
    <row r="12" spans="1:7" s="310" customFormat="1" ht="69.75" customHeight="1">
      <c r="A12" s="307"/>
      <c r="B12" s="311" t="s">
        <v>801</v>
      </c>
      <c r="C12" s="312">
        <v>664289</v>
      </c>
      <c r="D12" s="309"/>
      <c r="E12" s="309"/>
      <c r="F12" s="309"/>
      <c r="G12" s="309"/>
    </row>
    <row r="13" spans="1:7" s="274" customFormat="1" ht="13.5">
      <c r="A13" s="296"/>
      <c r="B13" s="313" t="s">
        <v>172</v>
      </c>
      <c r="C13" s="136"/>
      <c r="D13" s="136"/>
      <c r="E13" s="136"/>
      <c r="F13" s="136"/>
      <c r="G13" s="136"/>
    </row>
    <row r="14" spans="1:7" s="274" customFormat="1" ht="15">
      <c r="A14" s="296"/>
      <c r="C14" s="300"/>
      <c r="D14" s="300"/>
      <c r="E14" s="300"/>
      <c r="F14" s="300"/>
      <c r="G14" s="300"/>
    </row>
    <row r="15" spans="1:3" s="274" customFormat="1" ht="15">
      <c r="A15" s="296"/>
      <c r="B15" s="311" t="s">
        <v>802</v>
      </c>
      <c r="C15" s="312">
        <v>190676</v>
      </c>
    </row>
    <row r="16" spans="1:2" s="274" customFormat="1" ht="13.5">
      <c r="A16" s="296"/>
      <c r="B16" s="306" t="s">
        <v>803</v>
      </c>
    </row>
    <row r="17" s="274" customFormat="1" ht="15">
      <c r="A17" s="296"/>
    </row>
    <row r="18" s="274" customFormat="1" ht="15">
      <c r="A18" s="296"/>
    </row>
    <row r="200" ht="15">
      <c r="C200" s="136" t="s">
        <v>159</v>
      </c>
    </row>
  </sheetData>
  <mergeCells count="3">
    <mergeCell ref="B2:G2"/>
    <mergeCell ref="B3:G3"/>
    <mergeCell ref="B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04357-D129-489E-9C1D-4A04684127AD}">
  <dimension ref="A1:AF15"/>
  <sheetViews>
    <sheetView showGridLines="0" workbookViewId="0" topLeftCell="A1"/>
  </sheetViews>
  <sheetFormatPr defaultColWidth="1.28515625" defaultRowHeight="15"/>
  <cols>
    <col min="1" max="1" width="46.7109375" style="136" customWidth="1"/>
    <col min="2" max="9" width="15.7109375" style="136" customWidth="1"/>
    <col min="10" max="255" width="11.421875" style="136" customWidth="1"/>
    <col min="256" max="256" width="1.28515625" style="136" customWidth="1"/>
    <col min="257" max="257" width="46.7109375" style="136" customWidth="1"/>
    <col min="258" max="265" width="15.7109375" style="136" customWidth="1"/>
    <col min="266" max="511" width="11.421875" style="136" customWidth="1"/>
    <col min="512" max="512" width="1.28515625" style="136" customWidth="1"/>
    <col min="513" max="513" width="46.7109375" style="136" customWidth="1"/>
    <col min="514" max="521" width="15.7109375" style="136" customWidth="1"/>
    <col min="522" max="767" width="11.421875" style="136" customWidth="1"/>
    <col min="768" max="768" width="1.28515625" style="136" customWidth="1"/>
    <col min="769" max="769" width="46.7109375" style="136" customWidth="1"/>
    <col min="770" max="777" width="15.7109375" style="136" customWidth="1"/>
    <col min="778" max="1023" width="11.421875" style="136" customWidth="1"/>
    <col min="1024" max="1024" width="1.28515625" style="136" customWidth="1"/>
    <col min="1025" max="1025" width="46.7109375" style="136" customWidth="1"/>
    <col min="1026" max="1033" width="15.7109375" style="136" customWidth="1"/>
    <col min="1034" max="1279" width="11.421875" style="136" customWidth="1"/>
    <col min="1280" max="1280" width="1.28515625" style="136" customWidth="1"/>
    <col min="1281" max="1281" width="46.7109375" style="136" customWidth="1"/>
    <col min="1282" max="1289" width="15.7109375" style="136" customWidth="1"/>
    <col min="1290" max="1535" width="11.421875" style="136" customWidth="1"/>
    <col min="1536" max="1536" width="1.28515625" style="136" customWidth="1"/>
    <col min="1537" max="1537" width="46.7109375" style="136" customWidth="1"/>
    <col min="1538" max="1545" width="15.7109375" style="136" customWidth="1"/>
    <col min="1546" max="1791" width="11.421875" style="136" customWidth="1"/>
    <col min="1792" max="1792" width="1.28515625" style="136" customWidth="1"/>
    <col min="1793" max="1793" width="46.7109375" style="136" customWidth="1"/>
    <col min="1794" max="1801" width="15.7109375" style="136" customWidth="1"/>
    <col min="1802" max="2047" width="11.421875" style="136" customWidth="1"/>
    <col min="2048" max="2048" width="1.28515625" style="136" customWidth="1"/>
    <col min="2049" max="2049" width="46.7109375" style="136" customWidth="1"/>
    <col min="2050" max="2057" width="15.7109375" style="136" customWidth="1"/>
    <col min="2058" max="2303" width="11.421875" style="136" customWidth="1"/>
    <col min="2304" max="2304" width="1.28515625" style="136" customWidth="1"/>
    <col min="2305" max="2305" width="46.7109375" style="136" customWidth="1"/>
    <col min="2306" max="2313" width="15.7109375" style="136" customWidth="1"/>
    <col min="2314" max="2559" width="11.421875" style="136" customWidth="1"/>
    <col min="2560" max="2560" width="1.28515625" style="136" customWidth="1"/>
    <col min="2561" max="2561" width="46.7109375" style="136" customWidth="1"/>
    <col min="2562" max="2569" width="15.7109375" style="136" customWidth="1"/>
    <col min="2570" max="2815" width="11.421875" style="136" customWidth="1"/>
    <col min="2816" max="2816" width="1.28515625" style="136" customWidth="1"/>
    <col min="2817" max="2817" width="46.7109375" style="136" customWidth="1"/>
    <col min="2818" max="2825" width="15.7109375" style="136" customWidth="1"/>
    <col min="2826" max="3071" width="11.421875" style="136" customWidth="1"/>
    <col min="3072" max="3072" width="1.28515625" style="136" customWidth="1"/>
    <col min="3073" max="3073" width="46.7109375" style="136" customWidth="1"/>
    <col min="3074" max="3081" width="15.7109375" style="136" customWidth="1"/>
    <col min="3082" max="3327" width="11.421875" style="136" customWidth="1"/>
    <col min="3328" max="3328" width="1.28515625" style="136" customWidth="1"/>
    <col min="3329" max="3329" width="46.7109375" style="136" customWidth="1"/>
    <col min="3330" max="3337" width="15.7109375" style="136" customWidth="1"/>
    <col min="3338" max="3583" width="11.421875" style="136" customWidth="1"/>
    <col min="3584" max="3584" width="1.28515625" style="136" customWidth="1"/>
    <col min="3585" max="3585" width="46.7109375" style="136" customWidth="1"/>
    <col min="3586" max="3593" width="15.7109375" style="136" customWidth="1"/>
    <col min="3594" max="3839" width="11.421875" style="136" customWidth="1"/>
    <col min="3840" max="3840" width="1.28515625" style="136" customWidth="1"/>
    <col min="3841" max="3841" width="46.7109375" style="136" customWidth="1"/>
    <col min="3842" max="3849" width="15.7109375" style="136" customWidth="1"/>
    <col min="3850" max="4095" width="11.421875" style="136" customWidth="1"/>
    <col min="4096" max="4096" width="1.28515625" style="136" customWidth="1"/>
    <col min="4097" max="4097" width="46.7109375" style="136" customWidth="1"/>
    <col min="4098" max="4105" width="15.7109375" style="136" customWidth="1"/>
    <col min="4106" max="4351" width="11.421875" style="136" customWidth="1"/>
    <col min="4352" max="4352" width="1.28515625" style="136" customWidth="1"/>
    <col min="4353" max="4353" width="46.7109375" style="136" customWidth="1"/>
    <col min="4354" max="4361" width="15.7109375" style="136" customWidth="1"/>
    <col min="4362" max="4607" width="11.421875" style="136" customWidth="1"/>
    <col min="4608" max="4608" width="1.28515625" style="136" customWidth="1"/>
    <col min="4609" max="4609" width="46.7109375" style="136" customWidth="1"/>
    <col min="4610" max="4617" width="15.7109375" style="136" customWidth="1"/>
    <col min="4618" max="4863" width="11.421875" style="136" customWidth="1"/>
    <col min="4864" max="4864" width="1.28515625" style="136" customWidth="1"/>
    <col min="4865" max="4865" width="46.7109375" style="136" customWidth="1"/>
    <col min="4866" max="4873" width="15.7109375" style="136" customWidth="1"/>
    <col min="4874" max="5119" width="11.421875" style="136" customWidth="1"/>
    <col min="5120" max="5120" width="1.28515625" style="136" customWidth="1"/>
    <col min="5121" max="5121" width="46.7109375" style="136" customWidth="1"/>
    <col min="5122" max="5129" width="15.7109375" style="136" customWidth="1"/>
    <col min="5130" max="5375" width="11.421875" style="136" customWidth="1"/>
    <col min="5376" max="5376" width="1.28515625" style="136" customWidth="1"/>
    <col min="5377" max="5377" width="46.7109375" style="136" customWidth="1"/>
    <col min="5378" max="5385" width="15.7109375" style="136" customWidth="1"/>
    <col min="5386" max="5631" width="11.421875" style="136" customWidth="1"/>
    <col min="5632" max="5632" width="1.28515625" style="136" customWidth="1"/>
    <col min="5633" max="5633" width="46.7109375" style="136" customWidth="1"/>
    <col min="5634" max="5641" width="15.7109375" style="136" customWidth="1"/>
    <col min="5642" max="5887" width="11.421875" style="136" customWidth="1"/>
    <col min="5888" max="5888" width="1.28515625" style="136" customWidth="1"/>
    <col min="5889" max="5889" width="46.7109375" style="136" customWidth="1"/>
    <col min="5890" max="5897" width="15.7109375" style="136" customWidth="1"/>
    <col min="5898" max="6143" width="11.421875" style="136" customWidth="1"/>
    <col min="6144" max="6144" width="1.28515625" style="136" customWidth="1"/>
    <col min="6145" max="6145" width="46.7109375" style="136" customWidth="1"/>
    <col min="6146" max="6153" width="15.7109375" style="136" customWidth="1"/>
    <col min="6154" max="6399" width="11.421875" style="136" customWidth="1"/>
    <col min="6400" max="6400" width="1.28515625" style="136" customWidth="1"/>
    <col min="6401" max="6401" width="46.7109375" style="136" customWidth="1"/>
    <col min="6402" max="6409" width="15.7109375" style="136" customWidth="1"/>
    <col min="6410" max="6655" width="11.421875" style="136" customWidth="1"/>
    <col min="6656" max="6656" width="1.28515625" style="136" customWidth="1"/>
    <col min="6657" max="6657" width="46.7109375" style="136" customWidth="1"/>
    <col min="6658" max="6665" width="15.7109375" style="136" customWidth="1"/>
    <col min="6666" max="6911" width="11.421875" style="136" customWidth="1"/>
    <col min="6912" max="6912" width="1.28515625" style="136" customWidth="1"/>
    <col min="6913" max="6913" width="46.7109375" style="136" customWidth="1"/>
    <col min="6914" max="6921" width="15.7109375" style="136" customWidth="1"/>
    <col min="6922" max="7167" width="11.421875" style="136" customWidth="1"/>
    <col min="7168" max="7168" width="1.28515625" style="136" customWidth="1"/>
    <col min="7169" max="7169" width="46.7109375" style="136" customWidth="1"/>
    <col min="7170" max="7177" width="15.7109375" style="136" customWidth="1"/>
    <col min="7178" max="7423" width="11.421875" style="136" customWidth="1"/>
    <col min="7424" max="7424" width="1.28515625" style="136" customWidth="1"/>
    <col min="7425" max="7425" width="46.7109375" style="136" customWidth="1"/>
    <col min="7426" max="7433" width="15.7109375" style="136" customWidth="1"/>
    <col min="7434" max="7679" width="11.421875" style="136" customWidth="1"/>
    <col min="7680" max="7680" width="1.28515625" style="136" customWidth="1"/>
    <col min="7681" max="7681" width="46.7109375" style="136" customWidth="1"/>
    <col min="7682" max="7689" width="15.7109375" style="136" customWidth="1"/>
    <col min="7690" max="7935" width="11.421875" style="136" customWidth="1"/>
    <col min="7936" max="7936" width="1.28515625" style="136" customWidth="1"/>
    <col min="7937" max="7937" width="46.7109375" style="136" customWidth="1"/>
    <col min="7938" max="7945" width="15.7109375" style="136" customWidth="1"/>
    <col min="7946" max="8191" width="11.421875" style="136" customWidth="1"/>
    <col min="8192" max="8192" width="1.28515625" style="136" customWidth="1"/>
    <col min="8193" max="8193" width="46.7109375" style="136" customWidth="1"/>
    <col min="8194" max="8201" width="15.7109375" style="136" customWidth="1"/>
    <col min="8202" max="8447" width="11.421875" style="136" customWidth="1"/>
    <col min="8448" max="8448" width="1.28515625" style="136" customWidth="1"/>
    <col min="8449" max="8449" width="46.7109375" style="136" customWidth="1"/>
    <col min="8450" max="8457" width="15.7109375" style="136" customWidth="1"/>
    <col min="8458" max="8703" width="11.421875" style="136" customWidth="1"/>
    <col min="8704" max="8704" width="1.28515625" style="136" customWidth="1"/>
    <col min="8705" max="8705" width="46.7109375" style="136" customWidth="1"/>
    <col min="8706" max="8713" width="15.7109375" style="136" customWidth="1"/>
    <col min="8714" max="8959" width="11.421875" style="136" customWidth="1"/>
    <col min="8960" max="8960" width="1.28515625" style="136" customWidth="1"/>
    <col min="8961" max="8961" width="46.7109375" style="136" customWidth="1"/>
    <col min="8962" max="8969" width="15.7109375" style="136" customWidth="1"/>
    <col min="8970" max="9215" width="11.421875" style="136" customWidth="1"/>
    <col min="9216" max="9216" width="1.28515625" style="136" customWidth="1"/>
    <col min="9217" max="9217" width="46.7109375" style="136" customWidth="1"/>
    <col min="9218" max="9225" width="15.7109375" style="136" customWidth="1"/>
    <col min="9226" max="9471" width="11.421875" style="136" customWidth="1"/>
    <col min="9472" max="9472" width="1.28515625" style="136" customWidth="1"/>
    <col min="9473" max="9473" width="46.7109375" style="136" customWidth="1"/>
    <col min="9474" max="9481" width="15.7109375" style="136" customWidth="1"/>
    <col min="9482" max="9727" width="11.421875" style="136" customWidth="1"/>
    <col min="9728" max="9728" width="1.28515625" style="136" customWidth="1"/>
    <col min="9729" max="9729" width="46.7109375" style="136" customWidth="1"/>
    <col min="9730" max="9737" width="15.7109375" style="136" customWidth="1"/>
    <col min="9738" max="9983" width="11.421875" style="136" customWidth="1"/>
    <col min="9984" max="9984" width="1.28515625" style="136" customWidth="1"/>
    <col min="9985" max="9985" width="46.7109375" style="136" customWidth="1"/>
    <col min="9986" max="9993" width="15.7109375" style="136" customWidth="1"/>
    <col min="9994" max="10239" width="11.421875" style="136" customWidth="1"/>
    <col min="10240" max="10240" width="1.28515625" style="136" customWidth="1"/>
    <col min="10241" max="10241" width="46.7109375" style="136" customWidth="1"/>
    <col min="10242" max="10249" width="15.7109375" style="136" customWidth="1"/>
    <col min="10250" max="10495" width="11.421875" style="136" customWidth="1"/>
    <col min="10496" max="10496" width="1.28515625" style="136" customWidth="1"/>
    <col min="10497" max="10497" width="46.7109375" style="136" customWidth="1"/>
    <col min="10498" max="10505" width="15.7109375" style="136" customWidth="1"/>
    <col min="10506" max="10751" width="11.421875" style="136" customWidth="1"/>
    <col min="10752" max="10752" width="1.28515625" style="136" customWidth="1"/>
    <col min="10753" max="10753" width="46.7109375" style="136" customWidth="1"/>
    <col min="10754" max="10761" width="15.7109375" style="136" customWidth="1"/>
    <col min="10762" max="11007" width="11.421875" style="136" customWidth="1"/>
    <col min="11008" max="11008" width="1.28515625" style="136" customWidth="1"/>
    <col min="11009" max="11009" width="46.7109375" style="136" customWidth="1"/>
    <col min="11010" max="11017" width="15.7109375" style="136" customWidth="1"/>
    <col min="11018" max="11263" width="11.421875" style="136" customWidth="1"/>
    <col min="11264" max="11264" width="1.28515625" style="136" customWidth="1"/>
    <col min="11265" max="11265" width="46.7109375" style="136" customWidth="1"/>
    <col min="11266" max="11273" width="15.7109375" style="136" customWidth="1"/>
    <col min="11274" max="11519" width="11.421875" style="136" customWidth="1"/>
    <col min="11520" max="11520" width="1.28515625" style="136" customWidth="1"/>
    <col min="11521" max="11521" width="46.7109375" style="136" customWidth="1"/>
    <col min="11522" max="11529" width="15.7109375" style="136" customWidth="1"/>
    <col min="11530" max="11775" width="11.421875" style="136" customWidth="1"/>
    <col min="11776" max="11776" width="1.28515625" style="136" customWidth="1"/>
    <col min="11777" max="11777" width="46.7109375" style="136" customWidth="1"/>
    <col min="11778" max="11785" width="15.7109375" style="136" customWidth="1"/>
    <col min="11786" max="12031" width="11.421875" style="136" customWidth="1"/>
    <col min="12032" max="12032" width="1.28515625" style="136" customWidth="1"/>
    <col min="12033" max="12033" width="46.7109375" style="136" customWidth="1"/>
    <col min="12034" max="12041" width="15.7109375" style="136" customWidth="1"/>
    <col min="12042" max="12287" width="11.421875" style="136" customWidth="1"/>
    <col min="12288" max="12288" width="1.28515625" style="136" customWidth="1"/>
    <col min="12289" max="12289" width="46.7109375" style="136" customWidth="1"/>
    <col min="12290" max="12297" width="15.7109375" style="136" customWidth="1"/>
    <col min="12298" max="12543" width="11.421875" style="136" customWidth="1"/>
    <col min="12544" max="12544" width="1.28515625" style="136" customWidth="1"/>
    <col min="12545" max="12545" width="46.7109375" style="136" customWidth="1"/>
    <col min="12546" max="12553" width="15.7109375" style="136" customWidth="1"/>
    <col min="12554" max="12799" width="11.421875" style="136" customWidth="1"/>
    <col min="12800" max="12800" width="1.28515625" style="136" customWidth="1"/>
    <col min="12801" max="12801" width="46.7109375" style="136" customWidth="1"/>
    <col min="12802" max="12809" width="15.7109375" style="136" customWidth="1"/>
    <col min="12810" max="13055" width="11.421875" style="136" customWidth="1"/>
    <col min="13056" max="13056" width="1.28515625" style="136" customWidth="1"/>
    <col min="13057" max="13057" width="46.7109375" style="136" customWidth="1"/>
    <col min="13058" max="13065" width="15.7109375" style="136" customWidth="1"/>
    <col min="13066" max="13311" width="11.421875" style="136" customWidth="1"/>
    <col min="13312" max="13312" width="1.28515625" style="136" customWidth="1"/>
    <col min="13313" max="13313" width="46.7109375" style="136" customWidth="1"/>
    <col min="13314" max="13321" width="15.7109375" style="136" customWidth="1"/>
    <col min="13322" max="13567" width="11.421875" style="136" customWidth="1"/>
    <col min="13568" max="13568" width="1.28515625" style="136" customWidth="1"/>
    <col min="13569" max="13569" width="46.7109375" style="136" customWidth="1"/>
    <col min="13570" max="13577" width="15.7109375" style="136" customWidth="1"/>
    <col min="13578" max="13823" width="11.421875" style="136" customWidth="1"/>
    <col min="13824" max="13824" width="1.28515625" style="136" customWidth="1"/>
    <col min="13825" max="13825" width="46.7109375" style="136" customWidth="1"/>
    <col min="13826" max="13833" width="15.7109375" style="136" customWidth="1"/>
    <col min="13834" max="14079" width="11.421875" style="136" customWidth="1"/>
    <col min="14080" max="14080" width="1.28515625" style="136" customWidth="1"/>
    <col min="14081" max="14081" width="46.7109375" style="136" customWidth="1"/>
    <col min="14082" max="14089" width="15.7109375" style="136" customWidth="1"/>
    <col min="14090" max="14335" width="11.421875" style="136" customWidth="1"/>
    <col min="14336" max="14336" width="1.28515625" style="136" customWidth="1"/>
    <col min="14337" max="14337" width="46.7109375" style="136" customWidth="1"/>
    <col min="14338" max="14345" width="15.7109375" style="136" customWidth="1"/>
    <col min="14346" max="14591" width="11.421875" style="136" customWidth="1"/>
    <col min="14592" max="14592" width="1.28515625" style="136" customWidth="1"/>
    <col min="14593" max="14593" width="46.7109375" style="136" customWidth="1"/>
    <col min="14594" max="14601" width="15.7109375" style="136" customWidth="1"/>
    <col min="14602" max="14847" width="11.421875" style="136" customWidth="1"/>
    <col min="14848" max="14848" width="1.28515625" style="136" customWidth="1"/>
    <col min="14849" max="14849" width="46.7109375" style="136" customWidth="1"/>
    <col min="14850" max="14857" width="15.7109375" style="136" customWidth="1"/>
    <col min="14858" max="15103" width="11.421875" style="136" customWidth="1"/>
    <col min="15104" max="15104" width="1.28515625" style="136" customWidth="1"/>
    <col min="15105" max="15105" width="46.7109375" style="136" customWidth="1"/>
    <col min="15106" max="15113" width="15.7109375" style="136" customWidth="1"/>
    <col min="15114" max="15359" width="11.421875" style="136" customWidth="1"/>
    <col min="15360" max="15360" width="1.28515625" style="136" customWidth="1"/>
    <col min="15361" max="15361" width="46.7109375" style="136" customWidth="1"/>
    <col min="15362" max="15369" width="15.7109375" style="136" customWidth="1"/>
    <col min="15370" max="15615" width="11.421875" style="136" customWidth="1"/>
    <col min="15616" max="15616" width="1.28515625" style="136" customWidth="1"/>
    <col min="15617" max="15617" width="46.7109375" style="136" customWidth="1"/>
    <col min="15618" max="15625" width="15.7109375" style="136" customWidth="1"/>
    <col min="15626" max="15871" width="11.421875" style="136" customWidth="1"/>
    <col min="15872" max="15872" width="1.28515625" style="136" customWidth="1"/>
    <col min="15873" max="15873" width="46.7109375" style="136" customWidth="1"/>
    <col min="15874" max="15881" width="15.7109375" style="136" customWidth="1"/>
    <col min="15882" max="16127" width="11.421875" style="136" customWidth="1"/>
    <col min="16128" max="16128" width="1.28515625" style="136" customWidth="1"/>
    <col min="16129" max="16129" width="46.7109375" style="136" customWidth="1"/>
    <col min="16130" max="16137" width="15.7109375" style="136" customWidth="1"/>
    <col min="16138" max="16383" width="11.421875" style="136" customWidth="1"/>
    <col min="16384" max="16384" width="1.28515625" style="136" customWidth="1"/>
  </cols>
  <sheetData>
    <row r="1" spans="1:9" s="214" customFormat="1" ht="18" customHeight="1">
      <c r="A1" s="319" t="s">
        <v>805</v>
      </c>
      <c r="B1" s="213"/>
      <c r="C1" s="213"/>
      <c r="D1" s="213"/>
      <c r="E1" s="213"/>
      <c r="F1" s="213"/>
      <c r="G1" s="213"/>
      <c r="H1" s="213"/>
      <c r="I1" s="213"/>
    </row>
    <row r="2" spans="1:9" s="216" customFormat="1" ht="24.95" customHeight="1">
      <c r="A2" s="215" t="s">
        <v>726</v>
      </c>
      <c r="B2" s="215"/>
      <c r="C2" s="215"/>
      <c r="D2" s="215"/>
      <c r="E2" s="215"/>
      <c r="F2" s="215"/>
      <c r="G2" s="215"/>
      <c r="H2" s="215"/>
      <c r="I2" s="215"/>
    </row>
    <row r="3" spans="1:9" s="217" customFormat="1" ht="26.25" customHeight="1">
      <c r="A3" s="106">
        <v>45077</v>
      </c>
      <c r="B3" s="106"/>
      <c r="C3" s="106"/>
      <c r="D3" s="106"/>
      <c r="E3" s="106"/>
      <c r="F3" s="106"/>
      <c r="G3" s="106"/>
      <c r="H3" s="106"/>
      <c r="I3" s="106"/>
    </row>
    <row r="4" spans="1:9" s="218" customFormat="1" ht="23.25" customHeight="1">
      <c r="A4" s="108" t="s">
        <v>174</v>
      </c>
      <c r="B4" s="108"/>
      <c r="C4" s="108"/>
      <c r="D4" s="108"/>
      <c r="E4" s="108"/>
      <c r="F4" s="108"/>
      <c r="G4" s="108"/>
      <c r="H4" s="108"/>
      <c r="I4" s="108"/>
    </row>
    <row r="5" spans="1:6" ht="21.75" customHeight="1" thickBot="1">
      <c r="A5" s="219"/>
      <c r="B5" s="219"/>
      <c r="C5" s="219"/>
      <c r="D5" s="219"/>
      <c r="E5" s="219"/>
      <c r="F5" s="219"/>
    </row>
    <row r="6" spans="1:32" ht="27" customHeight="1">
      <c r="A6" s="220" t="s">
        <v>164</v>
      </c>
      <c r="B6" s="221" t="s">
        <v>727</v>
      </c>
      <c r="C6" s="221" t="s">
        <v>728</v>
      </c>
      <c r="D6" s="221" t="s">
        <v>729</v>
      </c>
      <c r="E6" s="221" t="s">
        <v>730</v>
      </c>
      <c r="F6" s="221" t="s">
        <v>731</v>
      </c>
      <c r="G6" s="222" t="s">
        <v>732</v>
      </c>
      <c r="H6" s="223" t="s">
        <v>733</v>
      </c>
      <c r="I6" s="223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</row>
    <row r="7" spans="1:32" ht="39" customHeight="1">
      <c r="A7" s="224"/>
      <c r="B7" s="225"/>
      <c r="C7" s="225"/>
      <c r="D7" s="225"/>
      <c r="E7" s="225"/>
      <c r="F7" s="225"/>
      <c r="G7" s="226"/>
      <c r="H7" s="227" t="s">
        <v>734</v>
      </c>
      <c r="I7" s="227" t="s">
        <v>735</v>
      </c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</row>
    <row r="8" spans="1:17" s="127" customFormat="1" ht="24" customHeight="1">
      <c r="A8" s="123"/>
      <c r="B8" s="228"/>
      <c r="C8" s="228"/>
      <c r="D8" s="228"/>
      <c r="E8" s="228"/>
      <c r="F8" s="228"/>
      <c r="G8" s="228"/>
      <c r="H8" s="228"/>
      <c r="I8" s="228"/>
      <c r="J8" s="229"/>
      <c r="K8" s="229"/>
      <c r="L8" s="229"/>
      <c r="M8" s="229"/>
      <c r="N8" s="229"/>
      <c r="O8" s="229"/>
      <c r="P8" s="230"/>
      <c r="Q8" s="230"/>
    </row>
    <row r="9" spans="1:17" s="127" customFormat="1" ht="60" customHeight="1">
      <c r="A9" s="123" t="s">
        <v>158</v>
      </c>
      <c r="B9" s="231">
        <v>1140150.7503</v>
      </c>
      <c r="C9" s="231">
        <v>5356.0194599999995</v>
      </c>
      <c r="D9" s="231">
        <v>900164.20931</v>
      </c>
      <c r="E9" s="231">
        <v>20445.739100000003</v>
      </c>
      <c r="F9" s="231">
        <v>239986.54306999999</v>
      </c>
      <c r="G9" s="231">
        <v>0</v>
      </c>
      <c r="H9" s="231">
        <v>1909.13969</v>
      </c>
      <c r="I9" s="231">
        <v>0</v>
      </c>
      <c r="J9" s="229"/>
      <c r="K9" s="229"/>
      <c r="L9" s="229"/>
      <c r="M9" s="229"/>
      <c r="N9" s="229"/>
      <c r="O9" s="229"/>
      <c r="P9" s="230"/>
      <c r="Q9" s="230"/>
    </row>
    <row r="10" spans="1:17" s="127" customFormat="1" ht="60" customHeight="1">
      <c r="A10" s="123" t="s">
        <v>152</v>
      </c>
      <c r="B10" s="231">
        <v>17272420.845009997</v>
      </c>
      <c r="C10" s="231">
        <v>374988.06582</v>
      </c>
      <c r="D10" s="231">
        <v>10271145.333069999</v>
      </c>
      <c r="E10" s="231">
        <v>240973.86365</v>
      </c>
      <c r="F10" s="231">
        <v>7001275.51194</v>
      </c>
      <c r="G10" s="231">
        <v>862432.94163</v>
      </c>
      <c r="H10" s="231">
        <v>26412.03616</v>
      </c>
      <c r="I10" s="231">
        <v>5012.31058</v>
      </c>
      <c r="J10" s="229"/>
      <c r="K10" s="229"/>
      <c r="L10" s="229"/>
      <c r="M10" s="229"/>
      <c r="N10" s="229"/>
      <c r="O10" s="229"/>
      <c r="P10" s="230"/>
      <c r="Q10" s="230"/>
    </row>
    <row r="11" spans="1:17" s="127" customFormat="1" ht="60" customHeight="1">
      <c r="A11" s="123" t="s">
        <v>3</v>
      </c>
      <c r="B11" s="231">
        <v>0</v>
      </c>
      <c r="C11" s="231">
        <v>0</v>
      </c>
      <c r="D11" s="231">
        <v>0</v>
      </c>
      <c r="E11" s="231">
        <v>0</v>
      </c>
      <c r="F11" s="231">
        <v>0</v>
      </c>
      <c r="G11" s="231">
        <v>1866810.3753699998</v>
      </c>
      <c r="H11" s="231">
        <v>0</v>
      </c>
      <c r="I11" s="231">
        <v>15170.28867</v>
      </c>
      <c r="J11" s="229"/>
      <c r="K11" s="229"/>
      <c r="L11" s="229"/>
      <c r="M11" s="229"/>
      <c r="N11" s="229"/>
      <c r="O11" s="229"/>
      <c r="P11" s="230"/>
      <c r="Q11" s="230"/>
    </row>
    <row r="12" spans="1:17" s="127" customFormat="1" ht="28.5" customHeight="1" thickBot="1">
      <c r="A12" s="232"/>
      <c r="B12" s="233"/>
      <c r="C12" s="233"/>
      <c r="D12" s="233"/>
      <c r="E12" s="233"/>
      <c r="F12" s="233"/>
      <c r="G12" s="233"/>
      <c r="H12" s="233"/>
      <c r="I12" s="233"/>
      <c r="J12" s="229"/>
      <c r="K12" s="229"/>
      <c r="L12" s="229"/>
      <c r="M12" s="229"/>
      <c r="N12" s="229"/>
      <c r="O12" s="229"/>
      <c r="P12" s="230"/>
      <c r="Q12" s="230"/>
    </row>
    <row r="13" spans="2:9" s="111" customFormat="1" ht="6" customHeight="1">
      <c r="B13" s="234"/>
      <c r="C13" s="234"/>
      <c r="D13" s="235"/>
      <c r="E13" s="235"/>
      <c r="F13" s="235"/>
      <c r="G13" s="234"/>
      <c r="H13" s="234"/>
      <c r="I13" s="234"/>
    </row>
    <row r="14" spans="1:9" s="133" customFormat="1" ht="11.25" customHeight="1">
      <c r="A14" s="131" t="s">
        <v>736</v>
      </c>
      <c r="H14" s="236"/>
      <c r="I14" s="236"/>
    </row>
    <row r="15" s="111" customFormat="1" ht="15">
      <c r="I15" s="237"/>
    </row>
    <row r="16" s="111" customFormat="1" ht="15"/>
    <row r="17" s="111" customFormat="1" ht="15"/>
    <row r="18" s="111" customFormat="1" ht="15"/>
    <row r="19" s="111" customFormat="1" ht="15"/>
    <row r="20" s="111" customFormat="1" ht="15"/>
    <row r="21" s="111" customFormat="1" ht="15"/>
    <row r="22" s="111" customFormat="1" ht="15"/>
    <row r="23" s="111" customFormat="1" ht="15"/>
    <row r="24" s="111" customFormat="1" ht="15"/>
    <row r="25" s="111" customFormat="1" ht="15"/>
    <row r="26" s="111" customFormat="1" ht="15"/>
    <row r="27" s="111" customFormat="1" ht="15"/>
    <row r="28" s="111" customFormat="1" ht="15"/>
    <row r="29" s="111" customFormat="1" ht="15"/>
    <row r="30" s="111" customFormat="1" ht="15"/>
    <row r="31" s="111" customFormat="1" ht="15"/>
    <row r="32" s="111" customFormat="1" ht="15"/>
    <row r="33" s="111" customFormat="1" ht="15"/>
    <row r="34" s="111" customFormat="1" ht="15"/>
    <row r="35" s="111" customFormat="1" ht="15"/>
    <row r="36" s="111" customFormat="1" ht="15"/>
    <row r="37" s="111" customFormat="1" ht="15"/>
    <row r="38" s="111" customFormat="1" ht="15"/>
    <row r="39" s="111" customFormat="1" ht="15"/>
    <row r="40" s="111" customFormat="1" ht="15"/>
    <row r="41" s="111" customFormat="1" ht="15"/>
    <row r="42" s="111" customFormat="1" ht="15"/>
    <row r="43" s="111" customFormat="1" ht="15"/>
    <row r="44" s="111" customFormat="1" ht="15"/>
    <row r="45" s="111" customFormat="1" ht="15"/>
    <row r="46" s="111" customFormat="1" ht="15"/>
    <row r="47" s="111" customFormat="1" ht="15"/>
    <row r="48" s="111" customFormat="1" ht="15"/>
    <row r="49" s="111" customFormat="1" ht="15"/>
    <row r="50" s="111" customFormat="1" ht="15"/>
    <row r="51" s="111" customFormat="1" ht="15"/>
    <row r="52" s="111" customFormat="1" ht="15"/>
    <row r="53" s="111" customFormat="1" ht="15"/>
    <row r="54" s="111" customFormat="1" ht="15"/>
    <row r="55" s="111" customFormat="1" ht="15"/>
    <row r="56" s="111" customFormat="1" ht="15"/>
    <row r="57" s="111" customFormat="1" ht="15"/>
    <row r="58" s="111" customFormat="1" ht="15"/>
    <row r="59" s="111" customFormat="1" ht="15"/>
    <row r="60" s="111" customFormat="1" ht="15"/>
    <row r="61" s="111" customFormat="1" ht="15"/>
    <row r="62" s="111" customFormat="1" ht="15"/>
    <row r="63" s="111" customFormat="1" ht="15"/>
    <row r="64" s="111" customFormat="1" ht="15"/>
    <row r="65" s="111" customFormat="1" ht="15"/>
    <row r="66" s="111" customFormat="1" ht="15"/>
    <row r="67" s="111" customFormat="1" ht="15"/>
    <row r="68" s="111" customFormat="1" ht="15"/>
    <row r="69" s="111" customFormat="1" ht="15"/>
    <row r="70" s="111" customFormat="1" ht="15"/>
    <row r="71" s="111" customFormat="1" ht="15"/>
    <row r="72" s="111" customFormat="1" ht="15"/>
    <row r="73" s="111" customFormat="1" ht="15"/>
    <row r="74" s="111" customFormat="1" ht="15"/>
    <row r="75" s="111" customFormat="1" ht="15"/>
    <row r="76" s="111" customFormat="1" ht="15"/>
    <row r="77" s="111" customFormat="1" ht="15"/>
    <row r="78" s="111" customFormat="1" ht="15"/>
    <row r="79" s="111" customFormat="1" ht="15"/>
    <row r="80" s="111" customFormat="1" ht="15"/>
    <row r="81" s="111" customFormat="1" ht="15"/>
    <row r="82" s="111" customFormat="1" ht="15"/>
    <row r="83" s="111" customFormat="1" ht="15"/>
    <row r="84" s="111" customFormat="1" ht="15"/>
    <row r="85" s="111" customFormat="1" ht="15"/>
    <row r="86" s="111" customFormat="1" ht="15"/>
    <row r="87" s="111" customFormat="1" ht="15"/>
    <row r="88" s="111" customFormat="1" ht="15"/>
    <row r="89" s="111" customFormat="1" ht="15"/>
    <row r="90" s="111" customFormat="1" ht="15"/>
    <row r="91" s="111" customFormat="1" ht="15"/>
    <row r="92" s="111" customFormat="1" ht="15"/>
    <row r="93" s="111" customFormat="1" ht="15"/>
    <row r="94" s="111" customFormat="1" ht="15"/>
    <row r="95" s="111" customFormat="1" ht="15"/>
    <row r="96" s="111" customFormat="1" ht="15"/>
    <row r="97" s="111" customFormat="1" ht="15"/>
    <row r="98" s="111" customFormat="1" ht="15"/>
    <row r="99" s="111" customFormat="1" ht="15"/>
    <row r="100" s="111" customFormat="1" ht="15"/>
    <row r="101" s="111" customFormat="1" ht="15"/>
    <row r="102" s="111" customFormat="1" ht="15"/>
    <row r="103" s="111" customFormat="1" ht="15"/>
    <row r="104" s="111" customFormat="1" ht="15"/>
    <row r="105" s="111" customFormat="1" ht="15"/>
    <row r="106" s="111" customFormat="1" ht="15"/>
    <row r="107" s="111" customFormat="1" ht="15"/>
    <row r="108" s="111" customFormat="1" ht="15"/>
    <row r="109" s="111" customFormat="1" ht="15"/>
    <row r="110" s="111" customFormat="1" ht="15"/>
    <row r="111" s="111" customFormat="1" ht="15"/>
    <row r="112" s="111" customFormat="1" ht="15"/>
    <row r="113" s="111" customFormat="1" ht="15"/>
    <row r="114" s="111" customFormat="1" ht="15"/>
    <row r="115" s="111" customFormat="1" ht="15"/>
    <row r="116" s="111" customFormat="1" ht="15"/>
    <row r="117" s="111" customFormat="1" ht="15"/>
    <row r="118" s="111" customFormat="1" ht="15"/>
    <row r="119" s="111" customFormat="1" ht="15"/>
    <row r="120" s="111" customFormat="1" ht="15"/>
    <row r="121" s="111" customFormat="1" ht="15"/>
    <row r="122" s="111" customFormat="1" ht="15"/>
    <row r="123" s="111" customFormat="1" ht="15"/>
    <row r="124" s="111" customFormat="1" ht="15"/>
    <row r="125" s="111" customFormat="1" ht="15"/>
    <row r="126" s="111" customFormat="1" ht="15"/>
    <row r="127" s="111" customFormat="1" ht="15"/>
    <row r="128" s="111" customFormat="1" ht="15"/>
    <row r="129" s="111" customFormat="1" ht="15"/>
    <row r="130" s="111" customFormat="1" ht="15"/>
    <row r="131" s="111" customFormat="1" ht="15"/>
    <row r="132" s="111" customFormat="1" ht="15"/>
    <row r="133" s="111" customFormat="1" ht="15"/>
    <row r="134" s="111" customFormat="1" ht="15"/>
    <row r="135" s="111" customFormat="1" ht="15"/>
    <row r="136" s="111" customFormat="1" ht="15"/>
    <row r="137" s="111" customFormat="1" ht="15"/>
    <row r="138" s="111" customFormat="1" ht="15"/>
    <row r="139" s="111" customFormat="1" ht="15"/>
    <row r="140" s="111" customFormat="1" ht="15"/>
    <row r="141" s="111" customFormat="1" ht="15"/>
    <row r="142" s="111" customFormat="1" ht="15"/>
    <row r="143" s="111" customFormat="1" ht="15"/>
    <row r="144" s="111" customFormat="1" ht="15"/>
    <row r="145" s="111" customFormat="1" ht="15"/>
    <row r="146" s="111" customFormat="1" ht="15"/>
    <row r="147" s="111" customFormat="1" ht="15"/>
    <row r="148" s="111" customFormat="1" ht="15"/>
    <row r="149" s="111" customFormat="1" ht="15"/>
    <row r="150" s="111" customFormat="1" ht="15"/>
    <row r="151" s="111" customFormat="1" ht="15"/>
    <row r="152" s="111" customFormat="1" ht="15"/>
    <row r="153" s="111" customFormat="1" ht="15"/>
    <row r="154" s="111" customFormat="1" ht="15"/>
    <row r="155" s="111" customFormat="1" ht="15"/>
    <row r="156" s="111" customFormat="1" ht="15"/>
    <row r="157" s="111" customFormat="1" ht="15"/>
    <row r="158" s="111" customFormat="1" ht="15"/>
    <row r="159" s="111" customFormat="1" ht="15"/>
    <row r="160" s="111" customFormat="1" ht="15"/>
    <row r="161" s="111" customFormat="1" ht="15"/>
    <row r="162" s="111" customFormat="1" ht="15"/>
    <row r="163" s="111" customFormat="1" ht="15"/>
    <row r="164" s="111" customFormat="1" ht="15"/>
    <row r="165" s="111" customFormat="1" ht="15"/>
    <row r="166" s="111" customFormat="1" ht="15"/>
    <row r="167" s="111" customFormat="1" ht="15"/>
    <row r="168" s="111" customFormat="1" ht="15"/>
    <row r="169" s="111" customFormat="1" ht="15"/>
    <row r="170" s="111" customFormat="1" ht="15"/>
    <row r="171" s="111" customFormat="1" ht="15"/>
    <row r="172" s="111" customFormat="1" ht="15"/>
    <row r="173" s="111" customFormat="1" ht="15"/>
    <row r="174" s="111" customFormat="1" ht="15"/>
    <row r="175" s="111" customFormat="1" ht="15"/>
    <row r="176" s="111" customFormat="1" ht="15"/>
    <row r="177" s="111" customFormat="1" ht="15"/>
    <row r="178" s="111" customFormat="1" ht="15"/>
    <row r="179" s="111" customFormat="1" ht="15"/>
    <row r="180" s="111" customFormat="1" ht="15"/>
    <row r="181" s="111" customFormat="1" ht="15"/>
    <row r="182" s="111" customFormat="1" ht="15"/>
    <row r="183" s="111" customFormat="1" ht="15"/>
    <row r="184" s="111" customFormat="1" ht="15"/>
    <row r="185" s="111" customFormat="1" ht="15"/>
    <row r="186" s="111" customFormat="1" ht="15"/>
    <row r="187" s="111" customFormat="1" ht="15"/>
    <row r="188" s="111" customFormat="1" ht="15"/>
    <row r="189" s="111" customFormat="1" ht="15"/>
    <row r="190" s="111" customFormat="1" ht="15"/>
    <row r="191" s="111" customFormat="1" ht="15"/>
    <row r="192" s="111" customFormat="1" ht="15"/>
    <row r="193" s="111" customFormat="1" ht="15"/>
    <row r="194" s="111" customFormat="1" ht="15"/>
    <row r="195" s="111" customFormat="1" ht="15"/>
    <row r="196" s="111" customFormat="1" ht="15"/>
    <row r="197" s="111" customFormat="1" ht="15"/>
    <row r="198" s="111" customFormat="1" ht="15"/>
    <row r="199" s="111" customFormat="1" ht="15"/>
    <row r="200" s="111" customFormat="1" ht="15"/>
    <row r="201" s="111" customFormat="1" ht="15"/>
    <row r="202" s="111" customFormat="1" ht="15"/>
    <row r="203" s="111" customFormat="1" ht="15"/>
    <row r="204" s="111" customFormat="1" ht="15"/>
    <row r="205" s="111" customFormat="1" ht="15"/>
    <row r="206" s="111" customFormat="1" ht="15"/>
    <row r="207" s="111" customFormat="1" ht="15"/>
    <row r="208" s="111" customFormat="1" ht="15"/>
    <row r="209" s="111" customFormat="1" ht="15"/>
    <row r="210" s="111" customFormat="1" ht="15"/>
    <row r="211" s="111" customFormat="1" ht="15"/>
    <row r="212" s="111" customFormat="1" ht="15"/>
    <row r="213" s="111" customFormat="1" ht="15"/>
    <row r="214" s="111" customFormat="1" ht="15"/>
    <row r="215" s="111" customFormat="1" ht="15"/>
    <row r="216" s="111" customFormat="1" ht="15"/>
    <row r="217" s="111" customFormat="1" ht="15"/>
    <row r="218" s="111" customFormat="1" ht="15"/>
    <row r="219" s="111" customFormat="1" ht="15"/>
    <row r="220" s="111" customFormat="1" ht="15"/>
    <row r="221" s="111" customFormat="1" ht="15"/>
    <row r="222" s="111" customFormat="1" ht="15"/>
    <row r="223" s="111" customFormat="1" ht="15"/>
    <row r="224" s="111" customFormat="1" ht="15"/>
    <row r="225" s="111" customFormat="1" ht="15"/>
    <row r="226" s="111" customFormat="1" ht="15"/>
    <row r="227" s="111" customFormat="1" ht="15"/>
    <row r="228" s="111" customFormat="1" ht="15"/>
    <row r="229" s="111" customFormat="1" ht="15"/>
    <row r="230" s="111" customFormat="1" ht="15"/>
    <row r="231" s="111" customFormat="1" ht="15"/>
    <row r="232" s="111" customFormat="1" ht="15"/>
    <row r="233" s="111" customFormat="1" ht="15"/>
    <row r="234" s="111" customFormat="1" ht="15"/>
    <row r="235" s="111" customFormat="1" ht="15"/>
    <row r="236" s="111" customFormat="1" ht="15"/>
    <row r="237" s="111" customFormat="1" ht="15"/>
    <row r="238" s="111" customFormat="1" ht="15"/>
    <row r="239" s="111" customFormat="1" ht="15"/>
    <row r="240" s="111" customFormat="1" ht="15"/>
    <row r="241" s="111" customFormat="1" ht="15"/>
    <row r="242" s="111" customFormat="1" ht="15"/>
    <row r="243" s="111" customFormat="1" ht="15"/>
    <row r="244" s="111" customFormat="1" ht="15"/>
    <row r="245" s="111" customFormat="1" ht="15"/>
    <row r="246" s="111" customFormat="1" ht="15"/>
    <row r="247" s="111" customFormat="1" ht="15"/>
    <row r="248" s="111" customFormat="1" ht="15"/>
    <row r="249" s="111" customFormat="1" ht="15"/>
    <row r="250" s="111" customFormat="1" ht="15"/>
    <row r="251" s="111" customFormat="1" ht="15"/>
    <row r="252" s="111" customFormat="1" ht="15"/>
    <row r="253" s="111" customFormat="1" ht="15"/>
    <row r="254" s="111" customFormat="1" ht="15"/>
    <row r="255" s="111" customFormat="1" ht="15"/>
    <row r="256" s="111" customFormat="1" ht="15"/>
    <row r="257" s="111" customFormat="1" ht="15"/>
    <row r="258" s="111" customFormat="1" ht="15"/>
    <row r="259" s="111" customFormat="1" ht="15"/>
    <row r="260" s="111" customFormat="1" ht="15"/>
    <row r="261" s="111" customFormat="1" ht="15"/>
    <row r="262" s="111" customFormat="1" ht="15"/>
    <row r="263" s="111" customFormat="1" ht="15"/>
    <row r="264" s="111" customFormat="1" ht="15"/>
    <row r="265" s="111" customFormat="1" ht="15"/>
    <row r="266" s="111" customFormat="1" ht="15"/>
    <row r="267" s="111" customFormat="1" ht="15"/>
    <row r="268" s="111" customFormat="1" ht="15"/>
    <row r="269" s="111" customFormat="1" ht="15"/>
    <row r="270" s="111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AA951-163A-4AC1-BD7F-042194121C87}">
  <dimension ref="A1:AB1052"/>
  <sheetViews>
    <sheetView showGridLines="0" zoomScale="69" zoomScaleNormal="69" workbookViewId="0" topLeftCell="A1"/>
  </sheetViews>
  <sheetFormatPr defaultColWidth="11.421875" defaultRowHeight="15"/>
  <cols>
    <col min="1" max="1" width="13.140625" style="177" bestFit="1" customWidth="1"/>
    <col min="2" max="2" width="13.57421875" style="177" customWidth="1"/>
    <col min="3" max="3" width="22.140625" style="177" bestFit="1" customWidth="1"/>
    <col min="4" max="4" width="27.140625" style="177" bestFit="1" customWidth="1"/>
    <col min="5" max="5" width="14.421875" style="177" customWidth="1"/>
    <col min="6" max="6" width="16.140625" style="177" customWidth="1"/>
    <col min="7" max="7" width="13.8515625" style="177" bestFit="1" customWidth="1"/>
    <col min="8" max="8" width="15.140625" style="177" bestFit="1" customWidth="1"/>
    <col min="9" max="9" width="14.140625" style="177" bestFit="1" customWidth="1"/>
    <col min="10" max="10" width="12.140625" style="177" bestFit="1" customWidth="1"/>
    <col min="11" max="12" width="14.140625" style="177" bestFit="1" customWidth="1"/>
    <col min="13" max="13" width="12.57421875" style="177" bestFit="1" customWidth="1"/>
    <col min="14" max="14" width="14.421875" style="177" bestFit="1" customWidth="1"/>
    <col min="15" max="15" width="14.7109375" style="177" bestFit="1" customWidth="1"/>
    <col min="16" max="16" width="14.8515625" style="177" bestFit="1" customWidth="1"/>
    <col min="17" max="17" width="12.28125" style="177" bestFit="1" customWidth="1"/>
    <col min="18" max="18" width="15.140625" style="177" bestFit="1" customWidth="1"/>
    <col min="19" max="256" width="11.421875" style="177" customWidth="1"/>
    <col min="257" max="257" width="13.140625" style="177" bestFit="1" customWidth="1"/>
    <col min="258" max="258" width="13.57421875" style="177" customWidth="1"/>
    <col min="259" max="259" width="22.140625" style="177" bestFit="1" customWidth="1"/>
    <col min="260" max="260" width="27.140625" style="177" bestFit="1" customWidth="1"/>
    <col min="261" max="261" width="14.421875" style="177" customWidth="1"/>
    <col min="262" max="262" width="16.140625" style="177" customWidth="1"/>
    <col min="263" max="263" width="13.8515625" style="177" bestFit="1" customWidth="1"/>
    <col min="264" max="264" width="15.140625" style="177" bestFit="1" customWidth="1"/>
    <col min="265" max="265" width="14.140625" style="177" bestFit="1" customWidth="1"/>
    <col min="266" max="266" width="12.140625" style="177" bestFit="1" customWidth="1"/>
    <col min="267" max="268" width="14.140625" style="177" bestFit="1" customWidth="1"/>
    <col min="269" max="269" width="12.57421875" style="177" bestFit="1" customWidth="1"/>
    <col min="270" max="270" width="14.421875" style="177" bestFit="1" customWidth="1"/>
    <col min="271" max="271" width="14.7109375" style="177" bestFit="1" customWidth="1"/>
    <col min="272" max="272" width="14.8515625" style="177" bestFit="1" customWidth="1"/>
    <col min="273" max="273" width="12.28125" style="177" bestFit="1" customWidth="1"/>
    <col min="274" max="274" width="15.140625" style="177" bestFit="1" customWidth="1"/>
    <col min="275" max="512" width="11.421875" style="177" customWidth="1"/>
    <col min="513" max="513" width="13.140625" style="177" bestFit="1" customWidth="1"/>
    <col min="514" max="514" width="13.57421875" style="177" customWidth="1"/>
    <col min="515" max="515" width="22.140625" style="177" bestFit="1" customWidth="1"/>
    <col min="516" max="516" width="27.140625" style="177" bestFit="1" customWidth="1"/>
    <col min="517" max="517" width="14.421875" style="177" customWidth="1"/>
    <col min="518" max="518" width="16.140625" style="177" customWidth="1"/>
    <col min="519" max="519" width="13.8515625" style="177" bestFit="1" customWidth="1"/>
    <col min="520" max="520" width="15.140625" style="177" bestFit="1" customWidth="1"/>
    <col min="521" max="521" width="14.140625" style="177" bestFit="1" customWidth="1"/>
    <col min="522" max="522" width="12.140625" style="177" bestFit="1" customWidth="1"/>
    <col min="523" max="524" width="14.140625" style="177" bestFit="1" customWidth="1"/>
    <col min="525" max="525" width="12.57421875" style="177" bestFit="1" customWidth="1"/>
    <col min="526" max="526" width="14.421875" style="177" bestFit="1" customWidth="1"/>
    <col min="527" max="527" width="14.7109375" style="177" bestFit="1" customWidth="1"/>
    <col min="528" max="528" width="14.8515625" style="177" bestFit="1" customWidth="1"/>
    <col min="529" max="529" width="12.28125" style="177" bestFit="1" customWidth="1"/>
    <col min="530" max="530" width="15.140625" style="177" bestFit="1" customWidth="1"/>
    <col min="531" max="768" width="11.421875" style="177" customWidth="1"/>
    <col min="769" max="769" width="13.140625" style="177" bestFit="1" customWidth="1"/>
    <col min="770" max="770" width="13.57421875" style="177" customWidth="1"/>
    <col min="771" max="771" width="22.140625" style="177" bestFit="1" customWidth="1"/>
    <col min="772" max="772" width="27.140625" style="177" bestFit="1" customWidth="1"/>
    <col min="773" max="773" width="14.421875" style="177" customWidth="1"/>
    <col min="774" max="774" width="16.140625" style="177" customWidth="1"/>
    <col min="775" max="775" width="13.8515625" style="177" bestFit="1" customWidth="1"/>
    <col min="776" max="776" width="15.140625" style="177" bestFit="1" customWidth="1"/>
    <col min="777" max="777" width="14.140625" style="177" bestFit="1" customWidth="1"/>
    <col min="778" max="778" width="12.140625" style="177" bestFit="1" customWidth="1"/>
    <col min="779" max="780" width="14.140625" style="177" bestFit="1" customWidth="1"/>
    <col min="781" max="781" width="12.57421875" style="177" bestFit="1" customWidth="1"/>
    <col min="782" max="782" width="14.421875" style="177" bestFit="1" customWidth="1"/>
    <col min="783" max="783" width="14.7109375" style="177" bestFit="1" customWidth="1"/>
    <col min="784" max="784" width="14.8515625" style="177" bestFit="1" customWidth="1"/>
    <col min="785" max="785" width="12.28125" style="177" bestFit="1" customWidth="1"/>
    <col min="786" max="786" width="15.140625" style="177" bestFit="1" customWidth="1"/>
    <col min="787" max="1024" width="11.421875" style="177" customWidth="1"/>
    <col min="1025" max="1025" width="13.140625" style="177" bestFit="1" customWidth="1"/>
    <col min="1026" max="1026" width="13.57421875" style="177" customWidth="1"/>
    <col min="1027" max="1027" width="22.140625" style="177" bestFit="1" customWidth="1"/>
    <col min="1028" max="1028" width="27.140625" style="177" bestFit="1" customWidth="1"/>
    <col min="1029" max="1029" width="14.421875" style="177" customWidth="1"/>
    <col min="1030" max="1030" width="16.140625" style="177" customWidth="1"/>
    <col min="1031" max="1031" width="13.8515625" style="177" bestFit="1" customWidth="1"/>
    <col min="1032" max="1032" width="15.140625" style="177" bestFit="1" customWidth="1"/>
    <col min="1033" max="1033" width="14.140625" style="177" bestFit="1" customWidth="1"/>
    <col min="1034" max="1034" width="12.140625" style="177" bestFit="1" customWidth="1"/>
    <col min="1035" max="1036" width="14.140625" style="177" bestFit="1" customWidth="1"/>
    <col min="1037" max="1037" width="12.57421875" style="177" bestFit="1" customWidth="1"/>
    <col min="1038" max="1038" width="14.421875" style="177" bestFit="1" customWidth="1"/>
    <col min="1039" max="1039" width="14.7109375" style="177" bestFit="1" customWidth="1"/>
    <col min="1040" max="1040" width="14.8515625" style="177" bestFit="1" customWidth="1"/>
    <col min="1041" max="1041" width="12.28125" style="177" bestFit="1" customWidth="1"/>
    <col min="1042" max="1042" width="15.140625" style="177" bestFit="1" customWidth="1"/>
    <col min="1043" max="1280" width="11.421875" style="177" customWidth="1"/>
    <col min="1281" max="1281" width="13.140625" style="177" bestFit="1" customWidth="1"/>
    <col min="1282" max="1282" width="13.57421875" style="177" customWidth="1"/>
    <col min="1283" max="1283" width="22.140625" style="177" bestFit="1" customWidth="1"/>
    <col min="1284" max="1284" width="27.140625" style="177" bestFit="1" customWidth="1"/>
    <col min="1285" max="1285" width="14.421875" style="177" customWidth="1"/>
    <col min="1286" max="1286" width="16.140625" style="177" customWidth="1"/>
    <col min="1287" max="1287" width="13.8515625" style="177" bestFit="1" customWidth="1"/>
    <col min="1288" max="1288" width="15.140625" style="177" bestFit="1" customWidth="1"/>
    <col min="1289" max="1289" width="14.140625" style="177" bestFit="1" customWidth="1"/>
    <col min="1290" max="1290" width="12.140625" style="177" bestFit="1" customWidth="1"/>
    <col min="1291" max="1292" width="14.140625" style="177" bestFit="1" customWidth="1"/>
    <col min="1293" max="1293" width="12.57421875" style="177" bestFit="1" customWidth="1"/>
    <col min="1294" max="1294" width="14.421875" style="177" bestFit="1" customWidth="1"/>
    <col min="1295" max="1295" width="14.7109375" style="177" bestFit="1" customWidth="1"/>
    <col min="1296" max="1296" width="14.8515625" style="177" bestFit="1" customWidth="1"/>
    <col min="1297" max="1297" width="12.28125" style="177" bestFit="1" customWidth="1"/>
    <col min="1298" max="1298" width="15.140625" style="177" bestFit="1" customWidth="1"/>
    <col min="1299" max="1536" width="11.421875" style="177" customWidth="1"/>
    <col min="1537" max="1537" width="13.140625" style="177" bestFit="1" customWidth="1"/>
    <col min="1538" max="1538" width="13.57421875" style="177" customWidth="1"/>
    <col min="1539" max="1539" width="22.140625" style="177" bestFit="1" customWidth="1"/>
    <col min="1540" max="1540" width="27.140625" style="177" bestFit="1" customWidth="1"/>
    <col min="1541" max="1541" width="14.421875" style="177" customWidth="1"/>
    <col min="1542" max="1542" width="16.140625" style="177" customWidth="1"/>
    <col min="1543" max="1543" width="13.8515625" style="177" bestFit="1" customWidth="1"/>
    <col min="1544" max="1544" width="15.140625" style="177" bestFit="1" customWidth="1"/>
    <col min="1545" max="1545" width="14.140625" style="177" bestFit="1" customWidth="1"/>
    <col min="1546" max="1546" width="12.140625" style="177" bestFit="1" customWidth="1"/>
    <col min="1547" max="1548" width="14.140625" style="177" bestFit="1" customWidth="1"/>
    <col min="1549" max="1549" width="12.57421875" style="177" bestFit="1" customWidth="1"/>
    <col min="1550" max="1550" width="14.421875" style="177" bestFit="1" customWidth="1"/>
    <col min="1551" max="1551" width="14.7109375" style="177" bestFit="1" customWidth="1"/>
    <col min="1552" max="1552" width="14.8515625" style="177" bestFit="1" customWidth="1"/>
    <col min="1553" max="1553" width="12.28125" style="177" bestFit="1" customWidth="1"/>
    <col min="1554" max="1554" width="15.140625" style="177" bestFit="1" customWidth="1"/>
    <col min="1555" max="1792" width="11.421875" style="177" customWidth="1"/>
    <col min="1793" max="1793" width="13.140625" style="177" bestFit="1" customWidth="1"/>
    <col min="1794" max="1794" width="13.57421875" style="177" customWidth="1"/>
    <col min="1795" max="1795" width="22.140625" style="177" bestFit="1" customWidth="1"/>
    <col min="1796" max="1796" width="27.140625" style="177" bestFit="1" customWidth="1"/>
    <col min="1797" max="1797" width="14.421875" style="177" customWidth="1"/>
    <col min="1798" max="1798" width="16.140625" style="177" customWidth="1"/>
    <col min="1799" max="1799" width="13.8515625" style="177" bestFit="1" customWidth="1"/>
    <col min="1800" max="1800" width="15.140625" style="177" bestFit="1" customWidth="1"/>
    <col min="1801" max="1801" width="14.140625" style="177" bestFit="1" customWidth="1"/>
    <col min="1802" max="1802" width="12.140625" style="177" bestFit="1" customWidth="1"/>
    <col min="1803" max="1804" width="14.140625" style="177" bestFit="1" customWidth="1"/>
    <col min="1805" max="1805" width="12.57421875" style="177" bestFit="1" customWidth="1"/>
    <col min="1806" max="1806" width="14.421875" style="177" bestFit="1" customWidth="1"/>
    <col min="1807" max="1807" width="14.7109375" style="177" bestFit="1" customWidth="1"/>
    <col min="1808" max="1808" width="14.8515625" style="177" bestFit="1" customWidth="1"/>
    <col min="1809" max="1809" width="12.28125" style="177" bestFit="1" customWidth="1"/>
    <col min="1810" max="1810" width="15.140625" style="177" bestFit="1" customWidth="1"/>
    <col min="1811" max="2048" width="11.421875" style="177" customWidth="1"/>
    <col min="2049" max="2049" width="13.140625" style="177" bestFit="1" customWidth="1"/>
    <col min="2050" max="2050" width="13.57421875" style="177" customWidth="1"/>
    <col min="2051" max="2051" width="22.140625" style="177" bestFit="1" customWidth="1"/>
    <col min="2052" max="2052" width="27.140625" style="177" bestFit="1" customWidth="1"/>
    <col min="2053" max="2053" width="14.421875" style="177" customWidth="1"/>
    <col min="2054" max="2054" width="16.140625" style="177" customWidth="1"/>
    <col min="2055" max="2055" width="13.8515625" style="177" bestFit="1" customWidth="1"/>
    <col min="2056" max="2056" width="15.140625" style="177" bestFit="1" customWidth="1"/>
    <col min="2057" max="2057" width="14.140625" style="177" bestFit="1" customWidth="1"/>
    <col min="2058" max="2058" width="12.140625" style="177" bestFit="1" customWidth="1"/>
    <col min="2059" max="2060" width="14.140625" style="177" bestFit="1" customWidth="1"/>
    <col min="2061" max="2061" width="12.57421875" style="177" bestFit="1" customWidth="1"/>
    <col min="2062" max="2062" width="14.421875" style="177" bestFit="1" customWidth="1"/>
    <col min="2063" max="2063" width="14.7109375" style="177" bestFit="1" customWidth="1"/>
    <col min="2064" max="2064" width="14.8515625" style="177" bestFit="1" customWidth="1"/>
    <col min="2065" max="2065" width="12.28125" style="177" bestFit="1" customWidth="1"/>
    <col min="2066" max="2066" width="15.140625" style="177" bestFit="1" customWidth="1"/>
    <col min="2067" max="2304" width="11.421875" style="177" customWidth="1"/>
    <col min="2305" max="2305" width="13.140625" style="177" bestFit="1" customWidth="1"/>
    <col min="2306" max="2306" width="13.57421875" style="177" customWidth="1"/>
    <col min="2307" max="2307" width="22.140625" style="177" bestFit="1" customWidth="1"/>
    <col min="2308" max="2308" width="27.140625" style="177" bestFit="1" customWidth="1"/>
    <col min="2309" max="2309" width="14.421875" style="177" customWidth="1"/>
    <col min="2310" max="2310" width="16.140625" style="177" customWidth="1"/>
    <col min="2311" max="2311" width="13.8515625" style="177" bestFit="1" customWidth="1"/>
    <col min="2312" max="2312" width="15.140625" style="177" bestFit="1" customWidth="1"/>
    <col min="2313" max="2313" width="14.140625" style="177" bestFit="1" customWidth="1"/>
    <col min="2314" max="2314" width="12.140625" style="177" bestFit="1" customWidth="1"/>
    <col min="2315" max="2316" width="14.140625" style="177" bestFit="1" customWidth="1"/>
    <col min="2317" max="2317" width="12.57421875" style="177" bestFit="1" customWidth="1"/>
    <col min="2318" max="2318" width="14.421875" style="177" bestFit="1" customWidth="1"/>
    <col min="2319" max="2319" width="14.7109375" style="177" bestFit="1" customWidth="1"/>
    <col min="2320" max="2320" width="14.8515625" style="177" bestFit="1" customWidth="1"/>
    <col min="2321" max="2321" width="12.28125" style="177" bestFit="1" customWidth="1"/>
    <col min="2322" max="2322" width="15.140625" style="177" bestFit="1" customWidth="1"/>
    <col min="2323" max="2560" width="11.421875" style="177" customWidth="1"/>
    <col min="2561" max="2561" width="13.140625" style="177" bestFit="1" customWidth="1"/>
    <col min="2562" max="2562" width="13.57421875" style="177" customWidth="1"/>
    <col min="2563" max="2563" width="22.140625" style="177" bestFit="1" customWidth="1"/>
    <col min="2564" max="2564" width="27.140625" style="177" bestFit="1" customWidth="1"/>
    <col min="2565" max="2565" width="14.421875" style="177" customWidth="1"/>
    <col min="2566" max="2566" width="16.140625" style="177" customWidth="1"/>
    <col min="2567" max="2567" width="13.8515625" style="177" bestFit="1" customWidth="1"/>
    <col min="2568" max="2568" width="15.140625" style="177" bestFit="1" customWidth="1"/>
    <col min="2569" max="2569" width="14.140625" style="177" bestFit="1" customWidth="1"/>
    <col min="2570" max="2570" width="12.140625" style="177" bestFit="1" customWidth="1"/>
    <col min="2571" max="2572" width="14.140625" style="177" bestFit="1" customWidth="1"/>
    <col min="2573" max="2573" width="12.57421875" style="177" bestFit="1" customWidth="1"/>
    <col min="2574" max="2574" width="14.421875" style="177" bestFit="1" customWidth="1"/>
    <col min="2575" max="2575" width="14.7109375" style="177" bestFit="1" customWidth="1"/>
    <col min="2576" max="2576" width="14.8515625" style="177" bestFit="1" customWidth="1"/>
    <col min="2577" max="2577" width="12.28125" style="177" bestFit="1" customWidth="1"/>
    <col min="2578" max="2578" width="15.140625" style="177" bestFit="1" customWidth="1"/>
    <col min="2579" max="2816" width="11.421875" style="177" customWidth="1"/>
    <col min="2817" max="2817" width="13.140625" style="177" bestFit="1" customWidth="1"/>
    <col min="2818" max="2818" width="13.57421875" style="177" customWidth="1"/>
    <col min="2819" max="2819" width="22.140625" style="177" bestFit="1" customWidth="1"/>
    <col min="2820" max="2820" width="27.140625" style="177" bestFit="1" customWidth="1"/>
    <col min="2821" max="2821" width="14.421875" style="177" customWidth="1"/>
    <col min="2822" max="2822" width="16.140625" style="177" customWidth="1"/>
    <col min="2823" max="2823" width="13.8515625" style="177" bestFit="1" customWidth="1"/>
    <col min="2824" max="2824" width="15.140625" style="177" bestFit="1" customWidth="1"/>
    <col min="2825" max="2825" width="14.140625" style="177" bestFit="1" customWidth="1"/>
    <col min="2826" max="2826" width="12.140625" style="177" bestFit="1" customWidth="1"/>
    <col min="2827" max="2828" width="14.140625" style="177" bestFit="1" customWidth="1"/>
    <col min="2829" max="2829" width="12.57421875" style="177" bestFit="1" customWidth="1"/>
    <col min="2830" max="2830" width="14.421875" style="177" bestFit="1" customWidth="1"/>
    <col min="2831" max="2831" width="14.7109375" style="177" bestFit="1" customWidth="1"/>
    <col min="2832" max="2832" width="14.8515625" style="177" bestFit="1" customWidth="1"/>
    <col min="2833" max="2833" width="12.28125" style="177" bestFit="1" customWidth="1"/>
    <col min="2834" max="2834" width="15.140625" style="177" bestFit="1" customWidth="1"/>
    <col min="2835" max="3072" width="11.421875" style="177" customWidth="1"/>
    <col min="3073" max="3073" width="13.140625" style="177" bestFit="1" customWidth="1"/>
    <col min="3074" max="3074" width="13.57421875" style="177" customWidth="1"/>
    <col min="3075" max="3075" width="22.140625" style="177" bestFit="1" customWidth="1"/>
    <col min="3076" max="3076" width="27.140625" style="177" bestFit="1" customWidth="1"/>
    <col min="3077" max="3077" width="14.421875" style="177" customWidth="1"/>
    <col min="3078" max="3078" width="16.140625" style="177" customWidth="1"/>
    <col min="3079" max="3079" width="13.8515625" style="177" bestFit="1" customWidth="1"/>
    <col min="3080" max="3080" width="15.140625" style="177" bestFit="1" customWidth="1"/>
    <col min="3081" max="3081" width="14.140625" style="177" bestFit="1" customWidth="1"/>
    <col min="3082" max="3082" width="12.140625" style="177" bestFit="1" customWidth="1"/>
    <col min="3083" max="3084" width="14.140625" style="177" bestFit="1" customWidth="1"/>
    <col min="3085" max="3085" width="12.57421875" style="177" bestFit="1" customWidth="1"/>
    <col min="3086" max="3086" width="14.421875" style="177" bestFit="1" customWidth="1"/>
    <col min="3087" max="3087" width="14.7109375" style="177" bestFit="1" customWidth="1"/>
    <col min="3088" max="3088" width="14.8515625" style="177" bestFit="1" customWidth="1"/>
    <col min="3089" max="3089" width="12.28125" style="177" bestFit="1" customWidth="1"/>
    <col min="3090" max="3090" width="15.140625" style="177" bestFit="1" customWidth="1"/>
    <col min="3091" max="3328" width="11.421875" style="177" customWidth="1"/>
    <col min="3329" max="3329" width="13.140625" style="177" bestFit="1" customWidth="1"/>
    <col min="3330" max="3330" width="13.57421875" style="177" customWidth="1"/>
    <col min="3331" max="3331" width="22.140625" style="177" bestFit="1" customWidth="1"/>
    <col min="3332" max="3332" width="27.140625" style="177" bestFit="1" customWidth="1"/>
    <col min="3333" max="3333" width="14.421875" style="177" customWidth="1"/>
    <col min="3334" max="3334" width="16.140625" style="177" customWidth="1"/>
    <col min="3335" max="3335" width="13.8515625" style="177" bestFit="1" customWidth="1"/>
    <col min="3336" max="3336" width="15.140625" style="177" bestFit="1" customWidth="1"/>
    <col min="3337" max="3337" width="14.140625" style="177" bestFit="1" customWidth="1"/>
    <col min="3338" max="3338" width="12.140625" style="177" bestFit="1" customWidth="1"/>
    <col min="3339" max="3340" width="14.140625" style="177" bestFit="1" customWidth="1"/>
    <col min="3341" max="3341" width="12.57421875" style="177" bestFit="1" customWidth="1"/>
    <col min="3342" max="3342" width="14.421875" style="177" bestFit="1" customWidth="1"/>
    <col min="3343" max="3343" width="14.7109375" style="177" bestFit="1" customWidth="1"/>
    <col min="3344" max="3344" width="14.8515625" style="177" bestFit="1" customWidth="1"/>
    <col min="3345" max="3345" width="12.28125" style="177" bestFit="1" customWidth="1"/>
    <col min="3346" max="3346" width="15.140625" style="177" bestFit="1" customWidth="1"/>
    <col min="3347" max="3584" width="11.421875" style="177" customWidth="1"/>
    <col min="3585" max="3585" width="13.140625" style="177" bestFit="1" customWidth="1"/>
    <col min="3586" max="3586" width="13.57421875" style="177" customWidth="1"/>
    <col min="3587" max="3587" width="22.140625" style="177" bestFit="1" customWidth="1"/>
    <col min="3588" max="3588" width="27.140625" style="177" bestFit="1" customWidth="1"/>
    <col min="3589" max="3589" width="14.421875" style="177" customWidth="1"/>
    <col min="3590" max="3590" width="16.140625" style="177" customWidth="1"/>
    <col min="3591" max="3591" width="13.8515625" style="177" bestFit="1" customWidth="1"/>
    <col min="3592" max="3592" width="15.140625" style="177" bestFit="1" customWidth="1"/>
    <col min="3593" max="3593" width="14.140625" style="177" bestFit="1" customWidth="1"/>
    <col min="3594" max="3594" width="12.140625" style="177" bestFit="1" customWidth="1"/>
    <col min="3595" max="3596" width="14.140625" style="177" bestFit="1" customWidth="1"/>
    <col min="3597" max="3597" width="12.57421875" style="177" bestFit="1" customWidth="1"/>
    <col min="3598" max="3598" width="14.421875" style="177" bestFit="1" customWidth="1"/>
    <col min="3599" max="3599" width="14.7109375" style="177" bestFit="1" customWidth="1"/>
    <col min="3600" max="3600" width="14.8515625" style="177" bestFit="1" customWidth="1"/>
    <col min="3601" max="3601" width="12.28125" style="177" bestFit="1" customWidth="1"/>
    <col min="3602" max="3602" width="15.140625" style="177" bestFit="1" customWidth="1"/>
    <col min="3603" max="3840" width="11.421875" style="177" customWidth="1"/>
    <col min="3841" max="3841" width="13.140625" style="177" bestFit="1" customWidth="1"/>
    <col min="3842" max="3842" width="13.57421875" style="177" customWidth="1"/>
    <col min="3843" max="3843" width="22.140625" style="177" bestFit="1" customWidth="1"/>
    <col min="3844" max="3844" width="27.140625" style="177" bestFit="1" customWidth="1"/>
    <col min="3845" max="3845" width="14.421875" style="177" customWidth="1"/>
    <col min="3846" max="3846" width="16.140625" style="177" customWidth="1"/>
    <col min="3847" max="3847" width="13.8515625" style="177" bestFit="1" customWidth="1"/>
    <col min="3848" max="3848" width="15.140625" style="177" bestFit="1" customWidth="1"/>
    <col min="3849" max="3849" width="14.140625" style="177" bestFit="1" customWidth="1"/>
    <col min="3850" max="3850" width="12.140625" style="177" bestFit="1" customWidth="1"/>
    <col min="3851" max="3852" width="14.140625" style="177" bestFit="1" customWidth="1"/>
    <col min="3853" max="3853" width="12.57421875" style="177" bestFit="1" customWidth="1"/>
    <col min="3854" max="3854" width="14.421875" style="177" bestFit="1" customWidth="1"/>
    <col min="3855" max="3855" width="14.7109375" style="177" bestFit="1" customWidth="1"/>
    <col min="3856" max="3856" width="14.8515625" style="177" bestFit="1" customWidth="1"/>
    <col min="3857" max="3857" width="12.28125" style="177" bestFit="1" customWidth="1"/>
    <col min="3858" max="3858" width="15.140625" style="177" bestFit="1" customWidth="1"/>
    <col min="3859" max="4096" width="11.421875" style="177" customWidth="1"/>
    <col min="4097" max="4097" width="13.140625" style="177" bestFit="1" customWidth="1"/>
    <col min="4098" max="4098" width="13.57421875" style="177" customWidth="1"/>
    <col min="4099" max="4099" width="22.140625" style="177" bestFit="1" customWidth="1"/>
    <col min="4100" max="4100" width="27.140625" style="177" bestFit="1" customWidth="1"/>
    <col min="4101" max="4101" width="14.421875" style="177" customWidth="1"/>
    <col min="4102" max="4102" width="16.140625" style="177" customWidth="1"/>
    <col min="4103" max="4103" width="13.8515625" style="177" bestFit="1" customWidth="1"/>
    <col min="4104" max="4104" width="15.140625" style="177" bestFit="1" customWidth="1"/>
    <col min="4105" max="4105" width="14.140625" style="177" bestFit="1" customWidth="1"/>
    <col min="4106" max="4106" width="12.140625" style="177" bestFit="1" customWidth="1"/>
    <col min="4107" max="4108" width="14.140625" style="177" bestFit="1" customWidth="1"/>
    <col min="4109" max="4109" width="12.57421875" style="177" bestFit="1" customWidth="1"/>
    <col min="4110" max="4110" width="14.421875" style="177" bestFit="1" customWidth="1"/>
    <col min="4111" max="4111" width="14.7109375" style="177" bestFit="1" customWidth="1"/>
    <col min="4112" max="4112" width="14.8515625" style="177" bestFit="1" customWidth="1"/>
    <col min="4113" max="4113" width="12.28125" style="177" bestFit="1" customWidth="1"/>
    <col min="4114" max="4114" width="15.140625" style="177" bestFit="1" customWidth="1"/>
    <col min="4115" max="4352" width="11.421875" style="177" customWidth="1"/>
    <col min="4353" max="4353" width="13.140625" style="177" bestFit="1" customWidth="1"/>
    <col min="4354" max="4354" width="13.57421875" style="177" customWidth="1"/>
    <col min="4355" max="4355" width="22.140625" style="177" bestFit="1" customWidth="1"/>
    <col min="4356" max="4356" width="27.140625" style="177" bestFit="1" customWidth="1"/>
    <col min="4357" max="4357" width="14.421875" style="177" customWidth="1"/>
    <col min="4358" max="4358" width="16.140625" style="177" customWidth="1"/>
    <col min="4359" max="4359" width="13.8515625" style="177" bestFit="1" customWidth="1"/>
    <col min="4360" max="4360" width="15.140625" style="177" bestFit="1" customWidth="1"/>
    <col min="4361" max="4361" width="14.140625" style="177" bestFit="1" customWidth="1"/>
    <col min="4362" max="4362" width="12.140625" style="177" bestFit="1" customWidth="1"/>
    <col min="4363" max="4364" width="14.140625" style="177" bestFit="1" customWidth="1"/>
    <col min="4365" max="4365" width="12.57421875" style="177" bestFit="1" customWidth="1"/>
    <col min="4366" max="4366" width="14.421875" style="177" bestFit="1" customWidth="1"/>
    <col min="4367" max="4367" width="14.7109375" style="177" bestFit="1" customWidth="1"/>
    <col min="4368" max="4368" width="14.8515625" style="177" bestFit="1" customWidth="1"/>
    <col min="4369" max="4369" width="12.28125" style="177" bestFit="1" customWidth="1"/>
    <col min="4370" max="4370" width="15.140625" style="177" bestFit="1" customWidth="1"/>
    <col min="4371" max="4608" width="11.421875" style="177" customWidth="1"/>
    <col min="4609" max="4609" width="13.140625" style="177" bestFit="1" customWidth="1"/>
    <col min="4610" max="4610" width="13.57421875" style="177" customWidth="1"/>
    <col min="4611" max="4611" width="22.140625" style="177" bestFit="1" customWidth="1"/>
    <col min="4612" max="4612" width="27.140625" style="177" bestFit="1" customWidth="1"/>
    <col min="4613" max="4613" width="14.421875" style="177" customWidth="1"/>
    <col min="4614" max="4614" width="16.140625" style="177" customWidth="1"/>
    <col min="4615" max="4615" width="13.8515625" style="177" bestFit="1" customWidth="1"/>
    <col min="4616" max="4616" width="15.140625" style="177" bestFit="1" customWidth="1"/>
    <col min="4617" max="4617" width="14.140625" style="177" bestFit="1" customWidth="1"/>
    <col min="4618" max="4618" width="12.140625" style="177" bestFit="1" customWidth="1"/>
    <col min="4619" max="4620" width="14.140625" style="177" bestFit="1" customWidth="1"/>
    <col min="4621" max="4621" width="12.57421875" style="177" bestFit="1" customWidth="1"/>
    <col min="4622" max="4622" width="14.421875" style="177" bestFit="1" customWidth="1"/>
    <col min="4623" max="4623" width="14.7109375" style="177" bestFit="1" customWidth="1"/>
    <col min="4624" max="4624" width="14.8515625" style="177" bestFit="1" customWidth="1"/>
    <col min="4625" max="4625" width="12.28125" style="177" bestFit="1" customWidth="1"/>
    <col min="4626" max="4626" width="15.140625" style="177" bestFit="1" customWidth="1"/>
    <col min="4627" max="4864" width="11.421875" style="177" customWidth="1"/>
    <col min="4865" max="4865" width="13.140625" style="177" bestFit="1" customWidth="1"/>
    <col min="4866" max="4866" width="13.57421875" style="177" customWidth="1"/>
    <col min="4867" max="4867" width="22.140625" style="177" bestFit="1" customWidth="1"/>
    <col min="4868" max="4868" width="27.140625" style="177" bestFit="1" customWidth="1"/>
    <col min="4869" max="4869" width="14.421875" style="177" customWidth="1"/>
    <col min="4870" max="4870" width="16.140625" style="177" customWidth="1"/>
    <col min="4871" max="4871" width="13.8515625" style="177" bestFit="1" customWidth="1"/>
    <col min="4872" max="4872" width="15.140625" style="177" bestFit="1" customWidth="1"/>
    <col min="4873" max="4873" width="14.140625" style="177" bestFit="1" customWidth="1"/>
    <col min="4874" max="4874" width="12.140625" style="177" bestFit="1" customWidth="1"/>
    <col min="4875" max="4876" width="14.140625" style="177" bestFit="1" customWidth="1"/>
    <col min="4877" max="4877" width="12.57421875" style="177" bestFit="1" customWidth="1"/>
    <col min="4878" max="4878" width="14.421875" style="177" bestFit="1" customWidth="1"/>
    <col min="4879" max="4879" width="14.7109375" style="177" bestFit="1" customWidth="1"/>
    <col min="4880" max="4880" width="14.8515625" style="177" bestFit="1" customWidth="1"/>
    <col min="4881" max="4881" width="12.28125" style="177" bestFit="1" customWidth="1"/>
    <col min="4882" max="4882" width="15.140625" style="177" bestFit="1" customWidth="1"/>
    <col min="4883" max="5120" width="11.421875" style="177" customWidth="1"/>
    <col min="5121" max="5121" width="13.140625" style="177" bestFit="1" customWidth="1"/>
    <col min="5122" max="5122" width="13.57421875" style="177" customWidth="1"/>
    <col min="5123" max="5123" width="22.140625" style="177" bestFit="1" customWidth="1"/>
    <col min="5124" max="5124" width="27.140625" style="177" bestFit="1" customWidth="1"/>
    <col min="5125" max="5125" width="14.421875" style="177" customWidth="1"/>
    <col min="5126" max="5126" width="16.140625" style="177" customWidth="1"/>
    <col min="5127" max="5127" width="13.8515625" style="177" bestFit="1" customWidth="1"/>
    <col min="5128" max="5128" width="15.140625" style="177" bestFit="1" customWidth="1"/>
    <col min="5129" max="5129" width="14.140625" style="177" bestFit="1" customWidth="1"/>
    <col min="5130" max="5130" width="12.140625" style="177" bestFit="1" customWidth="1"/>
    <col min="5131" max="5132" width="14.140625" style="177" bestFit="1" customWidth="1"/>
    <col min="5133" max="5133" width="12.57421875" style="177" bestFit="1" customWidth="1"/>
    <col min="5134" max="5134" width="14.421875" style="177" bestFit="1" customWidth="1"/>
    <col min="5135" max="5135" width="14.7109375" style="177" bestFit="1" customWidth="1"/>
    <col min="5136" max="5136" width="14.8515625" style="177" bestFit="1" customWidth="1"/>
    <col min="5137" max="5137" width="12.28125" style="177" bestFit="1" customWidth="1"/>
    <col min="5138" max="5138" width="15.140625" style="177" bestFit="1" customWidth="1"/>
    <col min="5139" max="5376" width="11.421875" style="177" customWidth="1"/>
    <col min="5377" max="5377" width="13.140625" style="177" bestFit="1" customWidth="1"/>
    <col min="5378" max="5378" width="13.57421875" style="177" customWidth="1"/>
    <col min="5379" max="5379" width="22.140625" style="177" bestFit="1" customWidth="1"/>
    <col min="5380" max="5380" width="27.140625" style="177" bestFit="1" customWidth="1"/>
    <col min="5381" max="5381" width="14.421875" style="177" customWidth="1"/>
    <col min="5382" max="5382" width="16.140625" style="177" customWidth="1"/>
    <col min="5383" max="5383" width="13.8515625" style="177" bestFit="1" customWidth="1"/>
    <col min="5384" max="5384" width="15.140625" style="177" bestFit="1" customWidth="1"/>
    <col min="5385" max="5385" width="14.140625" style="177" bestFit="1" customWidth="1"/>
    <col min="5386" max="5386" width="12.140625" style="177" bestFit="1" customWidth="1"/>
    <col min="5387" max="5388" width="14.140625" style="177" bestFit="1" customWidth="1"/>
    <col min="5389" max="5389" width="12.57421875" style="177" bestFit="1" customWidth="1"/>
    <col min="5390" max="5390" width="14.421875" style="177" bestFit="1" customWidth="1"/>
    <col min="5391" max="5391" width="14.7109375" style="177" bestFit="1" customWidth="1"/>
    <col min="5392" max="5392" width="14.8515625" style="177" bestFit="1" customWidth="1"/>
    <col min="5393" max="5393" width="12.28125" style="177" bestFit="1" customWidth="1"/>
    <col min="5394" max="5394" width="15.140625" style="177" bestFit="1" customWidth="1"/>
    <col min="5395" max="5632" width="11.421875" style="177" customWidth="1"/>
    <col min="5633" max="5633" width="13.140625" style="177" bestFit="1" customWidth="1"/>
    <col min="5634" max="5634" width="13.57421875" style="177" customWidth="1"/>
    <col min="5635" max="5635" width="22.140625" style="177" bestFit="1" customWidth="1"/>
    <col min="5636" max="5636" width="27.140625" style="177" bestFit="1" customWidth="1"/>
    <col min="5637" max="5637" width="14.421875" style="177" customWidth="1"/>
    <col min="5638" max="5638" width="16.140625" style="177" customWidth="1"/>
    <col min="5639" max="5639" width="13.8515625" style="177" bestFit="1" customWidth="1"/>
    <col min="5640" max="5640" width="15.140625" style="177" bestFit="1" customWidth="1"/>
    <col min="5641" max="5641" width="14.140625" style="177" bestFit="1" customWidth="1"/>
    <col min="5642" max="5642" width="12.140625" style="177" bestFit="1" customWidth="1"/>
    <col min="5643" max="5644" width="14.140625" style="177" bestFit="1" customWidth="1"/>
    <col min="5645" max="5645" width="12.57421875" style="177" bestFit="1" customWidth="1"/>
    <col min="5646" max="5646" width="14.421875" style="177" bestFit="1" customWidth="1"/>
    <col min="5647" max="5647" width="14.7109375" style="177" bestFit="1" customWidth="1"/>
    <col min="5648" max="5648" width="14.8515625" style="177" bestFit="1" customWidth="1"/>
    <col min="5649" max="5649" width="12.28125" style="177" bestFit="1" customWidth="1"/>
    <col min="5650" max="5650" width="15.140625" style="177" bestFit="1" customWidth="1"/>
    <col min="5651" max="5888" width="11.421875" style="177" customWidth="1"/>
    <col min="5889" max="5889" width="13.140625" style="177" bestFit="1" customWidth="1"/>
    <col min="5890" max="5890" width="13.57421875" style="177" customWidth="1"/>
    <col min="5891" max="5891" width="22.140625" style="177" bestFit="1" customWidth="1"/>
    <col min="5892" max="5892" width="27.140625" style="177" bestFit="1" customWidth="1"/>
    <col min="5893" max="5893" width="14.421875" style="177" customWidth="1"/>
    <col min="5894" max="5894" width="16.140625" style="177" customWidth="1"/>
    <col min="5895" max="5895" width="13.8515625" style="177" bestFit="1" customWidth="1"/>
    <col min="5896" max="5896" width="15.140625" style="177" bestFit="1" customWidth="1"/>
    <col min="5897" max="5897" width="14.140625" style="177" bestFit="1" customWidth="1"/>
    <col min="5898" max="5898" width="12.140625" style="177" bestFit="1" customWidth="1"/>
    <col min="5899" max="5900" width="14.140625" style="177" bestFit="1" customWidth="1"/>
    <col min="5901" max="5901" width="12.57421875" style="177" bestFit="1" customWidth="1"/>
    <col min="5902" max="5902" width="14.421875" style="177" bestFit="1" customWidth="1"/>
    <col min="5903" max="5903" width="14.7109375" style="177" bestFit="1" customWidth="1"/>
    <col min="5904" max="5904" width="14.8515625" style="177" bestFit="1" customWidth="1"/>
    <col min="5905" max="5905" width="12.28125" style="177" bestFit="1" customWidth="1"/>
    <col min="5906" max="5906" width="15.140625" style="177" bestFit="1" customWidth="1"/>
    <col min="5907" max="6144" width="11.421875" style="177" customWidth="1"/>
    <col min="6145" max="6145" width="13.140625" style="177" bestFit="1" customWidth="1"/>
    <col min="6146" max="6146" width="13.57421875" style="177" customWidth="1"/>
    <col min="6147" max="6147" width="22.140625" style="177" bestFit="1" customWidth="1"/>
    <col min="6148" max="6148" width="27.140625" style="177" bestFit="1" customWidth="1"/>
    <col min="6149" max="6149" width="14.421875" style="177" customWidth="1"/>
    <col min="6150" max="6150" width="16.140625" style="177" customWidth="1"/>
    <col min="6151" max="6151" width="13.8515625" style="177" bestFit="1" customWidth="1"/>
    <col min="6152" max="6152" width="15.140625" style="177" bestFit="1" customWidth="1"/>
    <col min="6153" max="6153" width="14.140625" style="177" bestFit="1" customWidth="1"/>
    <col min="6154" max="6154" width="12.140625" style="177" bestFit="1" customWidth="1"/>
    <col min="6155" max="6156" width="14.140625" style="177" bestFit="1" customWidth="1"/>
    <col min="6157" max="6157" width="12.57421875" style="177" bestFit="1" customWidth="1"/>
    <col min="6158" max="6158" width="14.421875" style="177" bestFit="1" customWidth="1"/>
    <col min="6159" max="6159" width="14.7109375" style="177" bestFit="1" customWidth="1"/>
    <col min="6160" max="6160" width="14.8515625" style="177" bestFit="1" customWidth="1"/>
    <col min="6161" max="6161" width="12.28125" style="177" bestFit="1" customWidth="1"/>
    <col min="6162" max="6162" width="15.140625" style="177" bestFit="1" customWidth="1"/>
    <col min="6163" max="6400" width="11.421875" style="177" customWidth="1"/>
    <col min="6401" max="6401" width="13.140625" style="177" bestFit="1" customWidth="1"/>
    <col min="6402" max="6402" width="13.57421875" style="177" customWidth="1"/>
    <col min="6403" max="6403" width="22.140625" style="177" bestFit="1" customWidth="1"/>
    <col min="6404" max="6404" width="27.140625" style="177" bestFit="1" customWidth="1"/>
    <col min="6405" max="6405" width="14.421875" style="177" customWidth="1"/>
    <col min="6406" max="6406" width="16.140625" style="177" customWidth="1"/>
    <col min="6407" max="6407" width="13.8515625" style="177" bestFit="1" customWidth="1"/>
    <col min="6408" max="6408" width="15.140625" style="177" bestFit="1" customWidth="1"/>
    <col min="6409" max="6409" width="14.140625" style="177" bestFit="1" customWidth="1"/>
    <col min="6410" max="6410" width="12.140625" style="177" bestFit="1" customWidth="1"/>
    <col min="6411" max="6412" width="14.140625" style="177" bestFit="1" customWidth="1"/>
    <col min="6413" max="6413" width="12.57421875" style="177" bestFit="1" customWidth="1"/>
    <col min="6414" max="6414" width="14.421875" style="177" bestFit="1" customWidth="1"/>
    <col min="6415" max="6415" width="14.7109375" style="177" bestFit="1" customWidth="1"/>
    <col min="6416" max="6416" width="14.8515625" style="177" bestFit="1" customWidth="1"/>
    <col min="6417" max="6417" width="12.28125" style="177" bestFit="1" customWidth="1"/>
    <col min="6418" max="6418" width="15.140625" style="177" bestFit="1" customWidth="1"/>
    <col min="6419" max="6656" width="11.421875" style="177" customWidth="1"/>
    <col min="6657" max="6657" width="13.140625" style="177" bestFit="1" customWidth="1"/>
    <col min="6658" max="6658" width="13.57421875" style="177" customWidth="1"/>
    <col min="6659" max="6659" width="22.140625" style="177" bestFit="1" customWidth="1"/>
    <col min="6660" max="6660" width="27.140625" style="177" bestFit="1" customWidth="1"/>
    <col min="6661" max="6661" width="14.421875" style="177" customWidth="1"/>
    <col min="6662" max="6662" width="16.140625" style="177" customWidth="1"/>
    <col min="6663" max="6663" width="13.8515625" style="177" bestFit="1" customWidth="1"/>
    <col min="6664" max="6664" width="15.140625" style="177" bestFit="1" customWidth="1"/>
    <col min="6665" max="6665" width="14.140625" style="177" bestFit="1" customWidth="1"/>
    <col min="6666" max="6666" width="12.140625" style="177" bestFit="1" customWidth="1"/>
    <col min="6667" max="6668" width="14.140625" style="177" bestFit="1" customWidth="1"/>
    <col min="6669" max="6669" width="12.57421875" style="177" bestFit="1" customWidth="1"/>
    <col min="6670" max="6670" width="14.421875" style="177" bestFit="1" customWidth="1"/>
    <col min="6671" max="6671" width="14.7109375" style="177" bestFit="1" customWidth="1"/>
    <col min="6672" max="6672" width="14.8515625" style="177" bestFit="1" customWidth="1"/>
    <col min="6673" max="6673" width="12.28125" style="177" bestFit="1" customWidth="1"/>
    <col min="6674" max="6674" width="15.140625" style="177" bestFit="1" customWidth="1"/>
    <col min="6675" max="6912" width="11.421875" style="177" customWidth="1"/>
    <col min="6913" max="6913" width="13.140625" style="177" bestFit="1" customWidth="1"/>
    <col min="6914" max="6914" width="13.57421875" style="177" customWidth="1"/>
    <col min="6915" max="6915" width="22.140625" style="177" bestFit="1" customWidth="1"/>
    <col min="6916" max="6916" width="27.140625" style="177" bestFit="1" customWidth="1"/>
    <col min="6917" max="6917" width="14.421875" style="177" customWidth="1"/>
    <col min="6918" max="6918" width="16.140625" style="177" customWidth="1"/>
    <col min="6919" max="6919" width="13.8515625" style="177" bestFit="1" customWidth="1"/>
    <col min="6920" max="6920" width="15.140625" style="177" bestFit="1" customWidth="1"/>
    <col min="6921" max="6921" width="14.140625" style="177" bestFit="1" customWidth="1"/>
    <col min="6922" max="6922" width="12.140625" style="177" bestFit="1" customWidth="1"/>
    <col min="6923" max="6924" width="14.140625" style="177" bestFit="1" customWidth="1"/>
    <col min="6925" max="6925" width="12.57421875" style="177" bestFit="1" customWidth="1"/>
    <col min="6926" max="6926" width="14.421875" style="177" bestFit="1" customWidth="1"/>
    <col min="6927" max="6927" width="14.7109375" style="177" bestFit="1" customWidth="1"/>
    <col min="6928" max="6928" width="14.8515625" style="177" bestFit="1" customWidth="1"/>
    <col min="6929" max="6929" width="12.28125" style="177" bestFit="1" customWidth="1"/>
    <col min="6930" max="6930" width="15.140625" style="177" bestFit="1" customWidth="1"/>
    <col min="6931" max="7168" width="11.421875" style="177" customWidth="1"/>
    <col min="7169" max="7169" width="13.140625" style="177" bestFit="1" customWidth="1"/>
    <col min="7170" max="7170" width="13.57421875" style="177" customWidth="1"/>
    <col min="7171" max="7171" width="22.140625" style="177" bestFit="1" customWidth="1"/>
    <col min="7172" max="7172" width="27.140625" style="177" bestFit="1" customWidth="1"/>
    <col min="7173" max="7173" width="14.421875" style="177" customWidth="1"/>
    <col min="7174" max="7174" width="16.140625" style="177" customWidth="1"/>
    <col min="7175" max="7175" width="13.8515625" style="177" bestFit="1" customWidth="1"/>
    <col min="7176" max="7176" width="15.140625" style="177" bestFit="1" customWidth="1"/>
    <col min="7177" max="7177" width="14.140625" style="177" bestFit="1" customWidth="1"/>
    <col min="7178" max="7178" width="12.140625" style="177" bestFit="1" customWidth="1"/>
    <col min="7179" max="7180" width="14.140625" style="177" bestFit="1" customWidth="1"/>
    <col min="7181" max="7181" width="12.57421875" style="177" bestFit="1" customWidth="1"/>
    <col min="7182" max="7182" width="14.421875" style="177" bestFit="1" customWidth="1"/>
    <col min="7183" max="7183" width="14.7109375" style="177" bestFit="1" customWidth="1"/>
    <col min="7184" max="7184" width="14.8515625" style="177" bestFit="1" customWidth="1"/>
    <col min="7185" max="7185" width="12.28125" style="177" bestFit="1" customWidth="1"/>
    <col min="7186" max="7186" width="15.140625" style="177" bestFit="1" customWidth="1"/>
    <col min="7187" max="7424" width="11.421875" style="177" customWidth="1"/>
    <col min="7425" max="7425" width="13.140625" style="177" bestFit="1" customWidth="1"/>
    <col min="7426" max="7426" width="13.57421875" style="177" customWidth="1"/>
    <col min="7427" max="7427" width="22.140625" style="177" bestFit="1" customWidth="1"/>
    <col min="7428" max="7428" width="27.140625" style="177" bestFit="1" customWidth="1"/>
    <col min="7429" max="7429" width="14.421875" style="177" customWidth="1"/>
    <col min="7430" max="7430" width="16.140625" style="177" customWidth="1"/>
    <col min="7431" max="7431" width="13.8515625" style="177" bestFit="1" customWidth="1"/>
    <col min="7432" max="7432" width="15.140625" style="177" bestFit="1" customWidth="1"/>
    <col min="7433" max="7433" width="14.140625" style="177" bestFit="1" customWidth="1"/>
    <col min="7434" max="7434" width="12.140625" style="177" bestFit="1" customWidth="1"/>
    <col min="7435" max="7436" width="14.140625" style="177" bestFit="1" customWidth="1"/>
    <col min="7437" max="7437" width="12.57421875" style="177" bestFit="1" customWidth="1"/>
    <col min="7438" max="7438" width="14.421875" style="177" bestFit="1" customWidth="1"/>
    <col min="7439" max="7439" width="14.7109375" style="177" bestFit="1" customWidth="1"/>
    <col min="7440" max="7440" width="14.8515625" style="177" bestFit="1" customWidth="1"/>
    <col min="7441" max="7441" width="12.28125" style="177" bestFit="1" customWidth="1"/>
    <col min="7442" max="7442" width="15.140625" style="177" bestFit="1" customWidth="1"/>
    <col min="7443" max="7680" width="11.421875" style="177" customWidth="1"/>
    <col min="7681" max="7681" width="13.140625" style="177" bestFit="1" customWidth="1"/>
    <col min="7682" max="7682" width="13.57421875" style="177" customWidth="1"/>
    <col min="7683" max="7683" width="22.140625" style="177" bestFit="1" customWidth="1"/>
    <col min="7684" max="7684" width="27.140625" style="177" bestFit="1" customWidth="1"/>
    <col min="7685" max="7685" width="14.421875" style="177" customWidth="1"/>
    <col min="7686" max="7686" width="16.140625" style="177" customWidth="1"/>
    <col min="7687" max="7687" width="13.8515625" style="177" bestFit="1" customWidth="1"/>
    <col min="7688" max="7688" width="15.140625" style="177" bestFit="1" customWidth="1"/>
    <col min="7689" max="7689" width="14.140625" style="177" bestFit="1" customWidth="1"/>
    <col min="7690" max="7690" width="12.140625" style="177" bestFit="1" customWidth="1"/>
    <col min="7691" max="7692" width="14.140625" style="177" bestFit="1" customWidth="1"/>
    <col min="7693" max="7693" width="12.57421875" style="177" bestFit="1" customWidth="1"/>
    <col min="7694" max="7694" width="14.421875" style="177" bestFit="1" customWidth="1"/>
    <col min="7695" max="7695" width="14.7109375" style="177" bestFit="1" customWidth="1"/>
    <col min="7696" max="7696" width="14.8515625" style="177" bestFit="1" customWidth="1"/>
    <col min="7697" max="7697" width="12.28125" style="177" bestFit="1" customWidth="1"/>
    <col min="7698" max="7698" width="15.140625" style="177" bestFit="1" customWidth="1"/>
    <col min="7699" max="7936" width="11.421875" style="177" customWidth="1"/>
    <col min="7937" max="7937" width="13.140625" style="177" bestFit="1" customWidth="1"/>
    <col min="7938" max="7938" width="13.57421875" style="177" customWidth="1"/>
    <col min="7939" max="7939" width="22.140625" style="177" bestFit="1" customWidth="1"/>
    <col min="7940" max="7940" width="27.140625" style="177" bestFit="1" customWidth="1"/>
    <col min="7941" max="7941" width="14.421875" style="177" customWidth="1"/>
    <col min="7942" max="7942" width="16.140625" style="177" customWidth="1"/>
    <col min="7943" max="7943" width="13.8515625" style="177" bestFit="1" customWidth="1"/>
    <col min="7944" max="7944" width="15.140625" style="177" bestFit="1" customWidth="1"/>
    <col min="7945" max="7945" width="14.140625" style="177" bestFit="1" customWidth="1"/>
    <col min="7946" max="7946" width="12.140625" style="177" bestFit="1" customWidth="1"/>
    <col min="7947" max="7948" width="14.140625" style="177" bestFit="1" customWidth="1"/>
    <col min="7949" max="7949" width="12.57421875" style="177" bestFit="1" customWidth="1"/>
    <col min="7950" max="7950" width="14.421875" style="177" bestFit="1" customWidth="1"/>
    <col min="7951" max="7951" width="14.7109375" style="177" bestFit="1" customWidth="1"/>
    <col min="7952" max="7952" width="14.8515625" style="177" bestFit="1" customWidth="1"/>
    <col min="7953" max="7953" width="12.28125" style="177" bestFit="1" customWidth="1"/>
    <col min="7954" max="7954" width="15.140625" style="177" bestFit="1" customWidth="1"/>
    <col min="7955" max="8192" width="11.421875" style="177" customWidth="1"/>
    <col min="8193" max="8193" width="13.140625" style="177" bestFit="1" customWidth="1"/>
    <col min="8194" max="8194" width="13.57421875" style="177" customWidth="1"/>
    <col min="8195" max="8195" width="22.140625" style="177" bestFit="1" customWidth="1"/>
    <col min="8196" max="8196" width="27.140625" style="177" bestFit="1" customWidth="1"/>
    <col min="8197" max="8197" width="14.421875" style="177" customWidth="1"/>
    <col min="8198" max="8198" width="16.140625" style="177" customWidth="1"/>
    <col min="8199" max="8199" width="13.8515625" style="177" bestFit="1" customWidth="1"/>
    <col min="8200" max="8200" width="15.140625" style="177" bestFit="1" customWidth="1"/>
    <col min="8201" max="8201" width="14.140625" style="177" bestFit="1" customWidth="1"/>
    <col min="8202" max="8202" width="12.140625" style="177" bestFit="1" customWidth="1"/>
    <col min="8203" max="8204" width="14.140625" style="177" bestFit="1" customWidth="1"/>
    <col min="8205" max="8205" width="12.57421875" style="177" bestFit="1" customWidth="1"/>
    <col min="8206" max="8206" width="14.421875" style="177" bestFit="1" customWidth="1"/>
    <col min="8207" max="8207" width="14.7109375" style="177" bestFit="1" customWidth="1"/>
    <col min="8208" max="8208" width="14.8515625" style="177" bestFit="1" customWidth="1"/>
    <col min="8209" max="8209" width="12.28125" style="177" bestFit="1" customWidth="1"/>
    <col min="8210" max="8210" width="15.140625" style="177" bestFit="1" customWidth="1"/>
    <col min="8211" max="8448" width="11.421875" style="177" customWidth="1"/>
    <col min="8449" max="8449" width="13.140625" style="177" bestFit="1" customWidth="1"/>
    <col min="8450" max="8450" width="13.57421875" style="177" customWidth="1"/>
    <col min="8451" max="8451" width="22.140625" style="177" bestFit="1" customWidth="1"/>
    <col min="8452" max="8452" width="27.140625" style="177" bestFit="1" customWidth="1"/>
    <col min="8453" max="8453" width="14.421875" style="177" customWidth="1"/>
    <col min="8454" max="8454" width="16.140625" style="177" customWidth="1"/>
    <col min="8455" max="8455" width="13.8515625" style="177" bestFit="1" customWidth="1"/>
    <col min="8456" max="8456" width="15.140625" style="177" bestFit="1" customWidth="1"/>
    <col min="8457" max="8457" width="14.140625" style="177" bestFit="1" customWidth="1"/>
    <col min="8458" max="8458" width="12.140625" style="177" bestFit="1" customWidth="1"/>
    <col min="8459" max="8460" width="14.140625" style="177" bestFit="1" customWidth="1"/>
    <col min="8461" max="8461" width="12.57421875" style="177" bestFit="1" customWidth="1"/>
    <col min="8462" max="8462" width="14.421875" style="177" bestFit="1" customWidth="1"/>
    <col min="8463" max="8463" width="14.7109375" style="177" bestFit="1" customWidth="1"/>
    <col min="8464" max="8464" width="14.8515625" style="177" bestFit="1" customWidth="1"/>
    <col min="8465" max="8465" width="12.28125" style="177" bestFit="1" customWidth="1"/>
    <col min="8466" max="8466" width="15.140625" style="177" bestFit="1" customWidth="1"/>
    <col min="8467" max="8704" width="11.421875" style="177" customWidth="1"/>
    <col min="8705" max="8705" width="13.140625" style="177" bestFit="1" customWidth="1"/>
    <col min="8706" max="8706" width="13.57421875" style="177" customWidth="1"/>
    <col min="8707" max="8707" width="22.140625" style="177" bestFit="1" customWidth="1"/>
    <col min="8708" max="8708" width="27.140625" style="177" bestFit="1" customWidth="1"/>
    <col min="8709" max="8709" width="14.421875" style="177" customWidth="1"/>
    <col min="8710" max="8710" width="16.140625" style="177" customWidth="1"/>
    <col min="8711" max="8711" width="13.8515625" style="177" bestFit="1" customWidth="1"/>
    <col min="8712" max="8712" width="15.140625" style="177" bestFit="1" customWidth="1"/>
    <col min="8713" max="8713" width="14.140625" style="177" bestFit="1" customWidth="1"/>
    <col min="8714" max="8714" width="12.140625" style="177" bestFit="1" customWidth="1"/>
    <col min="8715" max="8716" width="14.140625" style="177" bestFit="1" customWidth="1"/>
    <col min="8717" max="8717" width="12.57421875" style="177" bestFit="1" customWidth="1"/>
    <col min="8718" max="8718" width="14.421875" style="177" bestFit="1" customWidth="1"/>
    <col min="8719" max="8719" width="14.7109375" style="177" bestFit="1" customWidth="1"/>
    <col min="8720" max="8720" width="14.8515625" style="177" bestFit="1" customWidth="1"/>
    <col min="8721" max="8721" width="12.28125" style="177" bestFit="1" customWidth="1"/>
    <col min="8722" max="8722" width="15.140625" style="177" bestFit="1" customWidth="1"/>
    <col min="8723" max="8960" width="11.421875" style="177" customWidth="1"/>
    <col min="8961" max="8961" width="13.140625" style="177" bestFit="1" customWidth="1"/>
    <col min="8962" max="8962" width="13.57421875" style="177" customWidth="1"/>
    <col min="8963" max="8963" width="22.140625" style="177" bestFit="1" customWidth="1"/>
    <col min="8964" max="8964" width="27.140625" style="177" bestFit="1" customWidth="1"/>
    <col min="8965" max="8965" width="14.421875" style="177" customWidth="1"/>
    <col min="8966" max="8966" width="16.140625" style="177" customWidth="1"/>
    <col min="8967" max="8967" width="13.8515625" style="177" bestFit="1" customWidth="1"/>
    <col min="8968" max="8968" width="15.140625" style="177" bestFit="1" customWidth="1"/>
    <col min="8969" max="8969" width="14.140625" style="177" bestFit="1" customWidth="1"/>
    <col min="8970" max="8970" width="12.140625" style="177" bestFit="1" customWidth="1"/>
    <col min="8971" max="8972" width="14.140625" style="177" bestFit="1" customWidth="1"/>
    <col min="8973" max="8973" width="12.57421875" style="177" bestFit="1" customWidth="1"/>
    <col min="8974" max="8974" width="14.421875" style="177" bestFit="1" customWidth="1"/>
    <col min="8975" max="8975" width="14.7109375" style="177" bestFit="1" customWidth="1"/>
    <col min="8976" max="8976" width="14.8515625" style="177" bestFit="1" customWidth="1"/>
    <col min="8977" max="8977" width="12.28125" style="177" bestFit="1" customWidth="1"/>
    <col min="8978" max="8978" width="15.140625" style="177" bestFit="1" customWidth="1"/>
    <col min="8979" max="9216" width="11.421875" style="177" customWidth="1"/>
    <col min="9217" max="9217" width="13.140625" style="177" bestFit="1" customWidth="1"/>
    <col min="9218" max="9218" width="13.57421875" style="177" customWidth="1"/>
    <col min="9219" max="9219" width="22.140625" style="177" bestFit="1" customWidth="1"/>
    <col min="9220" max="9220" width="27.140625" style="177" bestFit="1" customWidth="1"/>
    <col min="9221" max="9221" width="14.421875" style="177" customWidth="1"/>
    <col min="9222" max="9222" width="16.140625" style="177" customWidth="1"/>
    <col min="9223" max="9223" width="13.8515625" style="177" bestFit="1" customWidth="1"/>
    <col min="9224" max="9224" width="15.140625" style="177" bestFit="1" customWidth="1"/>
    <col min="9225" max="9225" width="14.140625" style="177" bestFit="1" customWidth="1"/>
    <col min="9226" max="9226" width="12.140625" style="177" bestFit="1" customWidth="1"/>
    <col min="9227" max="9228" width="14.140625" style="177" bestFit="1" customWidth="1"/>
    <col min="9229" max="9229" width="12.57421875" style="177" bestFit="1" customWidth="1"/>
    <col min="9230" max="9230" width="14.421875" style="177" bestFit="1" customWidth="1"/>
    <col min="9231" max="9231" width="14.7109375" style="177" bestFit="1" customWidth="1"/>
    <col min="9232" max="9232" width="14.8515625" style="177" bestFit="1" customWidth="1"/>
    <col min="9233" max="9233" width="12.28125" style="177" bestFit="1" customWidth="1"/>
    <col min="9234" max="9234" width="15.140625" style="177" bestFit="1" customWidth="1"/>
    <col min="9235" max="9472" width="11.421875" style="177" customWidth="1"/>
    <col min="9473" max="9473" width="13.140625" style="177" bestFit="1" customWidth="1"/>
    <col min="9474" max="9474" width="13.57421875" style="177" customWidth="1"/>
    <col min="9475" max="9475" width="22.140625" style="177" bestFit="1" customWidth="1"/>
    <col min="9476" max="9476" width="27.140625" style="177" bestFit="1" customWidth="1"/>
    <col min="9477" max="9477" width="14.421875" style="177" customWidth="1"/>
    <col min="9478" max="9478" width="16.140625" style="177" customWidth="1"/>
    <col min="9479" max="9479" width="13.8515625" style="177" bestFit="1" customWidth="1"/>
    <col min="9480" max="9480" width="15.140625" style="177" bestFit="1" customWidth="1"/>
    <col min="9481" max="9481" width="14.140625" style="177" bestFit="1" customWidth="1"/>
    <col min="9482" max="9482" width="12.140625" style="177" bestFit="1" customWidth="1"/>
    <col min="9483" max="9484" width="14.140625" style="177" bestFit="1" customWidth="1"/>
    <col min="9485" max="9485" width="12.57421875" style="177" bestFit="1" customWidth="1"/>
    <col min="9486" max="9486" width="14.421875" style="177" bestFit="1" customWidth="1"/>
    <col min="9487" max="9487" width="14.7109375" style="177" bestFit="1" customWidth="1"/>
    <col min="9488" max="9488" width="14.8515625" style="177" bestFit="1" customWidth="1"/>
    <col min="9489" max="9489" width="12.28125" style="177" bestFit="1" customWidth="1"/>
    <col min="9490" max="9490" width="15.140625" style="177" bestFit="1" customWidth="1"/>
    <col min="9491" max="9728" width="11.421875" style="177" customWidth="1"/>
    <col min="9729" max="9729" width="13.140625" style="177" bestFit="1" customWidth="1"/>
    <col min="9730" max="9730" width="13.57421875" style="177" customWidth="1"/>
    <col min="9731" max="9731" width="22.140625" style="177" bestFit="1" customWidth="1"/>
    <col min="9732" max="9732" width="27.140625" style="177" bestFit="1" customWidth="1"/>
    <col min="9733" max="9733" width="14.421875" style="177" customWidth="1"/>
    <col min="9734" max="9734" width="16.140625" style="177" customWidth="1"/>
    <col min="9735" max="9735" width="13.8515625" style="177" bestFit="1" customWidth="1"/>
    <col min="9736" max="9736" width="15.140625" style="177" bestFit="1" customWidth="1"/>
    <col min="9737" max="9737" width="14.140625" style="177" bestFit="1" customWidth="1"/>
    <col min="9738" max="9738" width="12.140625" style="177" bestFit="1" customWidth="1"/>
    <col min="9739" max="9740" width="14.140625" style="177" bestFit="1" customWidth="1"/>
    <col min="9741" max="9741" width="12.57421875" style="177" bestFit="1" customWidth="1"/>
    <col min="9742" max="9742" width="14.421875" style="177" bestFit="1" customWidth="1"/>
    <col min="9743" max="9743" width="14.7109375" style="177" bestFit="1" customWidth="1"/>
    <col min="9744" max="9744" width="14.8515625" style="177" bestFit="1" customWidth="1"/>
    <col min="9745" max="9745" width="12.28125" style="177" bestFit="1" customWidth="1"/>
    <col min="9746" max="9746" width="15.140625" style="177" bestFit="1" customWidth="1"/>
    <col min="9747" max="9984" width="11.421875" style="177" customWidth="1"/>
    <col min="9985" max="9985" width="13.140625" style="177" bestFit="1" customWidth="1"/>
    <col min="9986" max="9986" width="13.57421875" style="177" customWidth="1"/>
    <col min="9987" max="9987" width="22.140625" style="177" bestFit="1" customWidth="1"/>
    <col min="9988" max="9988" width="27.140625" style="177" bestFit="1" customWidth="1"/>
    <col min="9989" max="9989" width="14.421875" style="177" customWidth="1"/>
    <col min="9990" max="9990" width="16.140625" style="177" customWidth="1"/>
    <col min="9991" max="9991" width="13.8515625" style="177" bestFit="1" customWidth="1"/>
    <col min="9992" max="9992" width="15.140625" style="177" bestFit="1" customWidth="1"/>
    <col min="9993" max="9993" width="14.140625" style="177" bestFit="1" customWidth="1"/>
    <col min="9994" max="9994" width="12.140625" style="177" bestFit="1" customWidth="1"/>
    <col min="9995" max="9996" width="14.140625" style="177" bestFit="1" customWidth="1"/>
    <col min="9997" max="9997" width="12.57421875" style="177" bestFit="1" customWidth="1"/>
    <col min="9998" max="9998" width="14.421875" style="177" bestFit="1" customWidth="1"/>
    <col min="9999" max="9999" width="14.7109375" style="177" bestFit="1" customWidth="1"/>
    <col min="10000" max="10000" width="14.8515625" style="177" bestFit="1" customWidth="1"/>
    <col min="10001" max="10001" width="12.28125" style="177" bestFit="1" customWidth="1"/>
    <col min="10002" max="10002" width="15.140625" style="177" bestFit="1" customWidth="1"/>
    <col min="10003" max="10240" width="11.421875" style="177" customWidth="1"/>
    <col min="10241" max="10241" width="13.140625" style="177" bestFit="1" customWidth="1"/>
    <col min="10242" max="10242" width="13.57421875" style="177" customWidth="1"/>
    <col min="10243" max="10243" width="22.140625" style="177" bestFit="1" customWidth="1"/>
    <col min="10244" max="10244" width="27.140625" style="177" bestFit="1" customWidth="1"/>
    <col min="10245" max="10245" width="14.421875" style="177" customWidth="1"/>
    <col min="10246" max="10246" width="16.140625" style="177" customWidth="1"/>
    <col min="10247" max="10247" width="13.8515625" style="177" bestFit="1" customWidth="1"/>
    <col min="10248" max="10248" width="15.140625" style="177" bestFit="1" customWidth="1"/>
    <col min="10249" max="10249" width="14.140625" style="177" bestFit="1" customWidth="1"/>
    <col min="10250" max="10250" width="12.140625" style="177" bestFit="1" customWidth="1"/>
    <col min="10251" max="10252" width="14.140625" style="177" bestFit="1" customWidth="1"/>
    <col min="10253" max="10253" width="12.57421875" style="177" bestFit="1" customWidth="1"/>
    <col min="10254" max="10254" width="14.421875" style="177" bestFit="1" customWidth="1"/>
    <col min="10255" max="10255" width="14.7109375" style="177" bestFit="1" customWidth="1"/>
    <col min="10256" max="10256" width="14.8515625" style="177" bestFit="1" customWidth="1"/>
    <col min="10257" max="10257" width="12.28125" style="177" bestFit="1" customWidth="1"/>
    <col min="10258" max="10258" width="15.140625" style="177" bestFit="1" customWidth="1"/>
    <col min="10259" max="10496" width="11.421875" style="177" customWidth="1"/>
    <col min="10497" max="10497" width="13.140625" style="177" bestFit="1" customWidth="1"/>
    <col min="10498" max="10498" width="13.57421875" style="177" customWidth="1"/>
    <col min="10499" max="10499" width="22.140625" style="177" bestFit="1" customWidth="1"/>
    <col min="10500" max="10500" width="27.140625" style="177" bestFit="1" customWidth="1"/>
    <col min="10501" max="10501" width="14.421875" style="177" customWidth="1"/>
    <col min="10502" max="10502" width="16.140625" style="177" customWidth="1"/>
    <col min="10503" max="10503" width="13.8515625" style="177" bestFit="1" customWidth="1"/>
    <col min="10504" max="10504" width="15.140625" style="177" bestFit="1" customWidth="1"/>
    <col min="10505" max="10505" width="14.140625" style="177" bestFit="1" customWidth="1"/>
    <col min="10506" max="10506" width="12.140625" style="177" bestFit="1" customWidth="1"/>
    <col min="10507" max="10508" width="14.140625" style="177" bestFit="1" customWidth="1"/>
    <col min="10509" max="10509" width="12.57421875" style="177" bestFit="1" customWidth="1"/>
    <col min="10510" max="10510" width="14.421875" style="177" bestFit="1" customWidth="1"/>
    <col min="10511" max="10511" width="14.7109375" style="177" bestFit="1" customWidth="1"/>
    <col min="10512" max="10512" width="14.8515625" style="177" bestFit="1" customWidth="1"/>
    <col min="10513" max="10513" width="12.28125" style="177" bestFit="1" customWidth="1"/>
    <col min="10514" max="10514" width="15.140625" style="177" bestFit="1" customWidth="1"/>
    <col min="10515" max="10752" width="11.421875" style="177" customWidth="1"/>
    <col min="10753" max="10753" width="13.140625" style="177" bestFit="1" customWidth="1"/>
    <col min="10754" max="10754" width="13.57421875" style="177" customWidth="1"/>
    <col min="10755" max="10755" width="22.140625" style="177" bestFit="1" customWidth="1"/>
    <col min="10756" max="10756" width="27.140625" style="177" bestFit="1" customWidth="1"/>
    <col min="10757" max="10757" width="14.421875" style="177" customWidth="1"/>
    <col min="10758" max="10758" width="16.140625" style="177" customWidth="1"/>
    <col min="10759" max="10759" width="13.8515625" style="177" bestFit="1" customWidth="1"/>
    <col min="10760" max="10760" width="15.140625" style="177" bestFit="1" customWidth="1"/>
    <col min="10761" max="10761" width="14.140625" style="177" bestFit="1" customWidth="1"/>
    <col min="10762" max="10762" width="12.140625" style="177" bestFit="1" customWidth="1"/>
    <col min="10763" max="10764" width="14.140625" style="177" bestFit="1" customWidth="1"/>
    <col min="10765" max="10765" width="12.57421875" style="177" bestFit="1" customWidth="1"/>
    <col min="10766" max="10766" width="14.421875" style="177" bestFit="1" customWidth="1"/>
    <col min="10767" max="10767" width="14.7109375" style="177" bestFit="1" customWidth="1"/>
    <col min="10768" max="10768" width="14.8515625" style="177" bestFit="1" customWidth="1"/>
    <col min="10769" max="10769" width="12.28125" style="177" bestFit="1" customWidth="1"/>
    <col min="10770" max="10770" width="15.140625" style="177" bestFit="1" customWidth="1"/>
    <col min="10771" max="11008" width="11.421875" style="177" customWidth="1"/>
    <col min="11009" max="11009" width="13.140625" style="177" bestFit="1" customWidth="1"/>
    <col min="11010" max="11010" width="13.57421875" style="177" customWidth="1"/>
    <col min="11011" max="11011" width="22.140625" style="177" bestFit="1" customWidth="1"/>
    <col min="11012" max="11012" width="27.140625" style="177" bestFit="1" customWidth="1"/>
    <col min="11013" max="11013" width="14.421875" style="177" customWidth="1"/>
    <col min="11014" max="11014" width="16.140625" style="177" customWidth="1"/>
    <col min="11015" max="11015" width="13.8515625" style="177" bestFit="1" customWidth="1"/>
    <col min="11016" max="11016" width="15.140625" style="177" bestFit="1" customWidth="1"/>
    <col min="11017" max="11017" width="14.140625" style="177" bestFit="1" customWidth="1"/>
    <col min="11018" max="11018" width="12.140625" style="177" bestFit="1" customWidth="1"/>
    <col min="11019" max="11020" width="14.140625" style="177" bestFit="1" customWidth="1"/>
    <col min="11021" max="11021" width="12.57421875" style="177" bestFit="1" customWidth="1"/>
    <col min="11022" max="11022" width="14.421875" style="177" bestFit="1" customWidth="1"/>
    <col min="11023" max="11023" width="14.7109375" style="177" bestFit="1" customWidth="1"/>
    <col min="11024" max="11024" width="14.8515625" style="177" bestFit="1" customWidth="1"/>
    <col min="11025" max="11025" width="12.28125" style="177" bestFit="1" customWidth="1"/>
    <col min="11026" max="11026" width="15.140625" style="177" bestFit="1" customWidth="1"/>
    <col min="11027" max="11264" width="11.421875" style="177" customWidth="1"/>
    <col min="11265" max="11265" width="13.140625" style="177" bestFit="1" customWidth="1"/>
    <col min="11266" max="11266" width="13.57421875" style="177" customWidth="1"/>
    <col min="11267" max="11267" width="22.140625" style="177" bestFit="1" customWidth="1"/>
    <col min="11268" max="11268" width="27.140625" style="177" bestFit="1" customWidth="1"/>
    <col min="11269" max="11269" width="14.421875" style="177" customWidth="1"/>
    <col min="11270" max="11270" width="16.140625" style="177" customWidth="1"/>
    <col min="11271" max="11271" width="13.8515625" style="177" bestFit="1" customWidth="1"/>
    <col min="11272" max="11272" width="15.140625" style="177" bestFit="1" customWidth="1"/>
    <col min="11273" max="11273" width="14.140625" style="177" bestFit="1" customWidth="1"/>
    <col min="11274" max="11274" width="12.140625" style="177" bestFit="1" customWidth="1"/>
    <col min="11275" max="11276" width="14.140625" style="177" bestFit="1" customWidth="1"/>
    <col min="11277" max="11277" width="12.57421875" style="177" bestFit="1" customWidth="1"/>
    <col min="11278" max="11278" width="14.421875" style="177" bestFit="1" customWidth="1"/>
    <col min="11279" max="11279" width="14.7109375" style="177" bestFit="1" customWidth="1"/>
    <col min="11280" max="11280" width="14.8515625" style="177" bestFit="1" customWidth="1"/>
    <col min="11281" max="11281" width="12.28125" style="177" bestFit="1" customWidth="1"/>
    <col min="11282" max="11282" width="15.140625" style="177" bestFit="1" customWidth="1"/>
    <col min="11283" max="11520" width="11.421875" style="177" customWidth="1"/>
    <col min="11521" max="11521" width="13.140625" style="177" bestFit="1" customWidth="1"/>
    <col min="11522" max="11522" width="13.57421875" style="177" customWidth="1"/>
    <col min="11523" max="11523" width="22.140625" style="177" bestFit="1" customWidth="1"/>
    <col min="11524" max="11524" width="27.140625" style="177" bestFit="1" customWidth="1"/>
    <col min="11525" max="11525" width="14.421875" style="177" customWidth="1"/>
    <col min="11526" max="11526" width="16.140625" style="177" customWidth="1"/>
    <col min="11527" max="11527" width="13.8515625" style="177" bestFit="1" customWidth="1"/>
    <col min="11528" max="11528" width="15.140625" style="177" bestFit="1" customWidth="1"/>
    <col min="11529" max="11529" width="14.140625" style="177" bestFit="1" customWidth="1"/>
    <col min="11530" max="11530" width="12.140625" style="177" bestFit="1" customWidth="1"/>
    <col min="11531" max="11532" width="14.140625" style="177" bestFit="1" customWidth="1"/>
    <col min="11533" max="11533" width="12.57421875" style="177" bestFit="1" customWidth="1"/>
    <col min="11534" max="11534" width="14.421875" style="177" bestFit="1" customWidth="1"/>
    <col min="11535" max="11535" width="14.7109375" style="177" bestFit="1" customWidth="1"/>
    <col min="11536" max="11536" width="14.8515625" style="177" bestFit="1" customWidth="1"/>
    <col min="11537" max="11537" width="12.28125" style="177" bestFit="1" customWidth="1"/>
    <col min="11538" max="11538" width="15.140625" style="177" bestFit="1" customWidth="1"/>
    <col min="11539" max="11776" width="11.421875" style="177" customWidth="1"/>
    <col min="11777" max="11777" width="13.140625" style="177" bestFit="1" customWidth="1"/>
    <col min="11778" max="11778" width="13.57421875" style="177" customWidth="1"/>
    <col min="11779" max="11779" width="22.140625" style="177" bestFit="1" customWidth="1"/>
    <col min="11780" max="11780" width="27.140625" style="177" bestFit="1" customWidth="1"/>
    <col min="11781" max="11781" width="14.421875" style="177" customWidth="1"/>
    <col min="11782" max="11782" width="16.140625" style="177" customWidth="1"/>
    <col min="11783" max="11783" width="13.8515625" style="177" bestFit="1" customWidth="1"/>
    <col min="11784" max="11784" width="15.140625" style="177" bestFit="1" customWidth="1"/>
    <col min="11785" max="11785" width="14.140625" style="177" bestFit="1" customWidth="1"/>
    <col min="11786" max="11786" width="12.140625" style="177" bestFit="1" customWidth="1"/>
    <col min="11787" max="11788" width="14.140625" style="177" bestFit="1" customWidth="1"/>
    <col min="11789" max="11789" width="12.57421875" style="177" bestFit="1" customWidth="1"/>
    <col min="11790" max="11790" width="14.421875" style="177" bestFit="1" customWidth="1"/>
    <col min="11791" max="11791" width="14.7109375" style="177" bestFit="1" customWidth="1"/>
    <col min="11792" max="11792" width="14.8515625" style="177" bestFit="1" customWidth="1"/>
    <col min="11793" max="11793" width="12.28125" style="177" bestFit="1" customWidth="1"/>
    <col min="11794" max="11794" width="15.140625" style="177" bestFit="1" customWidth="1"/>
    <col min="11795" max="12032" width="11.421875" style="177" customWidth="1"/>
    <col min="12033" max="12033" width="13.140625" style="177" bestFit="1" customWidth="1"/>
    <col min="12034" max="12034" width="13.57421875" style="177" customWidth="1"/>
    <col min="12035" max="12035" width="22.140625" style="177" bestFit="1" customWidth="1"/>
    <col min="12036" max="12036" width="27.140625" style="177" bestFit="1" customWidth="1"/>
    <col min="12037" max="12037" width="14.421875" style="177" customWidth="1"/>
    <col min="12038" max="12038" width="16.140625" style="177" customWidth="1"/>
    <col min="12039" max="12039" width="13.8515625" style="177" bestFit="1" customWidth="1"/>
    <col min="12040" max="12040" width="15.140625" style="177" bestFit="1" customWidth="1"/>
    <col min="12041" max="12041" width="14.140625" style="177" bestFit="1" customWidth="1"/>
    <col min="12042" max="12042" width="12.140625" style="177" bestFit="1" customWidth="1"/>
    <col min="12043" max="12044" width="14.140625" style="177" bestFit="1" customWidth="1"/>
    <col min="12045" max="12045" width="12.57421875" style="177" bestFit="1" customWidth="1"/>
    <col min="12046" max="12046" width="14.421875" style="177" bestFit="1" customWidth="1"/>
    <col min="12047" max="12047" width="14.7109375" style="177" bestFit="1" customWidth="1"/>
    <col min="12048" max="12048" width="14.8515625" style="177" bestFit="1" customWidth="1"/>
    <col min="12049" max="12049" width="12.28125" style="177" bestFit="1" customWidth="1"/>
    <col min="12050" max="12050" width="15.140625" style="177" bestFit="1" customWidth="1"/>
    <col min="12051" max="12288" width="11.421875" style="177" customWidth="1"/>
    <col min="12289" max="12289" width="13.140625" style="177" bestFit="1" customWidth="1"/>
    <col min="12290" max="12290" width="13.57421875" style="177" customWidth="1"/>
    <col min="12291" max="12291" width="22.140625" style="177" bestFit="1" customWidth="1"/>
    <col min="12292" max="12292" width="27.140625" style="177" bestFit="1" customWidth="1"/>
    <col min="12293" max="12293" width="14.421875" style="177" customWidth="1"/>
    <col min="12294" max="12294" width="16.140625" style="177" customWidth="1"/>
    <col min="12295" max="12295" width="13.8515625" style="177" bestFit="1" customWidth="1"/>
    <col min="12296" max="12296" width="15.140625" style="177" bestFit="1" customWidth="1"/>
    <col min="12297" max="12297" width="14.140625" style="177" bestFit="1" customWidth="1"/>
    <col min="12298" max="12298" width="12.140625" style="177" bestFit="1" customWidth="1"/>
    <col min="12299" max="12300" width="14.140625" style="177" bestFit="1" customWidth="1"/>
    <col min="12301" max="12301" width="12.57421875" style="177" bestFit="1" customWidth="1"/>
    <col min="12302" max="12302" width="14.421875" style="177" bestFit="1" customWidth="1"/>
    <col min="12303" max="12303" width="14.7109375" style="177" bestFit="1" customWidth="1"/>
    <col min="12304" max="12304" width="14.8515625" style="177" bestFit="1" customWidth="1"/>
    <col min="12305" max="12305" width="12.28125" style="177" bestFit="1" customWidth="1"/>
    <col min="12306" max="12306" width="15.140625" style="177" bestFit="1" customWidth="1"/>
    <col min="12307" max="12544" width="11.421875" style="177" customWidth="1"/>
    <col min="12545" max="12545" width="13.140625" style="177" bestFit="1" customWidth="1"/>
    <col min="12546" max="12546" width="13.57421875" style="177" customWidth="1"/>
    <col min="12547" max="12547" width="22.140625" style="177" bestFit="1" customWidth="1"/>
    <col min="12548" max="12548" width="27.140625" style="177" bestFit="1" customWidth="1"/>
    <col min="12549" max="12549" width="14.421875" style="177" customWidth="1"/>
    <col min="12550" max="12550" width="16.140625" style="177" customWidth="1"/>
    <col min="12551" max="12551" width="13.8515625" style="177" bestFit="1" customWidth="1"/>
    <col min="12552" max="12552" width="15.140625" style="177" bestFit="1" customWidth="1"/>
    <col min="12553" max="12553" width="14.140625" style="177" bestFit="1" customWidth="1"/>
    <col min="12554" max="12554" width="12.140625" style="177" bestFit="1" customWidth="1"/>
    <col min="12555" max="12556" width="14.140625" style="177" bestFit="1" customWidth="1"/>
    <col min="12557" max="12557" width="12.57421875" style="177" bestFit="1" customWidth="1"/>
    <col min="12558" max="12558" width="14.421875" style="177" bestFit="1" customWidth="1"/>
    <col min="12559" max="12559" width="14.7109375" style="177" bestFit="1" customWidth="1"/>
    <col min="12560" max="12560" width="14.8515625" style="177" bestFit="1" customWidth="1"/>
    <col min="12561" max="12561" width="12.28125" style="177" bestFit="1" customWidth="1"/>
    <col min="12562" max="12562" width="15.140625" style="177" bestFit="1" customWidth="1"/>
    <col min="12563" max="12800" width="11.421875" style="177" customWidth="1"/>
    <col min="12801" max="12801" width="13.140625" style="177" bestFit="1" customWidth="1"/>
    <col min="12802" max="12802" width="13.57421875" style="177" customWidth="1"/>
    <col min="12803" max="12803" width="22.140625" style="177" bestFit="1" customWidth="1"/>
    <col min="12804" max="12804" width="27.140625" style="177" bestFit="1" customWidth="1"/>
    <col min="12805" max="12805" width="14.421875" style="177" customWidth="1"/>
    <col min="12806" max="12806" width="16.140625" style="177" customWidth="1"/>
    <col min="12807" max="12807" width="13.8515625" style="177" bestFit="1" customWidth="1"/>
    <col min="12808" max="12808" width="15.140625" style="177" bestFit="1" customWidth="1"/>
    <col min="12809" max="12809" width="14.140625" style="177" bestFit="1" customWidth="1"/>
    <col min="12810" max="12810" width="12.140625" style="177" bestFit="1" customWidth="1"/>
    <col min="12811" max="12812" width="14.140625" style="177" bestFit="1" customWidth="1"/>
    <col min="12813" max="12813" width="12.57421875" style="177" bestFit="1" customWidth="1"/>
    <col min="12814" max="12814" width="14.421875" style="177" bestFit="1" customWidth="1"/>
    <col min="12815" max="12815" width="14.7109375" style="177" bestFit="1" customWidth="1"/>
    <col min="12816" max="12816" width="14.8515625" style="177" bestFit="1" customWidth="1"/>
    <col min="12817" max="12817" width="12.28125" style="177" bestFit="1" customWidth="1"/>
    <col min="12818" max="12818" width="15.140625" style="177" bestFit="1" customWidth="1"/>
    <col min="12819" max="13056" width="11.421875" style="177" customWidth="1"/>
    <col min="13057" max="13057" width="13.140625" style="177" bestFit="1" customWidth="1"/>
    <col min="13058" max="13058" width="13.57421875" style="177" customWidth="1"/>
    <col min="13059" max="13059" width="22.140625" style="177" bestFit="1" customWidth="1"/>
    <col min="13060" max="13060" width="27.140625" style="177" bestFit="1" customWidth="1"/>
    <col min="13061" max="13061" width="14.421875" style="177" customWidth="1"/>
    <col min="13062" max="13062" width="16.140625" style="177" customWidth="1"/>
    <col min="13063" max="13063" width="13.8515625" style="177" bestFit="1" customWidth="1"/>
    <col min="13064" max="13064" width="15.140625" style="177" bestFit="1" customWidth="1"/>
    <col min="13065" max="13065" width="14.140625" style="177" bestFit="1" customWidth="1"/>
    <col min="13066" max="13066" width="12.140625" style="177" bestFit="1" customWidth="1"/>
    <col min="13067" max="13068" width="14.140625" style="177" bestFit="1" customWidth="1"/>
    <col min="13069" max="13069" width="12.57421875" style="177" bestFit="1" customWidth="1"/>
    <col min="13070" max="13070" width="14.421875" style="177" bestFit="1" customWidth="1"/>
    <col min="13071" max="13071" width="14.7109375" style="177" bestFit="1" customWidth="1"/>
    <col min="13072" max="13072" width="14.8515625" style="177" bestFit="1" customWidth="1"/>
    <col min="13073" max="13073" width="12.28125" style="177" bestFit="1" customWidth="1"/>
    <col min="13074" max="13074" width="15.140625" style="177" bestFit="1" customWidth="1"/>
    <col min="13075" max="13312" width="11.421875" style="177" customWidth="1"/>
    <col min="13313" max="13313" width="13.140625" style="177" bestFit="1" customWidth="1"/>
    <col min="13314" max="13314" width="13.57421875" style="177" customWidth="1"/>
    <col min="13315" max="13315" width="22.140625" style="177" bestFit="1" customWidth="1"/>
    <col min="13316" max="13316" width="27.140625" style="177" bestFit="1" customWidth="1"/>
    <col min="13317" max="13317" width="14.421875" style="177" customWidth="1"/>
    <col min="13318" max="13318" width="16.140625" style="177" customWidth="1"/>
    <col min="13319" max="13319" width="13.8515625" style="177" bestFit="1" customWidth="1"/>
    <col min="13320" max="13320" width="15.140625" style="177" bestFit="1" customWidth="1"/>
    <col min="13321" max="13321" width="14.140625" style="177" bestFit="1" customWidth="1"/>
    <col min="13322" max="13322" width="12.140625" style="177" bestFit="1" customWidth="1"/>
    <col min="13323" max="13324" width="14.140625" style="177" bestFit="1" customWidth="1"/>
    <col min="13325" max="13325" width="12.57421875" style="177" bestFit="1" customWidth="1"/>
    <col min="13326" max="13326" width="14.421875" style="177" bestFit="1" customWidth="1"/>
    <col min="13327" max="13327" width="14.7109375" style="177" bestFit="1" customWidth="1"/>
    <col min="13328" max="13328" width="14.8515625" style="177" bestFit="1" customWidth="1"/>
    <col min="13329" max="13329" width="12.28125" style="177" bestFit="1" customWidth="1"/>
    <col min="13330" max="13330" width="15.140625" style="177" bestFit="1" customWidth="1"/>
    <col min="13331" max="13568" width="11.421875" style="177" customWidth="1"/>
    <col min="13569" max="13569" width="13.140625" style="177" bestFit="1" customWidth="1"/>
    <col min="13570" max="13570" width="13.57421875" style="177" customWidth="1"/>
    <col min="13571" max="13571" width="22.140625" style="177" bestFit="1" customWidth="1"/>
    <col min="13572" max="13572" width="27.140625" style="177" bestFit="1" customWidth="1"/>
    <col min="13573" max="13573" width="14.421875" style="177" customWidth="1"/>
    <col min="13574" max="13574" width="16.140625" style="177" customWidth="1"/>
    <col min="13575" max="13575" width="13.8515625" style="177" bestFit="1" customWidth="1"/>
    <col min="13576" max="13576" width="15.140625" style="177" bestFit="1" customWidth="1"/>
    <col min="13577" max="13577" width="14.140625" style="177" bestFit="1" customWidth="1"/>
    <col min="13578" max="13578" width="12.140625" style="177" bestFit="1" customWidth="1"/>
    <col min="13579" max="13580" width="14.140625" style="177" bestFit="1" customWidth="1"/>
    <col min="13581" max="13581" width="12.57421875" style="177" bestFit="1" customWidth="1"/>
    <col min="13582" max="13582" width="14.421875" style="177" bestFit="1" customWidth="1"/>
    <col min="13583" max="13583" width="14.7109375" style="177" bestFit="1" customWidth="1"/>
    <col min="13584" max="13584" width="14.8515625" style="177" bestFit="1" customWidth="1"/>
    <col min="13585" max="13585" width="12.28125" style="177" bestFit="1" customWidth="1"/>
    <col min="13586" max="13586" width="15.140625" style="177" bestFit="1" customWidth="1"/>
    <col min="13587" max="13824" width="11.421875" style="177" customWidth="1"/>
    <col min="13825" max="13825" width="13.140625" style="177" bestFit="1" customWidth="1"/>
    <col min="13826" max="13826" width="13.57421875" style="177" customWidth="1"/>
    <col min="13827" max="13827" width="22.140625" style="177" bestFit="1" customWidth="1"/>
    <col min="13828" max="13828" width="27.140625" style="177" bestFit="1" customWidth="1"/>
    <col min="13829" max="13829" width="14.421875" style="177" customWidth="1"/>
    <col min="13830" max="13830" width="16.140625" style="177" customWidth="1"/>
    <col min="13831" max="13831" width="13.8515625" style="177" bestFit="1" customWidth="1"/>
    <col min="13832" max="13832" width="15.140625" style="177" bestFit="1" customWidth="1"/>
    <col min="13833" max="13833" width="14.140625" style="177" bestFit="1" customWidth="1"/>
    <col min="13834" max="13834" width="12.140625" style="177" bestFit="1" customWidth="1"/>
    <col min="13835" max="13836" width="14.140625" style="177" bestFit="1" customWidth="1"/>
    <col min="13837" max="13837" width="12.57421875" style="177" bestFit="1" customWidth="1"/>
    <col min="13838" max="13838" width="14.421875" style="177" bestFit="1" customWidth="1"/>
    <col min="13839" max="13839" width="14.7109375" style="177" bestFit="1" customWidth="1"/>
    <col min="13840" max="13840" width="14.8515625" style="177" bestFit="1" customWidth="1"/>
    <col min="13841" max="13841" width="12.28125" style="177" bestFit="1" customWidth="1"/>
    <col min="13842" max="13842" width="15.140625" style="177" bestFit="1" customWidth="1"/>
    <col min="13843" max="14080" width="11.421875" style="177" customWidth="1"/>
    <col min="14081" max="14081" width="13.140625" style="177" bestFit="1" customWidth="1"/>
    <col min="14082" max="14082" width="13.57421875" style="177" customWidth="1"/>
    <col min="14083" max="14083" width="22.140625" style="177" bestFit="1" customWidth="1"/>
    <col min="14084" max="14084" width="27.140625" style="177" bestFit="1" customWidth="1"/>
    <col min="14085" max="14085" width="14.421875" style="177" customWidth="1"/>
    <col min="14086" max="14086" width="16.140625" style="177" customWidth="1"/>
    <col min="14087" max="14087" width="13.8515625" style="177" bestFit="1" customWidth="1"/>
    <col min="14088" max="14088" width="15.140625" style="177" bestFit="1" customWidth="1"/>
    <col min="14089" max="14089" width="14.140625" style="177" bestFit="1" customWidth="1"/>
    <col min="14090" max="14090" width="12.140625" style="177" bestFit="1" customWidth="1"/>
    <col min="14091" max="14092" width="14.140625" style="177" bestFit="1" customWidth="1"/>
    <col min="14093" max="14093" width="12.57421875" style="177" bestFit="1" customWidth="1"/>
    <col min="14094" max="14094" width="14.421875" style="177" bestFit="1" customWidth="1"/>
    <col min="14095" max="14095" width="14.7109375" style="177" bestFit="1" customWidth="1"/>
    <col min="14096" max="14096" width="14.8515625" style="177" bestFit="1" customWidth="1"/>
    <col min="14097" max="14097" width="12.28125" style="177" bestFit="1" customWidth="1"/>
    <col min="14098" max="14098" width="15.140625" style="177" bestFit="1" customWidth="1"/>
    <col min="14099" max="14336" width="11.421875" style="177" customWidth="1"/>
    <col min="14337" max="14337" width="13.140625" style="177" bestFit="1" customWidth="1"/>
    <col min="14338" max="14338" width="13.57421875" style="177" customWidth="1"/>
    <col min="14339" max="14339" width="22.140625" style="177" bestFit="1" customWidth="1"/>
    <col min="14340" max="14340" width="27.140625" style="177" bestFit="1" customWidth="1"/>
    <col min="14341" max="14341" width="14.421875" style="177" customWidth="1"/>
    <col min="14342" max="14342" width="16.140625" style="177" customWidth="1"/>
    <col min="14343" max="14343" width="13.8515625" style="177" bestFit="1" customWidth="1"/>
    <col min="14344" max="14344" width="15.140625" style="177" bestFit="1" customWidth="1"/>
    <col min="14345" max="14345" width="14.140625" style="177" bestFit="1" customWidth="1"/>
    <col min="14346" max="14346" width="12.140625" style="177" bestFit="1" customWidth="1"/>
    <col min="14347" max="14348" width="14.140625" style="177" bestFit="1" customWidth="1"/>
    <col min="14349" max="14349" width="12.57421875" style="177" bestFit="1" customWidth="1"/>
    <col min="14350" max="14350" width="14.421875" style="177" bestFit="1" customWidth="1"/>
    <col min="14351" max="14351" width="14.7109375" style="177" bestFit="1" customWidth="1"/>
    <col min="14352" max="14352" width="14.8515625" style="177" bestFit="1" customWidth="1"/>
    <col min="14353" max="14353" width="12.28125" style="177" bestFit="1" customWidth="1"/>
    <col min="14354" max="14354" width="15.140625" style="177" bestFit="1" customWidth="1"/>
    <col min="14355" max="14592" width="11.421875" style="177" customWidth="1"/>
    <col min="14593" max="14593" width="13.140625" style="177" bestFit="1" customWidth="1"/>
    <col min="14594" max="14594" width="13.57421875" style="177" customWidth="1"/>
    <col min="14595" max="14595" width="22.140625" style="177" bestFit="1" customWidth="1"/>
    <col min="14596" max="14596" width="27.140625" style="177" bestFit="1" customWidth="1"/>
    <col min="14597" max="14597" width="14.421875" style="177" customWidth="1"/>
    <col min="14598" max="14598" width="16.140625" style="177" customWidth="1"/>
    <col min="14599" max="14599" width="13.8515625" style="177" bestFit="1" customWidth="1"/>
    <col min="14600" max="14600" width="15.140625" style="177" bestFit="1" customWidth="1"/>
    <col min="14601" max="14601" width="14.140625" style="177" bestFit="1" customWidth="1"/>
    <col min="14602" max="14602" width="12.140625" style="177" bestFit="1" customWidth="1"/>
    <col min="14603" max="14604" width="14.140625" style="177" bestFit="1" customWidth="1"/>
    <col min="14605" max="14605" width="12.57421875" style="177" bestFit="1" customWidth="1"/>
    <col min="14606" max="14606" width="14.421875" style="177" bestFit="1" customWidth="1"/>
    <col min="14607" max="14607" width="14.7109375" style="177" bestFit="1" customWidth="1"/>
    <col min="14608" max="14608" width="14.8515625" style="177" bestFit="1" customWidth="1"/>
    <col min="14609" max="14609" width="12.28125" style="177" bestFit="1" customWidth="1"/>
    <col min="14610" max="14610" width="15.140625" style="177" bestFit="1" customWidth="1"/>
    <col min="14611" max="14848" width="11.421875" style="177" customWidth="1"/>
    <col min="14849" max="14849" width="13.140625" style="177" bestFit="1" customWidth="1"/>
    <col min="14850" max="14850" width="13.57421875" style="177" customWidth="1"/>
    <col min="14851" max="14851" width="22.140625" style="177" bestFit="1" customWidth="1"/>
    <col min="14852" max="14852" width="27.140625" style="177" bestFit="1" customWidth="1"/>
    <col min="14853" max="14853" width="14.421875" style="177" customWidth="1"/>
    <col min="14854" max="14854" width="16.140625" style="177" customWidth="1"/>
    <col min="14855" max="14855" width="13.8515625" style="177" bestFit="1" customWidth="1"/>
    <col min="14856" max="14856" width="15.140625" style="177" bestFit="1" customWidth="1"/>
    <col min="14857" max="14857" width="14.140625" style="177" bestFit="1" customWidth="1"/>
    <col min="14858" max="14858" width="12.140625" style="177" bestFit="1" customWidth="1"/>
    <col min="14859" max="14860" width="14.140625" style="177" bestFit="1" customWidth="1"/>
    <col min="14861" max="14861" width="12.57421875" style="177" bestFit="1" customWidth="1"/>
    <col min="14862" max="14862" width="14.421875" style="177" bestFit="1" customWidth="1"/>
    <col min="14863" max="14863" width="14.7109375" style="177" bestFit="1" customWidth="1"/>
    <col min="14864" max="14864" width="14.8515625" style="177" bestFit="1" customWidth="1"/>
    <col min="14865" max="14865" width="12.28125" style="177" bestFit="1" customWidth="1"/>
    <col min="14866" max="14866" width="15.140625" style="177" bestFit="1" customWidth="1"/>
    <col min="14867" max="15104" width="11.421875" style="177" customWidth="1"/>
    <col min="15105" max="15105" width="13.140625" style="177" bestFit="1" customWidth="1"/>
    <col min="15106" max="15106" width="13.57421875" style="177" customWidth="1"/>
    <col min="15107" max="15107" width="22.140625" style="177" bestFit="1" customWidth="1"/>
    <col min="15108" max="15108" width="27.140625" style="177" bestFit="1" customWidth="1"/>
    <col min="15109" max="15109" width="14.421875" style="177" customWidth="1"/>
    <col min="15110" max="15110" width="16.140625" style="177" customWidth="1"/>
    <col min="15111" max="15111" width="13.8515625" style="177" bestFit="1" customWidth="1"/>
    <col min="15112" max="15112" width="15.140625" style="177" bestFit="1" customWidth="1"/>
    <col min="15113" max="15113" width="14.140625" style="177" bestFit="1" customWidth="1"/>
    <col min="15114" max="15114" width="12.140625" style="177" bestFit="1" customWidth="1"/>
    <col min="15115" max="15116" width="14.140625" style="177" bestFit="1" customWidth="1"/>
    <col min="15117" max="15117" width="12.57421875" style="177" bestFit="1" customWidth="1"/>
    <col min="15118" max="15118" width="14.421875" style="177" bestFit="1" customWidth="1"/>
    <col min="15119" max="15119" width="14.7109375" style="177" bestFit="1" customWidth="1"/>
    <col min="15120" max="15120" width="14.8515625" style="177" bestFit="1" customWidth="1"/>
    <col min="15121" max="15121" width="12.28125" style="177" bestFit="1" customWidth="1"/>
    <col min="15122" max="15122" width="15.140625" style="177" bestFit="1" customWidth="1"/>
    <col min="15123" max="15360" width="11.421875" style="177" customWidth="1"/>
    <col min="15361" max="15361" width="13.140625" style="177" bestFit="1" customWidth="1"/>
    <col min="15362" max="15362" width="13.57421875" style="177" customWidth="1"/>
    <col min="15363" max="15363" width="22.140625" style="177" bestFit="1" customWidth="1"/>
    <col min="15364" max="15364" width="27.140625" style="177" bestFit="1" customWidth="1"/>
    <col min="15365" max="15365" width="14.421875" style="177" customWidth="1"/>
    <col min="15366" max="15366" width="16.140625" style="177" customWidth="1"/>
    <col min="15367" max="15367" width="13.8515625" style="177" bestFit="1" customWidth="1"/>
    <col min="15368" max="15368" width="15.140625" style="177" bestFit="1" customWidth="1"/>
    <col min="15369" max="15369" width="14.140625" style="177" bestFit="1" customWidth="1"/>
    <col min="15370" max="15370" width="12.140625" style="177" bestFit="1" customWidth="1"/>
    <col min="15371" max="15372" width="14.140625" style="177" bestFit="1" customWidth="1"/>
    <col min="15373" max="15373" width="12.57421875" style="177" bestFit="1" customWidth="1"/>
    <col min="15374" max="15374" width="14.421875" style="177" bestFit="1" customWidth="1"/>
    <col min="15375" max="15375" width="14.7109375" style="177" bestFit="1" customWidth="1"/>
    <col min="15376" max="15376" width="14.8515625" style="177" bestFit="1" customWidth="1"/>
    <col min="15377" max="15377" width="12.28125" style="177" bestFit="1" customWidth="1"/>
    <col min="15378" max="15378" width="15.140625" style="177" bestFit="1" customWidth="1"/>
    <col min="15379" max="15616" width="11.421875" style="177" customWidth="1"/>
    <col min="15617" max="15617" width="13.140625" style="177" bestFit="1" customWidth="1"/>
    <col min="15618" max="15618" width="13.57421875" style="177" customWidth="1"/>
    <col min="15619" max="15619" width="22.140625" style="177" bestFit="1" customWidth="1"/>
    <col min="15620" max="15620" width="27.140625" style="177" bestFit="1" customWidth="1"/>
    <col min="15621" max="15621" width="14.421875" style="177" customWidth="1"/>
    <col min="15622" max="15622" width="16.140625" style="177" customWidth="1"/>
    <col min="15623" max="15623" width="13.8515625" style="177" bestFit="1" customWidth="1"/>
    <col min="15624" max="15624" width="15.140625" style="177" bestFit="1" customWidth="1"/>
    <col min="15625" max="15625" width="14.140625" style="177" bestFit="1" customWidth="1"/>
    <col min="15626" max="15626" width="12.140625" style="177" bestFit="1" customWidth="1"/>
    <col min="15627" max="15628" width="14.140625" style="177" bestFit="1" customWidth="1"/>
    <col min="15629" max="15629" width="12.57421875" style="177" bestFit="1" customWidth="1"/>
    <col min="15630" max="15630" width="14.421875" style="177" bestFit="1" customWidth="1"/>
    <col min="15631" max="15631" width="14.7109375" style="177" bestFit="1" customWidth="1"/>
    <col min="15632" max="15632" width="14.8515625" style="177" bestFit="1" customWidth="1"/>
    <col min="15633" max="15633" width="12.28125" style="177" bestFit="1" customWidth="1"/>
    <col min="15634" max="15634" width="15.140625" style="177" bestFit="1" customWidth="1"/>
    <col min="15635" max="15872" width="11.421875" style="177" customWidth="1"/>
    <col min="15873" max="15873" width="13.140625" style="177" bestFit="1" customWidth="1"/>
    <col min="15874" max="15874" width="13.57421875" style="177" customWidth="1"/>
    <col min="15875" max="15875" width="22.140625" style="177" bestFit="1" customWidth="1"/>
    <col min="15876" max="15876" width="27.140625" style="177" bestFit="1" customWidth="1"/>
    <col min="15877" max="15877" width="14.421875" style="177" customWidth="1"/>
    <col min="15878" max="15878" width="16.140625" style="177" customWidth="1"/>
    <col min="15879" max="15879" width="13.8515625" style="177" bestFit="1" customWidth="1"/>
    <col min="15880" max="15880" width="15.140625" style="177" bestFit="1" customWidth="1"/>
    <col min="15881" max="15881" width="14.140625" style="177" bestFit="1" customWidth="1"/>
    <col min="15882" max="15882" width="12.140625" style="177" bestFit="1" customWidth="1"/>
    <col min="15883" max="15884" width="14.140625" style="177" bestFit="1" customWidth="1"/>
    <col min="15885" max="15885" width="12.57421875" style="177" bestFit="1" customWidth="1"/>
    <col min="15886" max="15886" width="14.421875" style="177" bestFit="1" customWidth="1"/>
    <col min="15887" max="15887" width="14.7109375" style="177" bestFit="1" customWidth="1"/>
    <col min="15888" max="15888" width="14.8515625" style="177" bestFit="1" customWidth="1"/>
    <col min="15889" max="15889" width="12.28125" style="177" bestFit="1" customWidth="1"/>
    <col min="15890" max="15890" width="15.140625" style="177" bestFit="1" customWidth="1"/>
    <col min="15891" max="16128" width="11.421875" style="177" customWidth="1"/>
    <col min="16129" max="16129" width="13.140625" style="177" bestFit="1" customWidth="1"/>
    <col min="16130" max="16130" width="13.57421875" style="177" customWidth="1"/>
    <col min="16131" max="16131" width="22.140625" style="177" bestFit="1" customWidth="1"/>
    <col min="16132" max="16132" width="27.140625" style="177" bestFit="1" customWidth="1"/>
    <col min="16133" max="16133" width="14.421875" style="177" customWidth="1"/>
    <col min="16134" max="16134" width="16.140625" style="177" customWidth="1"/>
    <col min="16135" max="16135" width="13.8515625" style="177" bestFit="1" customWidth="1"/>
    <col min="16136" max="16136" width="15.140625" style="177" bestFit="1" customWidth="1"/>
    <col min="16137" max="16137" width="14.140625" style="177" bestFit="1" customWidth="1"/>
    <col min="16138" max="16138" width="12.140625" style="177" bestFit="1" customWidth="1"/>
    <col min="16139" max="16140" width="14.140625" style="177" bestFit="1" customWidth="1"/>
    <col min="16141" max="16141" width="12.57421875" style="177" bestFit="1" customWidth="1"/>
    <col min="16142" max="16142" width="14.421875" style="177" bestFit="1" customWidth="1"/>
    <col min="16143" max="16143" width="14.7109375" style="177" bestFit="1" customWidth="1"/>
    <col min="16144" max="16144" width="14.8515625" style="177" bestFit="1" customWidth="1"/>
    <col min="16145" max="16145" width="12.28125" style="177" bestFit="1" customWidth="1"/>
    <col min="16146" max="16146" width="15.140625" style="177" bestFit="1" customWidth="1"/>
    <col min="16147" max="16384" width="11.421875" style="177" customWidth="1"/>
  </cols>
  <sheetData>
    <row r="1" spans="1:24" ht="15">
      <c r="A1" s="319" t="s">
        <v>805</v>
      </c>
      <c r="T1" s="178"/>
      <c r="U1" s="178"/>
      <c r="V1" s="178"/>
      <c r="W1" s="179"/>
      <c r="X1" s="179"/>
    </row>
    <row r="2" spans="1:18" s="181" customFormat="1" ht="27.75" customHeight="1">
      <c r="A2" s="180" t="s">
        <v>192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</row>
    <row r="3" spans="1:18" s="181" customFormat="1" ht="18.75">
      <c r="A3" s="182">
        <v>45077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</row>
    <row r="4" spans="1:18" s="181" customFormat="1" ht="15">
      <c r="A4" s="183" t="s">
        <v>193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</row>
    <row r="5" spans="1:18" s="181" customFormat="1" ht="15">
      <c r="A5" s="184"/>
      <c r="B5" s="184"/>
      <c r="C5" s="184"/>
      <c r="D5" s="185"/>
      <c r="E5" s="184"/>
      <c r="F5" s="185"/>
      <c r="G5" s="185"/>
      <c r="H5" s="185"/>
      <c r="I5" s="185"/>
      <c r="J5" s="185"/>
      <c r="K5" s="185"/>
      <c r="L5" s="185"/>
      <c r="M5" s="185"/>
      <c r="N5" s="185"/>
      <c r="O5" s="184"/>
      <c r="P5" s="185"/>
      <c r="Q5" s="185"/>
      <c r="R5" s="184"/>
    </row>
    <row r="6" spans="1:18" s="181" customFormat="1" ht="13.5" customHeight="1">
      <c r="A6" s="186" t="s">
        <v>194</v>
      </c>
      <c r="B6" s="187" t="s">
        <v>195</v>
      </c>
      <c r="C6" s="188"/>
      <c r="D6" s="189"/>
      <c r="E6" s="190" t="s">
        <v>196</v>
      </c>
      <c r="F6" s="187" t="s">
        <v>197</v>
      </c>
      <c r="G6" s="188"/>
      <c r="H6" s="189"/>
      <c r="I6" s="187" t="s">
        <v>198</v>
      </c>
      <c r="J6" s="188"/>
      <c r="K6" s="189"/>
      <c r="L6" s="187" t="s">
        <v>199</v>
      </c>
      <c r="M6" s="188"/>
      <c r="N6" s="189"/>
      <c r="O6" s="190" t="s">
        <v>200</v>
      </c>
      <c r="P6" s="191" t="s">
        <v>201</v>
      </c>
      <c r="Q6" s="192"/>
      <c r="R6" s="190" t="s">
        <v>202</v>
      </c>
    </row>
    <row r="7" spans="1:18" s="181" customFormat="1" ht="12.75">
      <c r="A7" s="193"/>
      <c r="B7" s="194" t="s">
        <v>203</v>
      </c>
      <c r="C7" s="194" t="s">
        <v>204</v>
      </c>
      <c r="D7" s="195" t="s">
        <v>205</v>
      </c>
      <c r="E7" s="196"/>
      <c r="F7" s="197" t="s">
        <v>206</v>
      </c>
      <c r="G7" s="194" t="s">
        <v>207</v>
      </c>
      <c r="H7" s="194" t="s">
        <v>208</v>
      </c>
      <c r="I7" s="194" t="s">
        <v>206</v>
      </c>
      <c r="J7" s="194" t="s">
        <v>207</v>
      </c>
      <c r="K7" s="194" t="s">
        <v>208</v>
      </c>
      <c r="L7" s="194" t="s">
        <v>206</v>
      </c>
      <c r="M7" s="194" t="s">
        <v>207</v>
      </c>
      <c r="N7" s="194" t="s">
        <v>208</v>
      </c>
      <c r="O7" s="196"/>
      <c r="P7" s="194" t="s">
        <v>206</v>
      </c>
      <c r="Q7" s="194" t="s">
        <v>207</v>
      </c>
      <c r="R7" s="196"/>
    </row>
    <row r="8" spans="1:18" ht="15">
      <c r="A8" s="198" t="s">
        <v>209</v>
      </c>
      <c r="B8" s="198" t="s">
        <v>210</v>
      </c>
      <c r="C8" s="198" t="s">
        <v>211</v>
      </c>
      <c r="D8" s="198" t="s">
        <v>211</v>
      </c>
      <c r="E8" s="199">
        <v>3</v>
      </c>
      <c r="F8" s="200">
        <v>22346.05035</v>
      </c>
      <c r="G8" s="201">
        <v>0</v>
      </c>
      <c r="H8" s="201">
        <v>22346.05035</v>
      </c>
      <c r="I8" s="201">
        <v>46470.531259999996</v>
      </c>
      <c r="J8" s="201">
        <v>404.23546000000005</v>
      </c>
      <c r="K8" s="201">
        <v>46874.76672</v>
      </c>
      <c r="L8" s="201">
        <v>2604.41732</v>
      </c>
      <c r="M8" s="201">
        <v>4.71593</v>
      </c>
      <c r="N8" s="201">
        <v>2609.13325</v>
      </c>
      <c r="O8" s="201">
        <v>71829.95031999999</v>
      </c>
      <c r="P8" s="201">
        <v>35079.79205</v>
      </c>
      <c r="Q8" s="201">
        <v>0</v>
      </c>
      <c r="R8" s="202">
        <v>35079.79205</v>
      </c>
    </row>
    <row r="9" spans="1:18" ht="15">
      <c r="A9" s="203"/>
      <c r="B9" s="203"/>
      <c r="C9" s="203"/>
      <c r="D9" s="198" t="s">
        <v>212</v>
      </c>
      <c r="E9" s="199">
        <v>618</v>
      </c>
      <c r="F9" s="200">
        <v>134.30741</v>
      </c>
      <c r="G9" s="201">
        <v>0</v>
      </c>
      <c r="H9" s="201">
        <v>134.30741</v>
      </c>
      <c r="I9" s="201">
        <v>1899.0748999999998</v>
      </c>
      <c r="J9" s="201">
        <v>0</v>
      </c>
      <c r="K9" s="201">
        <v>1899.0748999999998</v>
      </c>
      <c r="L9" s="201">
        <v>77.82736</v>
      </c>
      <c r="M9" s="201">
        <v>0</v>
      </c>
      <c r="N9" s="201">
        <v>77.82736</v>
      </c>
      <c r="O9" s="201">
        <v>2111.2096699999997</v>
      </c>
      <c r="P9" s="201">
        <v>17368.80714</v>
      </c>
      <c r="Q9" s="201">
        <v>0</v>
      </c>
      <c r="R9" s="202">
        <v>17368.80714</v>
      </c>
    </row>
    <row r="10" spans="1:18" ht="15">
      <c r="A10" s="203"/>
      <c r="B10" s="203"/>
      <c r="C10" s="198" t="s">
        <v>213</v>
      </c>
      <c r="D10" s="198" t="s">
        <v>213</v>
      </c>
      <c r="E10" s="199">
        <v>1</v>
      </c>
      <c r="F10" s="200">
        <v>82267.97091</v>
      </c>
      <c r="G10" s="201">
        <v>0</v>
      </c>
      <c r="H10" s="201">
        <v>82267.97091</v>
      </c>
      <c r="I10" s="201">
        <v>52714.29708</v>
      </c>
      <c r="J10" s="201">
        <v>846.98764</v>
      </c>
      <c r="K10" s="201">
        <v>53561.284719999996</v>
      </c>
      <c r="L10" s="201">
        <v>3084.04779</v>
      </c>
      <c r="M10" s="201">
        <v>87.18494</v>
      </c>
      <c r="N10" s="201">
        <v>3171.23273</v>
      </c>
      <c r="O10" s="201">
        <v>139000.48836000002</v>
      </c>
      <c r="P10" s="201">
        <v>44034.4437</v>
      </c>
      <c r="Q10" s="201">
        <v>0</v>
      </c>
      <c r="R10" s="202">
        <v>44034.4437</v>
      </c>
    </row>
    <row r="11" spans="1:18" ht="15">
      <c r="A11" s="203"/>
      <c r="B11" s="203"/>
      <c r="C11" s="198" t="s">
        <v>214</v>
      </c>
      <c r="D11" s="198" t="s">
        <v>215</v>
      </c>
      <c r="E11" s="199">
        <v>8</v>
      </c>
      <c r="F11" s="200">
        <v>17252.00101</v>
      </c>
      <c r="G11" s="201">
        <v>0</v>
      </c>
      <c r="H11" s="201">
        <v>17252.00101</v>
      </c>
      <c r="I11" s="201">
        <v>13981.97329</v>
      </c>
      <c r="J11" s="201">
        <v>45.41093</v>
      </c>
      <c r="K11" s="201">
        <v>14027.38422</v>
      </c>
      <c r="L11" s="201">
        <v>2798.0868100000002</v>
      </c>
      <c r="M11" s="201">
        <v>2.7782</v>
      </c>
      <c r="N11" s="201">
        <v>2800.86501</v>
      </c>
      <c r="O11" s="201">
        <v>34080.25024</v>
      </c>
      <c r="P11" s="201">
        <v>24494.94375</v>
      </c>
      <c r="Q11" s="201">
        <v>0</v>
      </c>
      <c r="R11" s="202">
        <v>24494.94375</v>
      </c>
    </row>
    <row r="12" spans="1:18" ht="15">
      <c r="A12" s="203"/>
      <c r="B12" s="203"/>
      <c r="C12" s="203"/>
      <c r="D12" s="198" t="s">
        <v>216</v>
      </c>
      <c r="E12" s="199">
        <v>542</v>
      </c>
      <c r="F12" s="200">
        <v>2490.8451800000003</v>
      </c>
      <c r="G12" s="201">
        <v>0</v>
      </c>
      <c r="H12" s="201">
        <v>2490.8451800000003</v>
      </c>
      <c r="I12" s="201">
        <v>3413.40468</v>
      </c>
      <c r="J12" s="201">
        <v>0</v>
      </c>
      <c r="K12" s="201">
        <v>3413.40468</v>
      </c>
      <c r="L12" s="201">
        <v>70.59194000000001</v>
      </c>
      <c r="M12" s="201">
        <v>0</v>
      </c>
      <c r="N12" s="201">
        <v>70.59194000000001</v>
      </c>
      <c r="O12" s="201">
        <v>5974.8418</v>
      </c>
      <c r="P12" s="201">
        <v>2315.70472</v>
      </c>
      <c r="Q12" s="201">
        <v>0</v>
      </c>
      <c r="R12" s="202">
        <v>2315.70472</v>
      </c>
    </row>
    <row r="13" spans="1:18" ht="15">
      <c r="A13" s="203"/>
      <c r="B13" s="203"/>
      <c r="C13" s="203"/>
      <c r="D13" s="198" t="s">
        <v>217</v>
      </c>
      <c r="E13" s="199">
        <v>9</v>
      </c>
      <c r="F13" s="200">
        <v>196.84167000000002</v>
      </c>
      <c r="G13" s="201">
        <v>0</v>
      </c>
      <c r="H13" s="201">
        <v>196.84167000000002</v>
      </c>
      <c r="I13" s="201">
        <v>4869.71266</v>
      </c>
      <c r="J13" s="201">
        <v>0.54501</v>
      </c>
      <c r="K13" s="201">
        <v>4870.25767</v>
      </c>
      <c r="L13" s="201">
        <v>72.31603</v>
      </c>
      <c r="M13" s="201">
        <v>0</v>
      </c>
      <c r="N13" s="201">
        <v>72.31603</v>
      </c>
      <c r="O13" s="201">
        <v>5139.41537</v>
      </c>
      <c r="P13" s="201">
        <v>2043.65958</v>
      </c>
      <c r="Q13" s="201">
        <v>0</v>
      </c>
      <c r="R13" s="202">
        <v>2043.65958</v>
      </c>
    </row>
    <row r="14" spans="1:18" ht="15">
      <c r="A14" s="203"/>
      <c r="B14" s="203"/>
      <c r="C14" s="198" t="s">
        <v>218</v>
      </c>
      <c r="D14" s="198" t="s">
        <v>219</v>
      </c>
      <c r="E14" s="199">
        <v>7</v>
      </c>
      <c r="F14" s="200">
        <v>5291.49149</v>
      </c>
      <c r="G14" s="201">
        <v>0</v>
      </c>
      <c r="H14" s="201">
        <v>5291.49149</v>
      </c>
      <c r="I14" s="201">
        <v>16660.83541</v>
      </c>
      <c r="J14" s="201">
        <v>151.39594</v>
      </c>
      <c r="K14" s="201">
        <v>16812.231350000002</v>
      </c>
      <c r="L14" s="201">
        <v>486.29063</v>
      </c>
      <c r="M14" s="201">
        <v>0</v>
      </c>
      <c r="N14" s="201">
        <v>486.29063</v>
      </c>
      <c r="O14" s="201">
        <v>22590.013469999998</v>
      </c>
      <c r="P14" s="201">
        <v>5786.32202</v>
      </c>
      <c r="Q14" s="201">
        <v>0</v>
      </c>
      <c r="R14" s="202">
        <v>5786.32202</v>
      </c>
    </row>
    <row r="15" spans="1:18" ht="15">
      <c r="A15" s="203"/>
      <c r="B15" s="203"/>
      <c r="C15" s="198" t="s">
        <v>220</v>
      </c>
      <c r="D15" s="198" t="s">
        <v>221</v>
      </c>
      <c r="E15" s="199">
        <v>5</v>
      </c>
      <c r="F15" s="200">
        <v>2301.79475</v>
      </c>
      <c r="G15" s="201">
        <v>0</v>
      </c>
      <c r="H15" s="201">
        <v>2301.79475</v>
      </c>
      <c r="I15" s="201">
        <v>10606.268689999999</v>
      </c>
      <c r="J15" s="201">
        <v>0.6376799999999999</v>
      </c>
      <c r="K15" s="201">
        <v>10606.906369999999</v>
      </c>
      <c r="L15" s="201">
        <v>511.79134999999997</v>
      </c>
      <c r="M15" s="201">
        <v>0</v>
      </c>
      <c r="N15" s="201">
        <v>511.79134999999997</v>
      </c>
      <c r="O15" s="201">
        <v>13420.492470000001</v>
      </c>
      <c r="P15" s="201">
        <v>5055.5735</v>
      </c>
      <c r="Q15" s="201">
        <v>0</v>
      </c>
      <c r="R15" s="202">
        <v>5055.5735</v>
      </c>
    </row>
    <row r="16" spans="1:18" ht="15">
      <c r="A16" s="203"/>
      <c r="B16" s="203"/>
      <c r="C16" s="203"/>
      <c r="D16" s="198" t="s">
        <v>222</v>
      </c>
      <c r="E16" s="199">
        <v>443</v>
      </c>
      <c r="F16" s="200">
        <v>581.26869</v>
      </c>
      <c r="G16" s="201">
        <v>0</v>
      </c>
      <c r="H16" s="201">
        <v>581.26869</v>
      </c>
      <c r="I16" s="201">
        <v>4429.16983</v>
      </c>
      <c r="J16" s="201">
        <v>3.9137600000000003</v>
      </c>
      <c r="K16" s="201">
        <v>4433.08359</v>
      </c>
      <c r="L16" s="201">
        <v>165.2764</v>
      </c>
      <c r="M16" s="201">
        <v>0</v>
      </c>
      <c r="N16" s="201">
        <v>165.2764</v>
      </c>
      <c r="O16" s="201">
        <v>5179.62868</v>
      </c>
      <c r="P16" s="201">
        <v>1332.12647</v>
      </c>
      <c r="Q16" s="201">
        <v>0</v>
      </c>
      <c r="R16" s="202">
        <v>1332.12647</v>
      </c>
    </row>
    <row r="17" spans="1:18" ht="15">
      <c r="A17" s="203"/>
      <c r="B17" s="203"/>
      <c r="C17" s="198" t="s">
        <v>223</v>
      </c>
      <c r="D17" s="198" t="s">
        <v>224</v>
      </c>
      <c r="E17" s="199">
        <v>455</v>
      </c>
      <c r="F17" s="200">
        <v>3653.02898</v>
      </c>
      <c r="G17" s="201">
        <v>0</v>
      </c>
      <c r="H17" s="201">
        <v>3653.02898</v>
      </c>
      <c r="I17" s="201">
        <v>9707.5586</v>
      </c>
      <c r="J17" s="201">
        <v>0.21556</v>
      </c>
      <c r="K17" s="201">
        <v>9707.77416</v>
      </c>
      <c r="L17" s="201">
        <v>220.70855</v>
      </c>
      <c r="M17" s="201">
        <v>0</v>
      </c>
      <c r="N17" s="201">
        <v>220.70855</v>
      </c>
      <c r="O17" s="201">
        <v>13581.51169</v>
      </c>
      <c r="P17" s="201">
        <v>18314.03773</v>
      </c>
      <c r="Q17" s="201">
        <v>0</v>
      </c>
      <c r="R17" s="202">
        <v>18314.03773</v>
      </c>
    </row>
    <row r="18" spans="1:18" ht="15">
      <c r="A18" s="203"/>
      <c r="B18" s="203"/>
      <c r="C18" s="198" t="s">
        <v>225</v>
      </c>
      <c r="D18" s="198" t="s">
        <v>226</v>
      </c>
      <c r="E18" s="199">
        <v>502</v>
      </c>
      <c r="F18" s="200">
        <v>7947.46287</v>
      </c>
      <c r="G18" s="201">
        <v>0</v>
      </c>
      <c r="H18" s="201">
        <v>7947.46287</v>
      </c>
      <c r="I18" s="201">
        <v>14553.011859999999</v>
      </c>
      <c r="J18" s="201">
        <v>0.01677</v>
      </c>
      <c r="K18" s="201">
        <v>14553.02863</v>
      </c>
      <c r="L18" s="201">
        <v>265.58055</v>
      </c>
      <c r="M18" s="201">
        <v>0</v>
      </c>
      <c r="N18" s="201">
        <v>265.58055</v>
      </c>
      <c r="O18" s="201">
        <v>22766.072050000002</v>
      </c>
      <c r="P18" s="201">
        <v>2937.22565</v>
      </c>
      <c r="Q18" s="201">
        <v>0</v>
      </c>
      <c r="R18" s="202">
        <v>2937.22565</v>
      </c>
    </row>
    <row r="19" spans="1:18" ht="15">
      <c r="A19" s="203"/>
      <c r="B19" s="203"/>
      <c r="C19" s="203"/>
      <c r="D19" s="198" t="s">
        <v>227</v>
      </c>
      <c r="E19" s="199">
        <v>665</v>
      </c>
      <c r="F19" s="200">
        <v>93.42971</v>
      </c>
      <c r="G19" s="201">
        <v>0</v>
      </c>
      <c r="H19" s="201">
        <v>93.42971</v>
      </c>
      <c r="I19" s="201">
        <v>2215.0156</v>
      </c>
      <c r="J19" s="201">
        <v>0</v>
      </c>
      <c r="K19" s="201">
        <v>2215.0156</v>
      </c>
      <c r="L19" s="201">
        <v>12.2745</v>
      </c>
      <c r="M19" s="201">
        <v>0</v>
      </c>
      <c r="N19" s="201">
        <v>12.2745</v>
      </c>
      <c r="O19" s="201">
        <v>2320.71981</v>
      </c>
      <c r="P19" s="201">
        <v>1752.90968</v>
      </c>
      <c r="Q19" s="201">
        <v>0</v>
      </c>
      <c r="R19" s="202">
        <v>1752.90968</v>
      </c>
    </row>
    <row r="20" spans="1:18" ht="15">
      <c r="A20" s="203"/>
      <c r="B20" s="198" t="s">
        <v>228</v>
      </c>
      <c r="C20" s="198" t="s">
        <v>229</v>
      </c>
      <c r="D20" s="198" t="s">
        <v>229</v>
      </c>
      <c r="E20" s="199">
        <v>106</v>
      </c>
      <c r="F20" s="200">
        <v>15854.49567</v>
      </c>
      <c r="G20" s="201">
        <v>0</v>
      </c>
      <c r="H20" s="201">
        <v>15854.49567</v>
      </c>
      <c r="I20" s="201">
        <v>5238.69883</v>
      </c>
      <c r="J20" s="201">
        <v>26.09702</v>
      </c>
      <c r="K20" s="201">
        <v>5264.7958499999995</v>
      </c>
      <c r="L20" s="201">
        <v>1897.78123</v>
      </c>
      <c r="M20" s="201">
        <v>344.03396000000004</v>
      </c>
      <c r="N20" s="201">
        <v>2241.81519</v>
      </c>
      <c r="O20" s="201">
        <v>23361.10671</v>
      </c>
      <c r="P20" s="201">
        <v>5143.74875</v>
      </c>
      <c r="Q20" s="201">
        <v>0</v>
      </c>
      <c r="R20" s="202">
        <v>5143.74875</v>
      </c>
    </row>
    <row r="21" spans="1:18" ht="15">
      <c r="A21" s="203"/>
      <c r="B21" s="203"/>
      <c r="C21" s="198" t="s">
        <v>230</v>
      </c>
      <c r="D21" s="198" t="s">
        <v>230</v>
      </c>
      <c r="E21" s="199">
        <v>99</v>
      </c>
      <c r="F21" s="200">
        <v>105129.23097</v>
      </c>
      <c r="G21" s="201">
        <v>0</v>
      </c>
      <c r="H21" s="201">
        <v>105129.23097</v>
      </c>
      <c r="I21" s="201">
        <v>136921.48531</v>
      </c>
      <c r="J21" s="201">
        <v>936.91501</v>
      </c>
      <c r="K21" s="201">
        <v>137858.40032</v>
      </c>
      <c r="L21" s="201">
        <v>20870.159760000002</v>
      </c>
      <c r="M21" s="201">
        <v>2901.302</v>
      </c>
      <c r="N21" s="201">
        <v>23771.461760000002</v>
      </c>
      <c r="O21" s="201">
        <v>266759.09305</v>
      </c>
      <c r="P21" s="201">
        <v>54054.05027</v>
      </c>
      <c r="Q21" s="201">
        <v>0</v>
      </c>
      <c r="R21" s="202">
        <v>54054.05027</v>
      </c>
    </row>
    <row r="22" spans="1:18" ht="15">
      <c r="A22" s="203"/>
      <c r="B22" s="203"/>
      <c r="C22" s="203"/>
      <c r="D22" s="198" t="s">
        <v>231</v>
      </c>
      <c r="E22" s="199">
        <v>632</v>
      </c>
      <c r="F22" s="200">
        <v>3079.6989700000004</v>
      </c>
      <c r="G22" s="201">
        <v>0</v>
      </c>
      <c r="H22" s="201">
        <v>3079.6989700000004</v>
      </c>
      <c r="I22" s="201">
        <v>30553.891</v>
      </c>
      <c r="J22" s="201">
        <v>0</v>
      </c>
      <c r="K22" s="201">
        <v>30553.891</v>
      </c>
      <c r="L22" s="201">
        <v>2292.68084</v>
      </c>
      <c r="M22" s="201">
        <v>0.92711</v>
      </c>
      <c r="N22" s="201">
        <v>2293.60795</v>
      </c>
      <c r="O22" s="201">
        <v>35927.19792</v>
      </c>
      <c r="P22" s="201">
        <v>2466.55087</v>
      </c>
      <c r="Q22" s="201">
        <v>0</v>
      </c>
      <c r="R22" s="202">
        <v>2466.55087</v>
      </c>
    </row>
    <row r="23" spans="1:18" ht="15">
      <c r="A23" s="203"/>
      <c r="B23" s="203"/>
      <c r="C23" s="198" t="s">
        <v>232</v>
      </c>
      <c r="D23" s="198" t="s">
        <v>232</v>
      </c>
      <c r="E23" s="199">
        <v>127</v>
      </c>
      <c r="F23" s="200">
        <v>10239.53241</v>
      </c>
      <c r="G23" s="201">
        <v>0</v>
      </c>
      <c r="H23" s="201">
        <v>10239.53241</v>
      </c>
      <c r="I23" s="201">
        <v>15082.41846</v>
      </c>
      <c r="J23" s="201">
        <v>109.02138000000001</v>
      </c>
      <c r="K23" s="201">
        <v>15191.43984</v>
      </c>
      <c r="L23" s="201">
        <v>982.92668</v>
      </c>
      <c r="M23" s="201">
        <v>5.82621</v>
      </c>
      <c r="N23" s="201">
        <v>988.75289</v>
      </c>
      <c r="O23" s="201">
        <v>26419.725140000002</v>
      </c>
      <c r="P23" s="201">
        <v>2887.04992</v>
      </c>
      <c r="Q23" s="201">
        <v>0</v>
      </c>
      <c r="R23" s="202">
        <v>2887.04992</v>
      </c>
    </row>
    <row r="24" spans="1:18" ht="15">
      <c r="A24" s="203"/>
      <c r="B24" s="203"/>
      <c r="C24" s="198" t="s">
        <v>233</v>
      </c>
      <c r="D24" s="198" t="s">
        <v>234</v>
      </c>
      <c r="E24" s="199">
        <v>107</v>
      </c>
      <c r="F24" s="200">
        <v>10847.18436</v>
      </c>
      <c r="G24" s="201">
        <v>0</v>
      </c>
      <c r="H24" s="201">
        <v>10847.18436</v>
      </c>
      <c r="I24" s="201">
        <v>40131.5487</v>
      </c>
      <c r="J24" s="201">
        <v>762.47597</v>
      </c>
      <c r="K24" s="201">
        <v>40894.02467</v>
      </c>
      <c r="L24" s="201">
        <v>1331.00352</v>
      </c>
      <c r="M24" s="201">
        <v>0.00368</v>
      </c>
      <c r="N24" s="201">
        <v>1331.0072</v>
      </c>
      <c r="O24" s="201">
        <v>53072.21623</v>
      </c>
      <c r="P24" s="201">
        <v>12991.8253</v>
      </c>
      <c r="Q24" s="201">
        <v>0</v>
      </c>
      <c r="R24" s="202">
        <v>12991.8253</v>
      </c>
    </row>
    <row r="25" spans="1:18" ht="15">
      <c r="A25" s="203"/>
      <c r="B25" s="203"/>
      <c r="C25" s="203"/>
      <c r="D25" s="198" t="s">
        <v>233</v>
      </c>
      <c r="E25" s="199">
        <v>109</v>
      </c>
      <c r="F25" s="200">
        <v>14.554120000000001</v>
      </c>
      <c r="G25" s="201">
        <v>0</v>
      </c>
      <c r="H25" s="201">
        <v>14.554120000000001</v>
      </c>
      <c r="I25" s="201">
        <v>2627.1834900000003</v>
      </c>
      <c r="J25" s="201">
        <v>0.06037</v>
      </c>
      <c r="K25" s="201">
        <v>2627.24386</v>
      </c>
      <c r="L25" s="201">
        <v>6.217</v>
      </c>
      <c r="M25" s="201">
        <v>0</v>
      </c>
      <c r="N25" s="201">
        <v>6.217</v>
      </c>
      <c r="O25" s="201">
        <v>2648.01498</v>
      </c>
      <c r="P25" s="201">
        <v>799.83176</v>
      </c>
      <c r="Q25" s="201">
        <v>0</v>
      </c>
      <c r="R25" s="202">
        <v>799.83176</v>
      </c>
    </row>
    <row r="26" spans="1:18" ht="15">
      <c r="A26" s="203"/>
      <c r="B26" s="203"/>
      <c r="C26" s="198" t="s">
        <v>235</v>
      </c>
      <c r="D26" s="198" t="s">
        <v>236</v>
      </c>
      <c r="E26" s="199">
        <v>116</v>
      </c>
      <c r="F26" s="200">
        <v>70175.53625</v>
      </c>
      <c r="G26" s="201">
        <v>0</v>
      </c>
      <c r="H26" s="201">
        <v>70175.53625</v>
      </c>
      <c r="I26" s="201">
        <v>85200.58540000001</v>
      </c>
      <c r="J26" s="201">
        <v>1553.19815</v>
      </c>
      <c r="K26" s="201">
        <v>86753.78355</v>
      </c>
      <c r="L26" s="201">
        <v>63856.679240000005</v>
      </c>
      <c r="M26" s="201">
        <v>8102.96075</v>
      </c>
      <c r="N26" s="201">
        <v>71959.63999</v>
      </c>
      <c r="O26" s="201">
        <v>228888.95979</v>
      </c>
      <c r="P26" s="201">
        <v>128844.10832</v>
      </c>
      <c r="Q26" s="201">
        <v>0</v>
      </c>
      <c r="R26" s="202">
        <v>128844.10832</v>
      </c>
    </row>
    <row r="27" spans="1:18" ht="15">
      <c r="A27" s="203"/>
      <c r="B27" s="203"/>
      <c r="C27" s="203"/>
      <c r="D27" s="198" t="s">
        <v>237</v>
      </c>
      <c r="E27" s="199">
        <v>564</v>
      </c>
      <c r="F27" s="200">
        <v>11555.453109999999</v>
      </c>
      <c r="G27" s="201">
        <v>0</v>
      </c>
      <c r="H27" s="201">
        <v>11555.453109999999</v>
      </c>
      <c r="I27" s="201">
        <v>34047.13321</v>
      </c>
      <c r="J27" s="201">
        <v>0</v>
      </c>
      <c r="K27" s="201">
        <v>34047.13321</v>
      </c>
      <c r="L27" s="201">
        <v>5951.89001</v>
      </c>
      <c r="M27" s="201">
        <v>537.57279</v>
      </c>
      <c r="N27" s="201">
        <v>6489.4628</v>
      </c>
      <c r="O27" s="201">
        <v>52092.049119999996</v>
      </c>
      <c r="P27" s="201">
        <v>16575.70596</v>
      </c>
      <c r="Q27" s="201">
        <v>0</v>
      </c>
      <c r="R27" s="202">
        <v>16575.70596</v>
      </c>
    </row>
    <row r="28" spans="1:18" ht="15">
      <c r="A28" s="203"/>
      <c r="B28" s="203"/>
      <c r="C28" s="203"/>
      <c r="D28" s="198" t="s">
        <v>235</v>
      </c>
      <c r="E28" s="199">
        <v>494</v>
      </c>
      <c r="F28" s="200">
        <v>2084.63494</v>
      </c>
      <c r="G28" s="201">
        <v>0</v>
      </c>
      <c r="H28" s="201">
        <v>2084.63494</v>
      </c>
      <c r="I28" s="201">
        <v>12846.927380000001</v>
      </c>
      <c r="J28" s="201">
        <v>25.31002</v>
      </c>
      <c r="K28" s="201">
        <v>12872.2374</v>
      </c>
      <c r="L28" s="201">
        <v>1398.79795</v>
      </c>
      <c r="M28" s="201">
        <v>25.06503</v>
      </c>
      <c r="N28" s="201">
        <v>1423.8629799999999</v>
      </c>
      <c r="O28" s="201">
        <v>16380.73532</v>
      </c>
      <c r="P28" s="201">
        <v>1044.2886700000001</v>
      </c>
      <c r="Q28" s="201">
        <v>0</v>
      </c>
      <c r="R28" s="202">
        <v>1044.2886700000001</v>
      </c>
    </row>
    <row r="29" spans="1:18" ht="15">
      <c r="A29" s="203"/>
      <c r="B29" s="203"/>
      <c r="C29" s="203"/>
      <c r="D29" s="198" t="s">
        <v>238</v>
      </c>
      <c r="E29" s="199">
        <v>119</v>
      </c>
      <c r="F29" s="200">
        <v>4547.38304</v>
      </c>
      <c r="G29" s="201">
        <v>0</v>
      </c>
      <c r="H29" s="201">
        <v>4547.38304</v>
      </c>
      <c r="I29" s="201">
        <v>5208.35797</v>
      </c>
      <c r="J29" s="201">
        <v>11.182030000000001</v>
      </c>
      <c r="K29" s="201">
        <v>5219.54</v>
      </c>
      <c r="L29" s="201">
        <v>634.73376</v>
      </c>
      <c r="M29" s="201">
        <v>0</v>
      </c>
      <c r="N29" s="201">
        <v>634.73376</v>
      </c>
      <c r="O29" s="201">
        <v>10401.6568</v>
      </c>
      <c r="P29" s="201">
        <v>2197.11299</v>
      </c>
      <c r="Q29" s="201">
        <v>0</v>
      </c>
      <c r="R29" s="202">
        <v>2197.11299</v>
      </c>
    </row>
    <row r="30" spans="1:18" ht="15">
      <c r="A30" s="203"/>
      <c r="B30" s="203"/>
      <c r="C30" s="203"/>
      <c r="D30" s="198" t="s">
        <v>239</v>
      </c>
      <c r="E30" s="199">
        <v>117</v>
      </c>
      <c r="F30" s="200">
        <v>1504.63028</v>
      </c>
      <c r="G30" s="201">
        <v>0</v>
      </c>
      <c r="H30" s="201">
        <v>1504.63028</v>
      </c>
      <c r="I30" s="201">
        <v>5009.39118</v>
      </c>
      <c r="J30" s="201">
        <v>0.31889999999999996</v>
      </c>
      <c r="K30" s="201">
        <v>5009.71008</v>
      </c>
      <c r="L30" s="201">
        <v>194.68864000000002</v>
      </c>
      <c r="M30" s="201">
        <v>0</v>
      </c>
      <c r="N30" s="201">
        <v>194.68864000000002</v>
      </c>
      <c r="O30" s="201">
        <v>6709.029</v>
      </c>
      <c r="P30" s="201">
        <v>4193.34941</v>
      </c>
      <c r="Q30" s="201">
        <v>0</v>
      </c>
      <c r="R30" s="202">
        <v>4193.34941</v>
      </c>
    </row>
    <row r="31" spans="1:18" ht="15">
      <c r="A31" s="203"/>
      <c r="B31" s="203"/>
      <c r="C31" s="198" t="s">
        <v>240</v>
      </c>
      <c r="D31" s="198" t="s">
        <v>240</v>
      </c>
      <c r="E31" s="199">
        <v>104</v>
      </c>
      <c r="F31" s="200">
        <v>26722.986829999998</v>
      </c>
      <c r="G31" s="201">
        <v>0</v>
      </c>
      <c r="H31" s="201">
        <v>26722.986829999998</v>
      </c>
      <c r="I31" s="201">
        <v>22422.08755</v>
      </c>
      <c r="J31" s="201">
        <v>7.62454</v>
      </c>
      <c r="K31" s="201">
        <v>22429.71209</v>
      </c>
      <c r="L31" s="201">
        <v>519.98943</v>
      </c>
      <c r="M31" s="201">
        <v>0</v>
      </c>
      <c r="N31" s="201">
        <v>519.98943</v>
      </c>
      <c r="O31" s="201">
        <v>49672.688350000004</v>
      </c>
      <c r="P31" s="201">
        <v>2785.9655</v>
      </c>
      <c r="Q31" s="201">
        <v>0</v>
      </c>
      <c r="R31" s="202">
        <v>2785.9655</v>
      </c>
    </row>
    <row r="32" spans="1:18" ht="15">
      <c r="A32" s="203"/>
      <c r="B32" s="203"/>
      <c r="C32" s="203"/>
      <c r="D32" s="198" t="s">
        <v>241</v>
      </c>
      <c r="E32" s="199">
        <v>105</v>
      </c>
      <c r="F32" s="200">
        <v>29468.62886</v>
      </c>
      <c r="G32" s="201">
        <v>0</v>
      </c>
      <c r="H32" s="201">
        <v>29468.62886</v>
      </c>
      <c r="I32" s="201">
        <v>7807.96312</v>
      </c>
      <c r="J32" s="201">
        <v>0</v>
      </c>
      <c r="K32" s="201">
        <v>7807.96312</v>
      </c>
      <c r="L32" s="201">
        <v>429.77423</v>
      </c>
      <c r="M32" s="201">
        <v>0.3679</v>
      </c>
      <c r="N32" s="201">
        <v>430.14213</v>
      </c>
      <c r="O32" s="201">
        <v>37706.73411</v>
      </c>
      <c r="P32" s="201">
        <v>817.7466999999999</v>
      </c>
      <c r="Q32" s="201">
        <v>0</v>
      </c>
      <c r="R32" s="202">
        <v>817.7466999999999</v>
      </c>
    </row>
    <row r="33" spans="1:18" ht="15">
      <c r="A33" s="203"/>
      <c r="B33" s="203"/>
      <c r="C33" s="203"/>
      <c r="D33" s="198" t="s">
        <v>242</v>
      </c>
      <c r="E33" s="199">
        <v>586</v>
      </c>
      <c r="F33" s="200">
        <v>5546.16878</v>
      </c>
      <c r="G33" s="201">
        <v>0</v>
      </c>
      <c r="H33" s="201">
        <v>5546.16878</v>
      </c>
      <c r="I33" s="201">
        <v>3014.8667400000004</v>
      </c>
      <c r="J33" s="201">
        <v>0</v>
      </c>
      <c r="K33" s="201">
        <v>3014.8667400000004</v>
      </c>
      <c r="L33" s="201">
        <v>45.65392</v>
      </c>
      <c r="M33" s="201">
        <v>0</v>
      </c>
      <c r="N33" s="201">
        <v>45.65392</v>
      </c>
      <c r="O33" s="201">
        <v>8606.68944</v>
      </c>
      <c r="P33" s="201">
        <v>624.5045600000001</v>
      </c>
      <c r="Q33" s="201">
        <v>0</v>
      </c>
      <c r="R33" s="202">
        <v>624.5045600000001</v>
      </c>
    </row>
    <row r="34" spans="1:18" ht="15">
      <c r="A34" s="203"/>
      <c r="B34" s="203"/>
      <c r="C34" s="203"/>
      <c r="D34" s="198" t="s">
        <v>243</v>
      </c>
      <c r="E34" s="199">
        <v>613</v>
      </c>
      <c r="F34" s="200">
        <v>2067.47327</v>
      </c>
      <c r="G34" s="201">
        <v>0</v>
      </c>
      <c r="H34" s="201">
        <v>2067.47327</v>
      </c>
      <c r="I34" s="201">
        <v>1689.82228</v>
      </c>
      <c r="J34" s="201">
        <v>0</v>
      </c>
      <c r="K34" s="201">
        <v>1689.82228</v>
      </c>
      <c r="L34" s="201">
        <v>8.158</v>
      </c>
      <c r="M34" s="201">
        <v>0</v>
      </c>
      <c r="N34" s="201">
        <v>8.158</v>
      </c>
      <c r="O34" s="201">
        <v>3765.4535499999997</v>
      </c>
      <c r="P34" s="201">
        <v>578.65973</v>
      </c>
      <c r="Q34" s="201">
        <v>0</v>
      </c>
      <c r="R34" s="202">
        <v>578.65973</v>
      </c>
    </row>
    <row r="35" spans="1:18" ht="15">
      <c r="A35" s="203"/>
      <c r="B35" s="203"/>
      <c r="C35" s="198" t="s">
        <v>244</v>
      </c>
      <c r="D35" s="198" t="s">
        <v>244</v>
      </c>
      <c r="E35" s="199">
        <v>102</v>
      </c>
      <c r="F35" s="200">
        <v>6190.64083</v>
      </c>
      <c r="G35" s="201">
        <v>0</v>
      </c>
      <c r="H35" s="201">
        <v>6190.64083</v>
      </c>
      <c r="I35" s="201">
        <v>18515.86371</v>
      </c>
      <c r="J35" s="201">
        <v>0.00268</v>
      </c>
      <c r="K35" s="201">
        <v>18515.86639</v>
      </c>
      <c r="L35" s="201">
        <v>832.05826</v>
      </c>
      <c r="M35" s="201">
        <v>0.18395</v>
      </c>
      <c r="N35" s="201">
        <v>832.24221</v>
      </c>
      <c r="O35" s="201">
        <v>25538.74943</v>
      </c>
      <c r="P35" s="201">
        <v>2100.1575</v>
      </c>
      <c r="Q35" s="201">
        <v>0</v>
      </c>
      <c r="R35" s="202">
        <v>2100.1575</v>
      </c>
    </row>
    <row r="36" spans="1:18" ht="15">
      <c r="A36" s="203"/>
      <c r="B36" s="203"/>
      <c r="C36" s="198" t="s">
        <v>245</v>
      </c>
      <c r="D36" s="198" t="s">
        <v>245</v>
      </c>
      <c r="E36" s="199">
        <v>121</v>
      </c>
      <c r="F36" s="200">
        <v>4793.711230000001</v>
      </c>
      <c r="G36" s="201">
        <v>0</v>
      </c>
      <c r="H36" s="201">
        <v>4793.711230000001</v>
      </c>
      <c r="I36" s="201">
        <v>26779.07471</v>
      </c>
      <c r="J36" s="201">
        <v>21.3272</v>
      </c>
      <c r="K36" s="201">
        <v>26800.40191</v>
      </c>
      <c r="L36" s="201">
        <v>475.94902</v>
      </c>
      <c r="M36" s="201">
        <v>11.037</v>
      </c>
      <c r="N36" s="201">
        <v>486.98602</v>
      </c>
      <c r="O36" s="201">
        <v>32081.09916</v>
      </c>
      <c r="P36" s="201">
        <v>3646.26739</v>
      </c>
      <c r="Q36" s="201">
        <v>0</v>
      </c>
      <c r="R36" s="202">
        <v>3646.26739</v>
      </c>
    </row>
    <row r="37" spans="1:18" ht="15">
      <c r="A37" s="203"/>
      <c r="B37" s="203"/>
      <c r="C37" s="198" t="s">
        <v>246</v>
      </c>
      <c r="D37" s="198" t="s">
        <v>246</v>
      </c>
      <c r="E37" s="199">
        <v>115</v>
      </c>
      <c r="F37" s="200">
        <v>2953.3169500000004</v>
      </c>
      <c r="G37" s="201">
        <v>0</v>
      </c>
      <c r="H37" s="201">
        <v>2953.3169500000004</v>
      </c>
      <c r="I37" s="201">
        <v>13182.43942</v>
      </c>
      <c r="J37" s="201">
        <v>3.89636</v>
      </c>
      <c r="K37" s="201">
        <v>13186.33578</v>
      </c>
      <c r="L37" s="201">
        <v>345.14113000000003</v>
      </c>
      <c r="M37" s="201">
        <v>7.54931</v>
      </c>
      <c r="N37" s="201">
        <v>352.69044</v>
      </c>
      <c r="O37" s="201">
        <v>16492.34317</v>
      </c>
      <c r="P37" s="201">
        <v>1505.15591</v>
      </c>
      <c r="Q37" s="201">
        <v>0</v>
      </c>
      <c r="R37" s="202">
        <v>1505.15591</v>
      </c>
    </row>
    <row r="38" spans="1:18" ht="15">
      <c r="A38" s="203"/>
      <c r="B38" s="203"/>
      <c r="C38" s="198" t="s">
        <v>247</v>
      </c>
      <c r="D38" s="198" t="s">
        <v>247</v>
      </c>
      <c r="E38" s="199">
        <v>123</v>
      </c>
      <c r="F38" s="200">
        <v>4531.52013</v>
      </c>
      <c r="G38" s="201">
        <v>0</v>
      </c>
      <c r="H38" s="201">
        <v>4531.52013</v>
      </c>
      <c r="I38" s="201">
        <v>13180.75784</v>
      </c>
      <c r="J38" s="201">
        <v>5.8421</v>
      </c>
      <c r="K38" s="201">
        <v>13186.59994</v>
      </c>
      <c r="L38" s="201">
        <v>131.41823000000002</v>
      </c>
      <c r="M38" s="201">
        <v>0</v>
      </c>
      <c r="N38" s="201">
        <v>131.41823000000002</v>
      </c>
      <c r="O38" s="201">
        <v>17849.5383</v>
      </c>
      <c r="P38" s="201">
        <v>3233.8080099999997</v>
      </c>
      <c r="Q38" s="201">
        <v>0</v>
      </c>
      <c r="R38" s="202">
        <v>3233.8080099999997</v>
      </c>
    </row>
    <row r="39" spans="1:18" ht="15">
      <c r="A39" s="203"/>
      <c r="B39" s="203"/>
      <c r="C39" s="198" t="s">
        <v>248</v>
      </c>
      <c r="D39" s="198" t="s">
        <v>249</v>
      </c>
      <c r="E39" s="199">
        <v>489</v>
      </c>
      <c r="F39" s="200">
        <v>2972.92809</v>
      </c>
      <c r="G39" s="201">
        <v>0</v>
      </c>
      <c r="H39" s="201">
        <v>2972.92809</v>
      </c>
      <c r="I39" s="201">
        <v>8899.38668</v>
      </c>
      <c r="J39" s="201">
        <v>1.33125</v>
      </c>
      <c r="K39" s="201">
        <v>8900.717929999999</v>
      </c>
      <c r="L39" s="201">
        <v>432.99407</v>
      </c>
      <c r="M39" s="201">
        <v>0</v>
      </c>
      <c r="N39" s="201">
        <v>432.99407</v>
      </c>
      <c r="O39" s="201">
        <v>12306.640089999999</v>
      </c>
      <c r="P39" s="201">
        <v>2159.72777</v>
      </c>
      <c r="Q39" s="201">
        <v>0</v>
      </c>
      <c r="R39" s="202">
        <v>2159.72777</v>
      </c>
    </row>
    <row r="40" spans="1:18" ht="15">
      <c r="A40" s="203"/>
      <c r="B40" s="203"/>
      <c r="C40" s="203"/>
      <c r="D40" s="198" t="s">
        <v>250</v>
      </c>
      <c r="E40" s="199">
        <v>491</v>
      </c>
      <c r="F40" s="200">
        <v>879.72654</v>
      </c>
      <c r="G40" s="201">
        <v>0</v>
      </c>
      <c r="H40" s="201">
        <v>879.72654</v>
      </c>
      <c r="I40" s="201">
        <v>4302.4038</v>
      </c>
      <c r="J40" s="201">
        <v>0.028480000000000002</v>
      </c>
      <c r="K40" s="201">
        <v>4302.43228</v>
      </c>
      <c r="L40" s="201">
        <v>38.34368</v>
      </c>
      <c r="M40" s="201">
        <v>0</v>
      </c>
      <c r="N40" s="201">
        <v>38.34368</v>
      </c>
      <c r="O40" s="201">
        <v>5220.5025</v>
      </c>
      <c r="P40" s="201">
        <v>763.22551</v>
      </c>
      <c r="Q40" s="201">
        <v>0</v>
      </c>
      <c r="R40" s="202">
        <v>763.22551</v>
      </c>
    </row>
    <row r="41" spans="1:18" ht="15">
      <c r="A41" s="203"/>
      <c r="B41" s="203"/>
      <c r="C41" s="198" t="s">
        <v>251</v>
      </c>
      <c r="D41" s="198" t="s">
        <v>251</v>
      </c>
      <c r="E41" s="199">
        <v>114</v>
      </c>
      <c r="F41" s="200">
        <v>8706.47157</v>
      </c>
      <c r="G41" s="201">
        <v>0</v>
      </c>
      <c r="H41" s="201">
        <v>8706.47157</v>
      </c>
      <c r="I41" s="201">
        <v>46117.85609</v>
      </c>
      <c r="J41" s="201">
        <v>0.32192000000000004</v>
      </c>
      <c r="K41" s="201">
        <v>46118.178009999996</v>
      </c>
      <c r="L41" s="201">
        <v>230.3293</v>
      </c>
      <c r="M41" s="201">
        <v>2.13382</v>
      </c>
      <c r="N41" s="201">
        <v>232.46312</v>
      </c>
      <c r="O41" s="201">
        <v>55057.112700000005</v>
      </c>
      <c r="P41" s="201">
        <v>5246.34062</v>
      </c>
      <c r="Q41" s="201">
        <v>0</v>
      </c>
      <c r="R41" s="202">
        <v>5246.34062</v>
      </c>
    </row>
    <row r="42" spans="1:18" ht="15">
      <c r="A42" s="203"/>
      <c r="B42" s="203"/>
      <c r="C42" s="198" t="s">
        <v>252</v>
      </c>
      <c r="D42" s="198" t="s">
        <v>252</v>
      </c>
      <c r="E42" s="199">
        <v>510</v>
      </c>
      <c r="F42" s="200">
        <v>1959.9096100000002</v>
      </c>
      <c r="G42" s="201">
        <v>0</v>
      </c>
      <c r="H42" s="201">
        <v>1959.9096100000002</v>
      </c>
      <c r="I42" s="201">
        <v>4494.07394</v>
      </c>
      <c r="J42" s="201">
        <v>0.254</v>
      </c>
      <c r="K42" s="201">
        <v>4494.32794</v>
      </c>
      <c r="L42" s="201">
        <v>43.11284</v>
      </c>
      <c r="M42" s="201">
        <v>0</v>
      </c>
      <c r="N42" s="201">
        <v>43.11284</v>
      </c>
      <c r="O42" s="201">
        <v>6497.35039</v>
      </c>
      <c r="P42" s="201">
        <v>1315.95103</v>
      </c>
      <c r="Q42" s="201">
        <v>0</v>
      </c>
      <c r="R42" s="202">
        <v>1315.95103</v>
      </c>
    </row>
    <row r="43" spans="1:18" ht="15">
      <c r="A43" s="203"/>
      <c r="B43" s="203"/>
      <c r="C43" s="198" t="s">
        <v>253</v>
      </c>
      <c r="D43" s="198" t="s">
        <v>254</v>
      </c>
      <c r="E43" s="199">
        <v>492</v>
      </c>
      <c r="F43" s="200">
        <v>1441.40573</v>
      </c>
      <c r="G43" s="201">
        <v>0</v>
      </c>
      <c r="H43" s="201">
        <v>1441.40573</v>
      </c>
      <c r="I43" s="201">
        <v>10764.22896</v>
      </c>
      <c r="J43" s="201">
        <v>0.18103999999999998</v>
      </c>
      <c r="K43" s="201">
        <v>10764.41</v>
      </c>
      <c r="L43" s="201">
        <v>91.13091</v>
      </c>
      <c r="M43" s="201">
        <v>0</v>
      </c>
      <c r="N43" s="201">
        <v>91.13091</v>
      </c>
      <c r="O43" s="201">
        <v>12296.94664</v>
      </c>
      <c r="P43" s="201">
        <v>1630.4298000000001</v>
      </c>
      <c r="Q43" s="201">
        <v>0</v>
      </c>
      <c r="R43" s="202">
        <v>1630.4298000000001</v>
      </c>
    </row>
    <row r="44" spans="1:18" ht="15">
      <c r="A44" s="203"/>
      <c r="B44" s="203"/>
      <c r="C44" s="198" t="s">
        <v>255</v>
      </c>
      <c r="D44" s="198" t="s">
        <v>256</v>
      </c>
      <c r="E44" s="199">
        <v>126</v>
      </c>
      <c r="F44" s="200">
        <v>1670.68408</v>
      </c>
      <c r="G44" s="201">
        <v>0</v>
      </c>
      <c r="H44" s="201">
        <v>1670.68408</v>
      </c>
      <c r="I44" s="201">
        <v>8306.21267</v>
      </c>
      <c r="J44" s="201">
        <v>0.00022</v>
      </c>
      <c r="K44" s="201">
        <v>8306.212889999999</v>
      </c>
      <c r="L44" s="201">
        <v>97.17448</v>
      </c>
      <c r="M44" s="201">
        <v>0</v>
      </c>
      <c r="N44" s="201">
        <v>97.17448</v>
      </c>
      <c r="O44" s="201">
        <v>10074.07145</v>
      </c>
      <c r="P44" s="201">
        <v>1566.5236</v>
      </c>
      <c r="Q44" s="201">
        <v>0</v>
      </c>
      <c r="R44" s="202">
        <v>1566.5236</v>
      </c>
    </row>
    <row r="45" spans="1:18" ht="15">
      <c r="A45" s="203"/>
      <c r="B45" s="203"/>
      <c r="C45" s="198" t="s">
        <v>257</v>
      </c>
      <c r="D45" s="198" t="s">
        <v>258</v>
      </c>
      <c r="E45" s="199">
        <v>125</v>
      </c>
      <c r="F45" s="200">
        <v>2549.18554</v>
      </c>
      <c r="G45" s="201">
        <v>0</v>
      </c>
      <c r="H45" s="201">
        <v>2549.18554</v>
      </c>
      <c r="I45" s="201">
        <v>12012.5853</v>
      </c>
      <c r="J45" s="201">
        <v>0</v>
      </c>
      <c r="K45" s="201">
        <v>12012.5853</v>
      </c>
      <c r="L45" s="201">
        <v>92.69677</v>
      </c>
      <c r="M45" s="201">
        <v>0</v>
      </c>
      <c r="N45" s="201">
        <v>92.69677</v>
      </c>
      <c r="O45" s="201">
        <v>14654.46761</v>
      </c>
      <c r="P45" s="201">
        <v>1845.09812</v>
      </c>
      <c r="Q45" s="201">
        <v>0</v>
      </c>
      <c r="R45" s="202">
        <v>1845.09812</v>
      </c>
    </row>
    <row r="46" spans="1:18" ht="15">
      <c r="A46" s="203"/>
      <c r="B46" s="203"/>
      <c r="C46" s="198" t="s">
        <v>259</v>
      </c>
      <c r="D46" s="198" t="s">
        <v>259</v>
      </c>
      <c r="E46" s="199">
        <v>103</v>
      </c>
      <c r="F46" s="200">
        <v>3665.9982999999997</v>
      </c>
      <c r="G46" s="201">
        <v>0</v>
      </c>
      <c r="H46" s="201">
        <v>3665.9982999999997</v>
      </c>
      <c r="I46" s="201">
        <v>5554.6101</v>
      </c>
      <c r="J46" s="201">
        <v>0.05485</v>
      </c>
      <c r="K46" s="201">
        <v>5554.66495</v>
      </c>
      <c r="L46" s="201">
        <v>114.53605999999999</v>
      </c>
      <c r="M46" s="201">
        <v>0</v>
      </c>
      <c r="N46" s="201">
        <v>114.53605999999999</v>
      </c>
      <c r="O46" s="201">
        <v>9335.19931</v>
      </c>
      <c r="P46" s="201">
        <v>1045.67815</v>
      </c>
      <c r="Q46" s="201">
        <v>0</v>
      </c>
      <c r="R46" s="202">
        <v>1045.67815</v>
      </c>
    </row>
    <row r="47" spans="1:18" ht="15">
      <c r="A47" s="203"/>
      <c r="B47" s="203"/>
      <c r="C47" s="198" t="s">
        <v>260</v>
      </c>
      <c r="D47" s="198" t="s">
        <v>261</v>
      </c>
      <c r="E47" s="199">
        <v>122</v>
      </c>
      <c r="F47" s="200">
        <v>4769.759059999999</v>
      </c>
      <c r="G47" s="201">
        <v>0</v>
      </c>
      <c r="H47" s="201">
        <v>4769.759059999999</v>
      </c>
      <c r="I47" s="201">
        <v>5620.281730000001</v>
      </c>
      <c r="J47" s="201">
        <v>1.10605</v>
      </c>
      <c r="K47" s="201">
        <v>5621.38778</v>
      </c>
      <c r="L47" s="201">
        <v>70.88</v>
      </c>
      <c r="M47" s="201">
        <v>0</v>
      </c>
      <c r="N47" s="201">
        <v>70.88</v>
      </c>
      <c r="O47" s="201">
        <v>10462.02684</v>
      </c>
      <c r="P47" s="201">
        <v>3051.1593599999997</v>
      </c>
      <c r="Q47" s="201">
        <v>0</v>
      </c>
      <c r="R47" s="202">
        <v>3051.1593599999997</v>
      </c>
    </row>
    <row r="48" spans="1:18" ht="15">
      <c r="A48" s="203"/>
      <c r="B48" s="203"/>
      <c r="C48" s="198" t="s">
        <v>262</v>
      </c>
      <c r="D48" s="198" t="s">
        <v>262</v>
      </c>
      <c r="E48" s="199">
        <v>493</v>
      </c>
      <c r="F48" s="200">
        <v>1422.53996</v>
      </c>
      <c r="G48" s="201">
        <v>0</v>
      </c>
      <c r="H48" s="201">
        <v>1422.53996</v>
      </c>
      <c r="I48" s="201">
        <v>1579.0209</v>
      </c>
      <c r="J48" s="201">
        <v>0.013609999999999999</v>
      </c>
      <c r="K48" s="201">
        <v>1579.03451</v>
      </c>
      <c r="L48" s="201">
        <v>77.43248</v>
      </c>
      <c r="M48" s="201">
        <v>0</v>
      </c>
      <c r="N48" s="201">
        <v>77.43248</v>
      </c>
      <c r="O48" s="201">
        <v>3079.00695</v>
      </c>
      <c r="P48" s="201">
        <v>1127.8501299999998</v>
      </c>
      <c r="Q48" s="201">
        <v>0</v>
      </c>
      <c r="R48" s="202">
        <v>1127.8501299999998</v>
      </c>
    </row>
    <row r="49" spans="1:18" ht="15">
      <c r="A49" s="203"/>
      <c r="B49" s="203"/>
      <c r="C49" s="198" t="s">
        <v>263</v>
      </c>
      <c r="D49" s="198" t="s">
        <v>264</v>
      </c>
      <c r="E49" s="199">
        <v>110</v>
      </c>
      <c r="F49" s="200">
        <v>1300.2141299999998</v>
      </c>
      <c r="G49" s="201">
        <v>0</v>
      </c>
      <c r="H49" s="201">
        <v>1300.2141299999998</v>
      </c>
      <c r="I49" s="201">
        <v>13145.578539999999</v>
      </c>
      <c r="J49" s="201">
        <v>8.84133</v>
      </c>
      <c r="K49" s="201">
        <v>13154.41987</v>
      </c>
      <c r="L49" s="201">
        <v>146.91867000000002</v>
      </c>
      <c r="M49" s="201">
        <v>0</v>
      </c>
      <c r="N49" s="201">
        <v>146.91867000000002</v>
      </c>
      <c r="O49" s="201">
        <v>14601.55267</v>
      </c>
      <c r="P49" s="201">
        <v>1976.33817</v>
      </c>
      <c r="Q49" s="201">
        <v>0</v>
      </c>
      <c r="R49" s="202">
        <v>1976.33817</v>
      </c>
    </row>
    <row r="50" spans="1:18" ht="15">
      <c r="A50" s="203"/>
      <c r="B50" s="203"/>
      <c r="C50" s="203"/>
      <c r="D50" s="198" t="s">
        <v>265</v>
      </c>
      <c r="E50" s="199">
        <v>614</v>
      </c>
      <c r="F50" s="200">
        <v>308.88596</v>
      </c>
      <c r="G50" s="201">
        <v>0</v>
      </c>
      <c r="H50" s="201">
        <v>308.88596</v>
      </c>
      <c r="I50" s="201">
        <v>1518.69737</v>
      </c>
      <c r="J50" s="201">
        <v>0</v>
      </c>
      <c r="K50" s="201">
        <v>1518.69737</v>
      </c>
      <c r="L50" s="201">
        <v>13.47933</v>
      </c>
      <c r="M50" s="201">
        <v>0</v>
      </c>
      <c r="N50" s="201">
        <v>13.47933</v>
      </c>
      <c r="O50" s="201">
        <v>1841.0626599999998</v>
      </c>
      <c r="P50" s="201">
        <v>927.49883</v>
      </c>
      <c r="Q50" s="201">
        <v>0</v>
      </c>
      <c r="R50" s="202">
        <v>927.49883</v>
      </c>
    </row>
    <row r="51" spans="1:18" ht="15">
      <c r="A51" s="203"/>
      <c r="B51" s="203"/>
      <c r="C51" s="203"/>
      <c r="D51" s="198" t="s">
        <v>266</v>
      </c>
      <c r="E51" s="199">
        <v>111</v>
      </c>
      <c r="F51" s="200">
        <v>519.28033</v>
      </c>
      <c r="G51" s="201">
        <v>0</v>
      </c>
      <c r="H51" s="201">
        <v>519.28033</v>
      </c>
      <c r="I51" s="201">
        <v>3521.95279</v>
      </c>
      <c r="J51" s="201">
        <v>1.99457</v>
      </c>
      <c r="K51" s="201">
        <v>3523.9473599999997</v>
      </c>
      <c r="L51" s="201">
        <v>64.04804</v>
      </c>
      <c r="M51" s="201">
        <v>0</v>
      </c>
      <c r="N51" s="201">
        <v>64.04804</v>
      </c>
      <c r="O51" s="201">
        <v>4107.27573</v>
      </c>
      <c r="P51" s="201">
        <v>1095.08653</v>
      </c>
      <c r="Q51" s="201">
        <v>0</v>
      </c>
      <c r="R51" s="202">
        <v>1095.08653</v>
      </c>
    </row>
    <row r="52" spans="1:18" ht="15">
      <c r="A52" s="203"/>
      <c r="B52" s="203"/>
      <c r="C52" s="203"/>
      <c r="D52" s="198" t="s">
        <v>263</v>
      </c>
      <c r="E52" s="199">
        <v>668</v>
      </c>
      <c r="F52" s="200">
        <v>78.00842</v>
      </c>
      <c r="G52" s="201">
        <v>0</v>
      </c>
      <c r="H52" s="201">
        <v>78.00842</v>
      </c>
      <c r="I52" s="201">
        <v>2504.63103</v>
      </c>
      <c r="J52" s="201">
        <v>0</v>
      </c>
      <c r="K52" s="201">
        <v>2504.63103</v>
      </c>
      <c r="L52" s="201">
        <v>6.5145</v>
      </c>
      <c r="M52" s="201">
        <v>0</v>
      </c>
      <c r="N52" s="201">
        <v>6.5145</v>
      </c>
      <c r="O52" s="201">
        <v>2589.1539500000003</v>
      </c>
      <c r="P52" s="201">
        <v>405.91358</v>
      </c>
      <c r="Q52" s="201">
        <v>0</v>
      </c>
      <c r="R52" s="202">
        <v>405.91358</v>
      </c>
    </row>
    <row r="53" spans="1:18" ht="15">
      <c r="A53" s="203"/>
      <c r="B53" s="198" t="s">
        <v>267</v>
      </c>
      <c r="C53" s="198" t="s">
        <v>268</v>
      </c>
      <c r="D53" s="198" t="s">
        <v>268</v>
      </c>
      <c r="E53" s="199">
        <v>279</v>
      </c>
      <c r="F53" s="200">
        <v>57605.34226</v>
      </c>
      <c r="G53" s="201">
        <v>0</v>
      </c>
      <c r="H53" s="201">
        <v>57605.34226</v>
      </c>
      <c r="I53" s="201">
        <v>111113.18256</v>
      </c>
      <c r="J53" s="201">
        <v>740.79603</v>
      </c>
      <c r="K53" s="201">
        <v>111853.97859</v>
      </c>
      <c r="L53" s="201">
        <v>5977.269</v>
      </c>
      <c r="M53" s="201">
        <v>786.5734399999999</v>
      </c>
      <c r="N53" s="201">
        <v>6763.84244</v>
      </c>
      <c r="O53" s="201">
        <v>176223.16329</v>
      </c>
      <c r="P53" s="201">
        <v>42551.77193</v>
      </c>
      <c r="Q53" s="201">
        <v>0</v>
      </c>
      <c r="R53" s="202">
        <v>42551.77193</v>
      </c>
    </row>
    <row r="54" spans="1:18" ht="15">
      <c r="A54" s="203"/>
      <c r="B54" s="203"/>
      <c r="C54" s="203"/>
      <c r="D54" s="198" t="s">
        <v>269</v>
      </c>
      <c r="E54" s="199">
        <v>280</v>
      </c>
      <c r="F54" s="200">
        <v>2625.22932</v>
      </c>
      <c r="G54" s="201">
        <v>0</v>
      </c>
      <c r="H54" s="201">
        <v>2625.22932</v>
      </c>
      <c r="I54" s="201">
        <v>5734.0597800000005</v>
      </c>
      <c r="J54" s="201">
        <v>7.68312</v>
      </c>
      <c r="K54" s="201">
        <v>5741.7429</v>
      </c>
      <c r="L54" s="201">
        <v>691.06073</v>
      </c>
      <c r="M54" s="201">
        <v>0</v>
      </c>
      <c r="N54" s="201">
        <v>691.06073</v>
      </c>
      <c r="O54" s="201">
        <v>9058.032949999999</v>
      </c>
      <c r="P54" s="201">
        <v>1994.80971</v>
      </c>
      <c r="Q54" s="201">
        <v>0</v>
      </c>
      <c r="R54" s="202">
        <v>1994.80971</v>
      </c>
    </row>
    <row r="55" spans="1:18" ht="15">
      <c r="A55" s="203"/>
      <c r="B55" s="203"/>
      <c r="C55" s="198" t="s">
        <v>270</v>
      </c>
      <c r="D55" s="198" t="s">
        <v>270</v>
      </c>
      <c r="E55" s="199">
        <v>282</v>
      </c>
      <c r="F55" s="200">
        <v>37581.222</v>
      </c>
      <c r="G55" s="201">
        <v>0</v>
      </c>
      <c r="H55" s="201">
        <v>37581.222</v>
      </c>
      <c r="I55" s="201">
        <v>78835.54216</v>
      </c>
      <c r="J55" s="201">
        <v>639.10736</v>
      </c>
      <c r="K55" s="201">
        <v>79474.64951999999</v>
      </c>
      <c r="L55" s="201">
        <v>5975.43913</v>
      </c>
      <c r="M55" s="201">
        <v>67.14977</v>
      </c>
      <c r="N55" s="201">
        <v>6042.588900000001</v>
      </c>
      <c r="O55" s="201">
        <v>123098.46042</v>
      </c>
      <c r="P55" s="201">
        <v>37618.048240000004</v>
      </c>
      <c r="Q55" s="201">
        <v>0</v>
      </c>
      <c r="R55" s="202">
        <v>37618.048240000004</v>
      </c>
    </row>
    <row r="56" spans="1:18" ht="15">
      <c r="A56" s="203"/>
      <c r="B56" s="203"/>
      <c r="C56" s="203"/>
      <c r="D56" s="198" t="s">
        <v>271</v>
      </c>
      <c r="E56" s="199">
        <v>283</v>
      </c>
      <c r="F56" s="200">
        <v>518.36112</v>
      </c>
      <c r="G56" s="201">
        <v>0</v>
      </c>
      <c r="H56" s="201">
        <v>518.36112</v>
      </c>
      <c r="I56" s="201">
        <v>5701.108450000001</v>
      </c>
      <c r="J56" s="201">
        <v>27.578</v>
      </c>
      <c r="K56" s="201">
        <v>5728.68645</v>
      </c>
      <c r="L56" s="201">
        <v>619.17034</v>
      </c>
      <c r="M56" s="201">
        <v>0</v>
      </c>
      <c r="N56" s="201">
        <v>619.17034</v>
      </c>
      <c r="O56" s="201">
        <v>6866.21791</v>
      </c>
      <c r="P56" s="201">
        <v>1900.28469</v>
      </c>
      <c r="Q56" s="201">
        <v>0</v>
      </c>
      <c r="R56" s="202">
        <v>1900.28469</v>
      </c>
    </row>
    <row r="57" spans="1:18" ht="15">
      <c r="A57" s="203"/>
      <c r="B57" s="203"/>
      <c r="C57" s="203"/>
      <c r="D57" s="198" t="s">
        <v>272</v>
      </c>
      <c r="E57" s="199">
        <v>633</v>
      </c>
      <c r="F57" s="200">
        <v>1646.9323200000001</v>
      </c>
      <c r="G57" s="201">
        <v>0</v>
      </c>
      <c r="H57" s="201">
        <v>1646.9323200000001</v>
      </c>
      <c r="I57" s="201">
        <v>17042.661050000002</v>
      </c>
      <c r="J57" s="201">
        <v>0</v>
      </c>
      <c r="K57" s="201">
        <v>17042.661050000002</v>
      </c>
      <c r="L57" s="201">
        <v>396.06521000000004</v>
      </c>
      <c r="M57" s="201">
        <v>0</v>
      </c>
      <c r="N57" s="201">
        <v>396.06521000000004</v>
      </c>
      <c r="O57" s="201">
        <v>19085.65858</v>
      </c>
      <c r="P57" s="201">
        <v>3390.4496200000003</v>
      </c>
      <c r="Q57" s="201">
        <v>0</v>
      </c>
      <c r="R57" s="202">
        <v>3390.4496200000003</v>
      </c>
    </row>
    <row r="58" spans="1:18" ht="15">
      <c r="A58" s="203"/>
      <c r="B58" s="203"/>
      <c r="C58" s="198" t="s">
        <v>273</v>
      </c>
      <c r="D58" s="198" t="s">
        <v>274</v>
      </c>
      <c r="E58" s="199">
        <v>285</v>
      </c>
      <c r="F58" s="200">
        <v>10874.58192</v>
      </c>
      <c r="G58" s="201">
        <v>0</v>
      </c>
      <c r="H58" s="201">
        <v>10874.58192</v>
      </c>
      <c r="I58" s="201">
        <v>8200.603650000001</v>
      </c>
      <c r="J58" s="201">
        <v>0.02216</v>
      </c>
      <c r="K58" s="201">
        <v>8200.62581</v>
      </c>
      <c r="L58" s="201">
        <v>338.07786</v>
      </c>
      <c r="M58" s="201">
        <v>0</v>
      </c>
      <c r="N58" s="201">
        <v>338.07786</v>
      </c>
      <c r="O58" s="201">
        <v>19413.28559</v>
      </c>
      <c r="P58" s="201">
        <v>2801.38396</v>
      </c>
      <c r="Q58" s="201">
        <v>0</v>
      </c>
      <c r="R58" s="202">
        <v>2801.38396</v>
      </c>
    </row>
    <row r="59" spans="1:18" ht="15">
      <c r="A59" s="203"/>
      <c r="B59" s="203"/>
      <c r="C59" s="198" t="s">
        <v>275</v>
      </c>
      <c r="D59" s="198" t="s">
        <v>275</v>
      </c>
      <c r="E59" s="199">
        <v>288</v>
      </c>
      <c r="F59" s="200">
        <v>3908.15312</v>
      </c>
      <c r="G59" s="201">
        <v>0</v>
      </c>
      <c r="H59" s="201">
        <v>3908.15312</v>
      </c>
      <c r="I59" s="201">
        <v>20786.47752</v>
      </c>
      <c r="J59" s="201">
        <v>108.50257</v>
      </c>
      <c r="K59" s="201">
        <v>20894.98009</v>
      </c>
      <c r="L59" s="201">
        <v>548.78807</v>
      </c>
      <c r="M59" s="201">
        <v>0.47827</v>
      </c>
      <c r="N59" s="201">
        <v>549.26634</v>
      </c>
      <c r="O59" s="201">
        <v>25352.399550000002</v>
      </c>
      <c r="P59" s="201">
        <v>3912.73321</v>
      </c>
      <c r="Q59" s="201">
        <v>0</v>
      </c>
      <c r="R59" s="202">
        <v>3912.73321</v>
      </c>
    </row>
    <row r="60" spans="1:18" ht="15">
      <c r="A60" s="203"/>
      <c r="B60" s="203"/>
      <c r="C60" s="203"/>
      <c r="D60" s="198" t="s">
        <v>276</v>
      </c>
      <c r="E60" s="199">
        <v>771</v>
      </c>
      <c r="F60" s="200">
        <v>0</v>
      </c>
      <c r="G60" s="201">
        <v>0</v>
      </c>
      <c r="H60" s="201">
        <v>0</v>
      </c>
      <c r="I60" s="201">
        <v>0</v>
      </c>
      <c r="J60" s="201">
        <v>0</v>
      </c>
      <c r="K60" s="201">
        <v>0</v>
      </c>
      <c r="L60" s="201">
        <v>12.271840000000001</v>
      </c>
      <c r="M60" s="201">
        <v>0</v>
      </c>
      <c r="N60" s="201">
        <v>12.271840000000001</v>
      </c>
      <c r="O60" s="201">
        <v>12.271840000000001</v>
      </c>
      <c r="P60" s="201">
        <v>0</v>
      </c>
      <c r="Q60" s="201">
        <v>0</v>
      </c>
      <c r="R60" s="202">
        <v>0</v>
      </c>
    </row>
    <row r="61" spans="1:18" ht="15">
      <c r="A61" s="203"/>
      <c r="B61" s="203"/>
      <c r="C61" s="198" t="s">
        <v>277</v>
      </c>
      <c r="D61" s="198" t="s">
        <v>278</v>
      </c>
      <c r="E61" s="199">
        <v>286</v>
      </c>
      <c r="F61" s="200">
        <v>3614.5149</v>
      </c>
      <c r="G61" s="201">
        <v>0</v>
      </c>
      <c r="H61" s="201">
        <v>3614.5149</v>
      </c>
      <c r="I61" s="201">
        <v>8662.24649</v>
      </c>
      <c r="J61" s="201">
        <v>5.06393</v>
      </c>
      <c r="K61" s="201">
        <v>8667.31042</v>
      </c>
      <c r="L61" s="201">
        <v>249.22313</v>
      </c>
      <c r="M61" s="201">
        <v>0</v>
      </c>
      <c r="N61" s="201">
        <v>249.22313</v>
      </c>
      <c r="O61" s="201">
        <v>12531.048449999998</v>
      </c>
      <c r="P61" s="201">
        <v>3080.3027599999996</v>
      </c>
      <c r="Q61" s="201">
        <v>0</v>
      </c>
      <c r="R61" s="202">
        <v>3080.3027599999996</v>
      </c>
    </row>
    <row r="62" spans="1:18" ht="15">
      <c r="A62" s="203"/>
      <c r="B62" s="203"/>
      <c r="C62" s="198" t="s">
        <v>279</v>
      </c>
      <c r="D62" s="198" t="s">
        <v>280</v>
      </c>
      <c r="E62" s="199">
        <v>460</v>
      </c>
      <c r="F62" s="200">
        <v>2324.79969</v>
      </c>
      <c r="G62" s="201">
        <v>0</v>
      </c>
      <c r="H62" s="201">
        <v>2324.79969</v>
      </c>
      <c r="I62" s="201">
        <v>27173.70931</v>
      </c>
      <c r="J62" s="201">
        <v>3.5776399999999997</v>
      </c>
      <c r="K62" s="201">
        <v>27177.286949999998</v>
      </c>
      <c r="L62" s="201">
        <v>544.2080500000001</v>
      </c>
      <c r="M62" s="201">
        <v>0</v>
      </c>
      <c r="N62" s="201">
        <v>544.2080500000001</v>
      </c>
      <c r="O62" s="201">
        <v>30046.294690000002</v>
      </c>
      <c r="P62" s="201">
        <v>2929.7804100000003</v>
      </c>
      <c r="Q62" s="201">
        <v>0</v>
      </c>
      <c r="R62" s="202">
        <v>2929.7804100000003</v>
      </c>
    </row>
    <row r="63" spans="1:18" ht="15">
      <c r="A63" s="203"/>
      <c r="B63" s="203"/>
      <c r="C63" s="203"/>
      <c r="D63" s="198" t="s">
        <v>281</v>
      </c>
      <c r="E63" s="199">
        <v>671</v>
      </c>
      <c r="F63" s="200">
        <v>5398.72492</v>
      </c>
      <c r="G63" s="201">
        <v>0</v>
      </c>
      <c r="H63" s="201">
        <v>5398.72492</v>
      </c>
      <c r="I63" s="201">
        <v>4480.01019</v>
      </c>
      <c r="J63" s="201">
        <v>0</v>
      </c>
      <c r="K63" s="201">
        <v>4480.01019</v>
      </c>
      <c r="L63" s="201">
        <v>49.05884</v>
      </c>
      <c r="M63" s="201">
        <v>0</v>
      </c>
      <c r="N63" s="201">
        <v>49.05884</v>
      </c>
      <c r="O63" s="201">
        <v>9927.79395</v>
      </c>
      <c r="P63" s="201">
        <v>2154.3610299999996</v>
      </c>
      <c r="Q63" s="201">
        <v>0</v>
      </c>
      <c r="R63" s="202">
        <v>2154.3610299999996</v>
      </c>
    </row>
    <row r="64" spans="1:18" ht="15">
      <c r="A64" s="203"/>
      <c r="B64" s="203"/>
      <c r="C64" s="203"/>
      <c r="D64" s="198" t="s">
        <v>282</v>
      </c>
      <c r="E64" s="199">
        <v>782</v>
      </c>
      <c r="F64" s="200">
        <v>51.701</v>
      </c>
      <c r="G64" s="201">
        <v>0</v>
      </c>
      <c r="H64" s="201">
        <v>51.701</v>
      </c>
      <c r="I64" s="201">
        <v>0.20002</v>
      </c>
      <c r="J64" s="201">
        <v>0</v>
      </c>
      <c r="K64" s="201">
        <v>0.20002</v>
      </c>
      <c r="L64" s="201">
        <v>116.07333</v>
      </c>
      <c r="M64" s="201">
        <v>0</v>
      </c>
      <c r="N64" s="201">
        <v>116.07333</v>
      </c>
      <c r="O64" s="201">
        <v>167.97435000000002</v>
      </c>
      <c r="P64" s="201">
        <v>1375.1579299999999</v>
      </c>
      <c r="Q64" s="201">
        <v>0</v>
      </c>
      <c r="R64" s="202">
        <v>1375.1579299999999</v>
      </c>
    </row>
    <row r="65" spans="1:18" ht="15">
      <c r="A65" s="203"/>
      <c r="B65" s="203"/>
      <c r="C65" s="198" t="s">
        <v>283</v>
      </c>
      <c r="D65" s="198" t="s">
        <v>283</v>
      </c>
      <c r="E65" s="199">
        <v>284</v>
      </c>
      <c r="F65" s="200">
        <v>4768.21515</v>
      </c>
      <c r="G65" s="201">
        <v>0</v>
      </c>
      <c r="H65" s="201">
        <v>4768.21515</v>
      </c>
      <c r="I65" s="201">
        <v>5003.73458</v>
      </c>
      <c r="J65" s="201">
        <v>0.12081</v>
      </c>
      <c r="K65" s="201">
        <v>5003.85539</v>
      </c>
      <c r="L65" s="201">
        <v>166.81318</v>
      </c>
      <c r="M65" s="201">
        <v>0</v>
      </c>
      <c r="N65" s="201">
        <v>166.81318</v>
      </c>
      <c r="O65" s="201">
        <v>9938.88372</v>
      </c>
      <c r="P65" s="201">
        <v>1447.6973400000002</v>
      </c>
      <c r="Q65" s="201">
        <v>0</v>
      </c>
      <c r="R65" s="202">
        <v>1447.6973400000002</v>
      </c>
    </row>
    <row r="66" spans="1:18" ht="15">
      <c r="A66" s="203"/>
      <c r="B66" s="198" t="s">
        <v>284</v>
      </c>
      <c r="C66" s="198" t="s">
        <v>284</v>
      </c>
      <c r="D66" s="198" t="s">
        <v>284</v>
      </c>
      <c r="E66" s="199">
        <v>567</v>
      </c>
      <c r="F66" s="200">
        <v>2061.9853700000003</v>
      </c>
      <c r="G66" s="201">
        <v>0</v>
      </c>
      <c r="H66" s="201">
        <v>2061.9853700000003</v>
      </c>
      <c r="I66" s="201">
        <v>222.48809</v>
      </c>
      <c r="J66" s="201">
        <v>60.26949</v>
      </c>
      <c r="K66" s="201">
        <v>282.75758</v>
      </c>
      <c r="L66" s="201">
        <v>11002.427039999999</v>
      </c>
      <c r="M66" s="201">
        <v>2769.6488799999997</v>
      </c>
      <c r="N66" s="201">
        <v>13772.07592</v>
      </c>
      <c r="O66" s="201">
        <v>16116.81887</v>
      </c>
      <c r="P66" s="201">
        <v>18482.57059</v>
      </c>
      <c r="Q66" s="201">
        <v>0</v>
      </c>
      <c r="R66" s="202">
        <v>18482.57059</v>
      </c>
    </row>
    <row r="67" spans="1:18" ht="15">
      <c r="A67" s="203"/>
      <c r="B67" s="203"/>
      <c r="C67" s="203"/>
      <c r="D67" s="203"/>
      <c r="E67" s="204">
        <v>314</v>
      </c>
      <c r="F67" s="205">
        <v>322754.78888999997</v>
      </c>
      <c r="G67" s="206">
        <v>316.72739</v>
      </c>
      <c r="H67" s="206">
        <v>323071.51628</v>
      </c>
      <c r="I67" s="206">
        <v>249868.22119</v>
      </c>
      <c r="J67" s="206">
        <v>5310.5535</v>
      </c>
      <c r="K67" s="206">
        <v>255178.77469</v>
      </c>
      <c r="L67" s="206">
        <v>71530.55976999999</v>
      </c>
      <c r="M67" s="206">
        <v>19466.55514</v>
      </c>
      <c r="N67" s="206">
        <v>90997.11490999999</v>
      </c>
      <c r="O67" s="206">
        <v>669247.40588</v>
      </c>
      <c r="P67" s="206">
        <v>174881.33909</v>
      </c>
      <c r="Q67" s="206">
        <v>0</v>
      </c>
      <c r="R67" s="207">
        <v>174881.33909</v>
      </c>
    </row>
    <row r="68" spans="1:18" ht="15">
      <c r="A68" s="203"/>
      <c r="B68" s="203"/>
      <c r="C68" s="203"/>
      <c r="D68" s="198" t="s">
        <v>285</v>
      </c>
      <c r="E68" s="199">
        <v>478</v>
      </c>
      <c r="F68" s="200">
        <v>13016.51351</v>
      </c>
      <c r="G68" s="201">
        <v>0</v>
      </c>
      <c r="H68" s="201">
        <v>13016.51351</v>
      </c>
      <c r="I68" s="201">
        <v>13172.2998</v>
      </c>
      <c r="J68" s="201">
        <v>603.60181</v>
      </c>
      <c r="K68" s="201">
        <v>13775.901609999999</v>
      </c>
      <c r="L68" s="201">
        <v>8467.20814</v>
      </c>
      <c r="M68" s="201">
        <v>2060.57199</v>
      </c>
      <c r="N68" s="201">
        <v>10527.780130000001</v>
      </c>
      <c r="O68" s="201">
        <v>37320.19525</v>
      </c>
      <c r="P68" s="201">
        <v>26506.47259</v>
      </c>
      <c r="Q68" s="201">
        <v>0</v>
      </c>
      <c r="R68" s="202">
        <v>26506.47259</v>
      </c>
    </row>
    <row r="69" spans="1:18" ht="15">
      <c r="A69" s="203"/>
      <c r="B69" s="203"/>
      <c r="C69" s="203"/>
      <c r="D69" s="198" t="s">
        <v>286</v>
      </c>
      <c r="E69" s="199">
        <v>571</v>
      </c>
      <c r="F69" s="200">
        <v>8163.37746</v>
      </c>
      <c r="G69" s="201">
        <v>0</v>
      </c>
      <c r="H69" s="201">
        <v>8163.37746</v>
      </c>
      <c r="I69" s="201">
        <v>678.10801</v>
      </c>
      <c r="J69" s="201">
        <v>1547.28298</v>
      </c>
      <c r="K69" s="201">
        <v>2225.3909900000003</v>
      </c>
      <c r="L69" s="201">
        <v>6794.60382</v>
      </c>
      <c r="M69" s="201">
        <v>1383.9221499999999</v>
      </c>
      <c r="N69" s="201">
        <v>8178.52597</v>
      </c>
      <c r="O69" s="201">
        <v>18567.294420000002</v>
      </c>
      <c r="P69" s="201">
        <v>38504.254329999996</v>
      </c>
      <c r="Q69" s="201">
        <v>0</v>
      </c>
      <c r="R69" s="202">
        <v>38504.254329999996</v>
      </c>
    </row>
    <row r="70" spans="1:18" ht="15">
      <c r="A70" s="203"/>
      <c r="B70" s="203"/>
      <c r="C70" s="203"/>
      <c r="D70" s="198" t="s">
        <v>287</v>
      </c>
      <c r="E70" s="199">
        <v>315</v>
      </c>
      <c r="F70" s="200">
        <v>4063.81232</v>
      </c>
      <c r="G70" s="201">
        <v>0</v>
      </c>
      <c r="H70" s="201">
        <v>4063.81232</v>
      </c>
      <c r="I70" s="201">
        <v>8984.407650000001</v>
      </c>
      <c r="J70" s="201">
        <v>0.0341</v>
      </c>
      <c r="K70" s="201">
        <v>8984.44175</v>
      </c>
      <c r="L70" s="201">
        <v>342.4722</v>
      </c>
      <c r="M70" s="201">
        <v>0</v>
      </c>
      <c r="N70" s="201">
        <v>342.4722</v>
      </c>
      <c r="O70" s="201">
        <v>13390.72627</v>
      </c>
      <c r="P70" s="201">
        <v>3059.96216</v>
      </c>
      <c r="Q70" s="201">
        <v>0</v>
      </c>
      <c r="R70" s="202">
        <v>3059.96216</v>
      </c>
    </row>
    <row r="71" spans="1:18" ht="15">
      <c r="A71" s="203"/>
      <c r="B71" s="203"/>
      <c r="C71" s="203"/>
      <c r="D71" s="198" t="s">
        <v>288</v>
      </c>
      <c r="E71" s="199">
        <v>530</v>
      </c>
      <c r="F71" s="200">
        <v>5462.90147</v>
      </c>
      <c r="G71" s="201">
        <v>0</v>
      </c>
      <c r="H71" s="201">
        <v>5462.90147</v>
      </c>
      <c r="I71" s="201">
        <v>80214.19533</v>
      </c>
      <c r="J71" s="201">
        <v>954.84758</v>
      </c>
      <c r="K71" s="201">
        <v>81169.04290999999</v>
      </c>
      <c r="L71" s="201">
        <v>5607.79578</v>
      </c>
      <c r="M71" s="201">
        <v>534.57022</v>
      </c>
      <c r="N71" s="201">
        <v>6142.366</v>
      </c>
      <c r="O71" s="201">
        <v>92774.31038</v>
      </c>
      <c r="P71" s="201">
        <v>31398.35319</v>
      </c>
      <c r="Q71" s="201">
        <v>0</v>
      </c>
      <c r="R71" s="202">
        <v>31398.35319</v>
      </c>
    </row>
    <row r="72" spans="1:18" ht="15">
      <c r="A72" s="203"/>
      <c r="B72" s="203"/>
      <c r="C72" s="203"/>
      <c r="D72" s="198" t="s">
        <v>289</v>
      </c>
      <c r="E72" s="199">
        <v>746</v>
      </c>
      <c r="F72" s="200">
        <v>0.647</v>
      </c>
      <c r="G72" s="201">
        <v>0</v>
      </c>
      <c r="H72" s="201">
        <v>0.647</v>
      </c>
      <c r="I72" s="201">
        <v>0</v>
      </c>
      <c r="J72" s="201">
        <v>0</v>
      </c>
      <c r="K72" s="201">
        <v>0</v>
      </c>
      <c r="L72" s="201">
        <v>384.95498</v>
      </c>
      <c r="M72" s="201">
        <v>4.4148000000000005</v>
      </c>
      <c r="N72" s="201">
        <v>389.36978000000005</v>
      </c>
      <c r="O72" s="201">
        <v>390.01678000000004</v>
      </c>
      <c r="P72" s="201">
        <v>0</v>
      </c>
      <c r="Q72" s="201">
        <v>0</v>
      </c>
      <c r="R72" s="202">
        <v>0</v>
      </c>
    </row>
    <row r="73" spans="1:18" ht="15">
      <c r="A73" s="203"/>
      <c r="B73" s="203"/>
      <c r="C73" s="198" t="s">
        <v>290</v>
      </c>
      <c r="D73" s="198" t="s">
        <v>290</v>
      </c>
      <c r="E73" s="199">
        <v>318</v>
      </c>
      <c r="F73" s="200">
        <v>14023.69132</v>
      </c>
      <c r="G73" s="201">
        <v>0</v>
      </c>
      <c r="H73" s="201">
        <v>14023.69132</v>
      </c>
      <c r="I73" s="201">
        <v>15342.90661</v>
      </c>
      <c r="J73" s="201">
        <v>766.85026</v>
      </c>
      <c r="K73" s="201">
        <v>16109.75687</v>
      </c>
      <c r="L73" s="201">
        <v>3854.38433</v>
      </c>
      <c r="M73" s="201">
        <v>257.73220000000003</v>
      </c>
      <c r="N73" s="201">
        <v>4112.11653</v>
      </c>
      <c r="O73" s="201">
        <v>34245.56472</v>
      </c>
      <c r="P73" s="201">
        <v>18274.60953</v>
      </c>
      <c r="Q73" s="201">
        <v>0</v>
      </c>
      <c r="R73" s="202">
        <v>18274.60953</v>
      </c>
    </row>
    <row r="74" spans="1:18" ht="15">
      <c r="A74" s="203"/>
      <c r="B74" s="203"/>
      <c r="C74" s="203"/>
      <c r="D74" s="198" t="s">
        <v>291</v>
      </c>
      <c r="E74" s="199">
        <v>319</v>
      </c>
      <c r="F74" s="200">
        <v>2164.02649</v>
      </c>
      <c r="G74" s="201">
        <v>0</v>
      </c>
      <c r="H74" s="201">
        <v>2164.02649</v>
      </c>
      <c r="I74" s="201">
        <v>5458.19098</v>
      </c>
      <c r="J74" s="201">
        <v>5.75737</v>
      </c>
      <c r="K74" s="201">
        <v>5463.94835</v>
      </c>
      <c r="L74" s="201">
        <v>174.53619</v>
      </c>
      <c r="M74" s="201">
        <v>0</v>
      </c>
      <c r="N74" s="201">
        <v>174.53619</v>
      </c>
      <c r="O74" s="201">
        <v>7802.511030000001</v>
      </c>
      <c r="P74" s="201">
        <v>446.88257</v>
      </c>
      <c r="Q74" s="201">
        <v>0</v>
      </c>
      <c r="R74" s="202">
        <v>446.88257</v>
      </c>
    </row>
    <row r="75" spans="1:18" ht="15">
      <c r="A75" s="203"/>
      <c r="B75" s="203"/>
      <c r="C75" s="198" t="s">
        <v>292</v>
      </c>
      <c r="D75" s="198" t="s">
        <v>292</v>
      </c>
      <c r="E75" s="199">
        <v>320</v>
      </c>
      <c r="F75" s="200">
        <v>5052.6484900000005</v>
      </c>
      <c r="G75" s="201">
        <v>0</v>
      </c>
      <c r="H75" s="201">
        <v>5052.6484900000005</v>
      </c>
      <c r="I75" s="201">
        <v>6034.71029</v>
      </c>
      <c r="J75" s="201">
        <v>60.97438</v>
      </c>
      <c r="K75" s="201">
        <v>6095.68467</v>
      </c>
      <c r="L75" s="201">
        <v>502.48826</v>
      </c>
      <c r="M75" s="201">
        <v>0.3679</v>
      </c>
      <c r="N75" s="201">
        <v>502.85616</v>
      </c>
      <c r="O75" s="201">
        <v>11651.18932</v>
      </c>
      <c r="P75" s="201">
        <v>814.89383</v>
      </c>
      <c r="Q75" s="201">
        <v>0</v>
      </c>
      <c r="R75" s="202">
        <v>814.89383</v>
      </c>
    </row>
    <row r="76" spans="1:18" ht="15">
      <c r="A76" s="203"/>
      <c r="B76" s="203"/>
      <c r="C76" s="203"/>
      <c r="D76" s="198" t="s">
        <v>293</v>
      </c>
      <c r="E76" s="199">
        <v>323</v>
      </c>
      <c r="F76" s="200">
        <v>11664.02296</v>
      </c>
      <c r="G76" s="201">
        <v>0</v>
      </c>
      <c r="H76" s="201">
        <v>11664.02296</v>
      </c>
      <c r="I76" s="201">
        <v>8597.25776</v>
      </c>
      <c r="J76" s="201">
        <v>1.8976600000000001</v>
      </c>
      <c r="K76" s="201">
        <v>8599.15542</v>
      </c>
      <c r="L76" s="201">
        <v>557.35398</v>
      </c>
      <c r="M76" s="201">
        <v>0</v>
      </c>
      <c r="N76" s="201">
        <v>557.35398</v>
      </c>
      <c r="O76" s="201">
        <v>20820.53236</v>
      </c>
      <c r="P76" s="201">
        <v>1479.92462</v>
      </c>
      <c r="Q76" s="201">
        <v>0</v>
      </c>
      <c r="R76" s="202">
        <v>1479.92462</v>
      </c>
    </row>
    <row r="77" spans="1:18" ht="15">
      <c r="A77" s="203"/>
      <c r="B77" s="203"/>
      <c r="C77" s="203"/>
      <c r="D77" s="198" t="s">
        <v>294</v>
      </c>
      <c r="E77" s="199">
        <v>316</v>
      </c>
      <c r="F77" s="200">
        <v>3249.8397200000004</v>
      </c>
      <c r="G77" s="201">
        <v>0</v>
      </c>
      <c r="H77" s="201">
        <v>3249.8397200000004</v>
      </c>
      <c r="I77" s="201">
        <v>9704.063460000001</v>
      </c>
      <c r="J77" s="201">
        <v>37.122519999999994</v>
      </c>
      <c r="K77" s="201">
        <v>9741.18598</v>
      </c>
      <c r="L77" s="201">
        <v>425.50106</v>
      </c>
      <c r="M77" s="201">
        <v>0</v>
      </c>
      <c r="N77" s="201">
        <v>425.50106</v>
      </c>
      <c r="O77" s="201">
        <v>13416.52676</v>
      </c>
      <c r="P77" s="201">
        <v>1704.64606</v>
      </c>
      <c r="Q77" s="201">
        <v>0</v>
      </c>
      <c r="R77" s="202">
        <v>1704.64606</v>
      </c>
    </row>
    <row r="78" spans="1:18" ht="15">
      <c r="A78" s="203"/>
      <c r="B78" s="203"/>
      <c r="C78" s="203"/>
      <c r="D78" s="198" t="s">
        <v>295</v>
      </c>
      <c r="E78" s="199">
        <v>317</v>
      </c>
      <c r="F78" s="200">
        <v>2320.7995699999997</v>
      </c>
      <c r="G78" s="201">
        <v>0</v>
      </c>
      <c r="H78" s="201">
        <v>2320.7995699999997</v>
      </c>
      <c r="I78" s="201">
        <v>6517.8611900000005</v>
      </c>
      <c r="J78" s="201">
        <v>1.85926</v>
      </c>
      <c r="K78" s="201">
        <v>6519.72045</v>
      </c>
      <c r="L78" s="201">
        <v>373.41668</v>
      </c>
      <c r="M78" s="201">
        <v>0.7358</v>
      </c>
      <c r="N78" s="201">
        <v>374.15247999999997</v>
      </c>
      <c r="O78" s="201">
        <v>9214.6725</v>
      </c>
      <c r="P78" s="201">
        <v>898.1274599999999</v>
      </c>
      <c r="Q78" s="201">
        <v>0</v>
      </c>
      <c r="R78" s="202">
        <v>898.1274599999999</v>
      </c>
    </row>
    <row r="79" spans="1:18" ht="15">
      <c r="A79" s="203"/>
      <c r="B79" s="203"/>
      <c r="C79" s="203"/>
      <c r="D79" s="198" t="s">
        <v>296</v>
      </c>
      <c r="E79" s="199">
        <v>324</v>
      </c>
      <c r="F79" s="200">
        <v>1845.5803</v>
      </c>
      <c r="G79" s="201">
        <v>0</v>
      </c>
      <c r="H79" s="201">
        <v>1845.5803</v>
      </c>
      <c r="I79" s="201">
        <v>3349.06597</v>
      </c>
      <c r="J79" s="201">
        <v>0.0004</v>
      </c>
      <c r="K79" s="201">
        <v>3349.06637</v>
      </c>
      <c r="L79" s="201">
        <v>26.171080000000003</v>
      </c>
      <c r="M79" s="201">
        <v>0</v>
      </c>
      <c r="N79" s="201">
        <v>26.171080000000003</v>
      </c>
      <c r="O79" s="201">
        <v>5220.81775</v>
      </c>
      <c r="P79" s="201">
        <v>941.4042900000001</v>
      </c>
      <c r="Q79" s="201">
        <v>0</v>
      </c>
      <c r="R79" s="202">
        <v>941.4042900000001</v>
      </c>
    </row>
    <row r="80" spans="1:18" ht="15">
      <c r="A80" s="203"/>
      <c r="B80" s="203"/>
      <c r="C80" s="198" t="s">
        <v>297</v>
      </c>
      <c r="D80" s="198" t="s">
        <v>298</v>
      </c>
      <c r="E80" s="199">
        <v>325</v>
      </c>
      <c r="F80" s="200">
        <v>11740.073910000001</v>
      </c>
      <c r="G80" s="201">
        <v>0</v>
      </c>
      <c r="H80" s="201">
        <v>11740.073910000001</v>
      </c>
      <c r="I80" s="201">
        <v>22059.07809</v>
      </c>
      <c r="J80" s="201">
        <v>711.26487</v>
      </c>
      <c r="K80" s="201">
        <v>22770.34296</v>
      </c>
      <c r="L80" s="201">
        <v>616.1369599999999</v>
      </c>
      <c r="M80" s="201">
        <v>0</v>
      </c>
      <c r="N80" s="201">
        <v>616.1369599999999</v>
      </c>
      <c r="O80" s="201">
        <v>35126.55383</v>
      </c>
      <c r="P80" s="201">
        <v>4269.78063</v>
      </c>
      <c r="Q80" s="201">
        <v>0</v>
      </c>
      <c r="R80" s="202">
        <v>4269.78063</v>
      </c>
    </row>
    <row r="81" spans="1:18" ht="15">
      <c r="A81" s="203"/>
      <c r="B81" s="203"/>
      <c r="C81" s="203"/>
      <c r="D81" s="198" t="s">
        <v>299</v>
      </c>
      <c r="E81" s="199">
        <v>328</v>
      </c>
      <c r="F81" s="200">
        <v>302.30118</v>
      </c>
      <c r="G81" s="201">
        <v>0</v>
      </c>
      <c r="H81" s="201">
        <v>302.30118</v>
      </c>
      <c r="I81" s="201">
        <v>3121.68098</v>
      </c>
      <c r="J81" s="201">
        <v>90.46489</v>
      </c>
      <c r="K81" s="201">
        <v>3212.1458700000003</v>
      </c>
      <c r="L81" s="201">
        <v>76.59785000000001</v>
      </c>
      <c r="M81" s="201">
        <v>12.692549999999999</v>
      </c>
      <c r="N81" s="201">
        <v>89.29039999999999</v>
      </c>
      <c r="O81" s="201">
        <v>3603.73745</v>
      </c>
      <c r="P81" s="201">
        <v>1287.7253600000001</v>
      </c>
      <c r="Q81" s="201">
        <v>0</v>
      </c>
      <c r="R81" s="202">
        <v>1287.7253600000001</v>
      </c>
    </row>
    <row r="82" spans="1:18" ht="15">
      <c r="A82" s="203"/>
      <c r="B82" s="203"/>
      <c r="C82" s="203"/>
      <c r="D82" s="198" t="s">
        <v>300</v>
      </c>
      <c r="E82" s="199">
        <v>439</v>
      </c>
      <c r="F82" s="200">
        <v>3285.9378199999996</v>
      </c>
      <c r="G82" s="201">
        <v>0</v>
      </c>
      <c r="H82" s="201">
        <v>3285.9378199999996</v>
      </c>
      <c r="I82" s="201">
        <v>5538.84803</v>
      </c>
      <c r="J82" s="201">
        <v>0.58868</v>
      </c>
      <c r="K82" s="201">
        <v>5539.43671</v>
      </c>
      <c r="L82" s="201">
        <v>107.88346</v>
      </c>
      <c r="M82" s="201">
        <v>0</v>
      </c>
      <c r="N82" s="201">
        <v>107.88346</v>
      </c>
      <c r="O82" s="201">
        <v>8933.25799</v>
      </c>
      <c r="P82" s="201">
        <v>512.77838</v>
      </c>
      <c r="Q82" s="201">
        <v>0</v>
      </c>
      <c r="R82" s="202">
        <v>512.77838</v>
      </c>
    </row>
    <row r="83" spans="1:18" ht="15">
      <c r="A83" s="203"/>
      <c r="B83" s="203"/>
      <c r="C83" s="203"/>
      <c r="D83" s="198" t="s">
        <v>301</v>
      </c>
      <c r="E83" s="199">
        <v>729</v>
      </c>
      <c r="F83" s="200">
        <v>154.87077</v>
      </c>
      <c r="G83" s="201">
        <v>0</v>
      </c>
      <c r="H83" s="201">
        <v>154.87077</v>
      </c>
      <c r="I83" s="201">
        <v>1450.7664</v>
      </c>
      <c r="J83" s="201">
        <v>0</v>
      </c>
      <c r="K83" s="201">
        <v>1450.7664</v>
      </c>
      <c r="L83" s="201">
        <v>1.7385</v>
      </c>
      <c r="M83" s="201">
        <v>0</v>
      </c>
      <c r="N83" s="201">
        <v>1.7385</v>
      </c>
      <c r="O83" s="201">
        <v>1607.37567</v>
      </c>
      <c r="P83" s="201">
        <v>524.14625</v>
      </c>
      <c r="Q83" s="201">
        <v>0</v>
      </c>
      <c r="R83" s="202">
        <v>524.14625</v>
      </c>
    </row>
    <row r="84" spans="1:18" ht="15">
      <c r="A84" s="203"/>
      <c r="B84" s="203"/>
      <c r="C84" s="198" t="s">
        <v>302</v>
      </c>
      <c r="D84" s="198" t="s">
        <v>303</v>
      </c>
      <c r="E84" s="199">
        <v>330</v>
      </c>
      <c r="F84" s="200">
        <v>3382.8606099999997</v>
      </c>
      <c r="G84" s="201">
        <v>0</v>
      </c>
      <c r="H84" s="201">
        <v>3382.8606099999997</v>
      </c>
      <c r="I84" s="201">
        <v>10207.87583</v>
      </c>
      <c r="J84" s="201">
        <v>0</v>
      </c>
      <c r="K84" s="201">
        <v>10207.87583</v>
      </c>
      <c r="L84" s="201">
        <v>538.8599399999999</v>
      </c>
      <c r="M84" s="201">
        <v>0</v>
      </c>
      <c r="N84" s="201">
        <v>538.8599399999999</v>
      </c>
      <c r="O84" s="201">
        <v>14129.59638</v>
      </c>
      <c r="P84" s="201">
        <v>1768.8313600000001</v>
      </c>
      <c r="Q84" s="201">
        <v>0</v>
      </c>
      <c r="R84" s="202">
        <v>1768.8313600000001</v>
      </c>
    </row>
    <row r="85" spans="1:18" ht="15">
      <c r="A85" s="203"/>
      <c r="B85" s="203"/>
      <c r="C85" s="203"/>
      <c r="D85" s="198" t="s">
        <v>304</v>
      </c>
      <c r="E85" s="199">
        <v>537</v>
      </c>
      <c r="F85" s="200">
        <v>9508.45433</v>
      </c>
      <c r="G85" s="201">
        <v>0</v>
      </c>
      <c r="H85" s="201">
        <v>9508.45433</v>
      </c>
      <c r="I85" s="201">
        <v>8356.66445</v>
      </c>
      <c r="J85" s="201">
        <v>0.01648</v>
      </c>
      <c r="K85" s="201">
        <v>8356.68093</v>
      </c>
      <c r="L85" s="201">
        <v>2445.94047</v>
      </c>
      <c r="M85" s="201">
        <v>48.49996</v>
      </c>
      <c r="N85" s="201">
        <v>2494.44043</v>
      </c>
      <c r="O85" s="201">
        <v>20359.57569</v>
      </c>
      <c r="P85" s="201">
        <v>2724.59219</v>
      </c>
      <c r="Q85" s="201">
        <v>0</v>
      </c>
      <c r="R85" s="202">
        <v>2724.59219</v>
      </c>
    </row>
    <row r="86" spans="1:18" ht="15">
      <c r="A86" s="203"/>
      <c r="B86" s="203"/>
      <c r="C86" s="198" t="s">
        <v>305</v>
      </c>
      <c r="D86" s="198" t="s">
        <v>306</v>
      </c>
      <c r="E86" s="199">
        <v>334</v>
      </c>
      <c r="F86" s="200">
        <v>3653.2921800000004</v>
      </c>
      <c r="G86" s="201">
        <v>617.2749399999999</v>
      </c>
      <c r="H86" s="201">
        <v>4270.56712</v>
      </c>
      <c r="I86" s="201">
        <v>3855.7981</v>
      </c>
      <c r="J86" s="201">
        <v>0.07357999999999999</v>
      </c>
      <c r="K86" s="201">
        <v>3855.87168</v>
      </c>
      <c r="L86" s="201">
        <v>149.4854</v>
      </c>
      <c r="M86" s="201">
        <v>0</v>
      </c>
      <c r="N86" s="201">
        <v>149.4854</v>
      </c>
      <c r="O86" s="201">
        <v>8275.9242</v>
      </c>
      <c r="P86" s="201">
        <v>1834.16325</v>
      </c>
      <c r="Q86" s="201">
        <v>0</v>
      </c>
      <c r="R86" s="202">
        <v>1834.16325</v>
      </c>
    </row>
    <row r="87" spans="1:18" ht="15">
      <c r="A87" s="203"/>
      <c r="B87" s="203"/>
      <c r="C87" s="203"/>
      <c r="D87" s="198" t="s">
        <v>307</v>
      </c>
      <c r="E87" s="199">
        <v>333</v>
      </c>
      <c r="F87" s="200">
        <v>9459.43318</v>
      </c>
      <c r="G87" s="201">
        <v>679.5345500000001</v>
      </c>
      <c r="H87" s="201">
        <v>10138.96773</v>
      </c>
      <c r="I87" s="201">
        <v>6943.93895</v>
      </c>
      <c r="J87" s="201">
        <v>810.9182099999999</v>
      </c>
      <c r="K87" s="201">
        <v>7754.8571600000005</v>
      </c>
      <c r="L87" s="201">
        <v>2241.06612</v>
      </c>
      <c r="M87" s="201">
        <v>310.05228999999997</v>
      </c>
      <c r="N87" s="201">
        <v>2551.11841</v>
      </c>
      <c r="O87" s="201">
        <v>20444.9433</v>
      </c>
      <c r="P87" s="201">
        <v>13183.88328</v>
      </c>
      <c r="Q87" s="201">
        <v>0</v>
      </c>
      <c r="R87" s="202">
        <v>13183.88328</v>
      </c>
    </row>
    <row r="88" spans="1:18" ht="15">
      <c r="A88" s="203"/>
      <c r="B88" s="203"/>
      <c r="C88" s="203"/>
      <c r="D88" s="198" t="s">
        <v>308</v>
      </c>
      <c r="E88" s="199">
        <v>336</v>
      </c>
      <c r="F88" s="200">
        <v>681.32033</v>
      </c>
      <c r="G88" s="201">
        <v>162.06753</v>
      </c>
      <c r="H88" s="201">
        <v>843.3878599999999</v>
      </c>
      <c r="I88" s="201">
        <v>3704.97852</v>
      </c>
      <c r="J88" s="201">
        <v>16.774009999999997</v>
      </c>
      <c r="K88" s="201">
        <v>3721.7525299999998</v>
      </c>
      <c r="L88" s="201">
        <v>61.3714</v>
      </c>
      <c r="M88" s="201">
        <v>0</v>
      </c>
      <c r="N88" s="201">
        <v>61.3714</v>
      </c>
      <c r="O88" s="201">
        <v>4626.5117900000005</v>
      </c>
      <c r="P88" s="201">
        <v>1348.4071399999998</v>
      </c>
      <c r="Q88" s="201">
        <v>0</v>
      </c>
      <c r="R88" s="202">
        <v>1348.4071399999998</v>
      </c>
    </row>
    <row r="89" spans="1:18" ht="15">
      <c r="A89" s="203"/>
      <c r="B89" s="203"/>
      <c r="C89" s="203"/>
      <c r="D89" s="198" t="s">
        <v>305</v>
      </c>
      <c r="E89" s="199">
        <v>332</v>
      </c>
      <c r="F89" s="200">
        <v>2232.1087</v>
      </c>
      <c r="G89" s="201">
        <v>0</v>
      </c>
      <c r="H89" s="201">
        <v>2232.1087</v>
      </c>
      <c r="I89" s="201">
        <v>6441.4271</v>
      </c>
      <c r="J89" s="201">
        <v>0.74054</v>
      </c>
      <c r="K89" s="201">
        <v>6442.16764</v>
      </c>
      <c r="L89" s="201">
        <v>95.29292</v>
      </c>
      <c r="M89" s="201">
        <v>0</v>
      </c>
      <c r="N89" s="201">
        <v>95.29292</v>
      </c>
      <c r="O89" s="201">
        <v>8769.56926</v>
      </c>
      <c r="P89" s="201">
        <v>1235.61825</v>
      </c>
      <c r="Q89" s="201">
        <v>0</v>
      </c>
      <c r="R89" s="202">
        <v>1235.61825</v>
      </c>
    </row>
    <row r="90" spans="1:18" ht="15">
      <c r="A90" s="203"/>
      <c r="B90" s="203"/>
      <c r="C90" s="198" t="s">
        <v>309</v>
      </c>
      <c r="D90" s="198" t="s">
        <v>310</v>
      </c>
      <c r="E90" s="199">
        <v>337</v>
      </c>
      <c r="F90" s="200">
        <v>2624.1568199999997</v>
      </c>
      <c r="G90" s="201">
        <v>0</v>
      </c>
      <c r="H90" s="201">
        <v>2624.1568199999997</v>
      </c>
      <c r="I90" s="201">
        <v>9590.87673</v>
      </c>
      <c r="J90" s="201">
        <v>8.10068</v>
      </c>
      <c r="K90" s="201">
        <v>9598.97741</v>
      </c>
      <c r="L90" s="201">
        <v>231.08517</v>
      </c>
      <c r="M90" s="201">
        <v>0</v>
      </c>
      <c r="N90" s="201">
        <v>231.08517</v>
      </c>
      <c r="O90" s="201">
        <v>12454.2194</v>
      </c>
      <c r="P90" s="201">
        <v>2984.62208</v>
      </c>
      <c r="Q90" s="201">
        <v>0</v>
      </c>
      <c r="R90" s="202">
        <v>2984.62208</v>
      </c>
    </row>
    <row r="91" spans="1:18" ht="15">
      <c r="A91" s="203"/>
      <c r="B91" s="203"/>
      <c r="C91" s="198" t="s">
        <v>311</v>
      </c>
      <c r="D91" s="198" t="s">
        <v>312</v>
      </c>
      <c r="E91" s="199">
        <v>488</v>
      </c>
      <c r="F91" s="200">
        <v>974.37788</v>
      </c>
      <c r="G91" s="201">
        <v>0</v>
      </c>
      <c r="H91" s="201">
        <v>974.37788</v>
      </c>
      <c r="I91" s="201">
        <v>6872.54172</v>
      </c>
      <c r="J91" s="201">
        <v>68.91033</v>
      </c>
      <c r="K91" s="201">
        <v>6941.45205</v>
      </c>
      <c r="L91" s="201">
        <v>191.06497</v>
      </c>
      <c r="M91" s="201">
        <v>0</v>
      </c>
      <c r="N91" s="201">
        <v>191.06497</v>
      </c>
      <c r="O91" s="201">
        <v>8106.8949</v>
      </c>
      <c r="P91" s="201">
        <v>1830.80619</v>
      </c>
      <c r="Q91" s="201">
        <v>0</v>
      </c>
      <c r="R91" s="202">
        <v>1830.80619</v>
      </c>
    </row>
    <row r="92" spans="1:18" ht="15">
      <c r="A92" s="203"/>
      <c r="B92" s="198" t="s">
        <v>313</v>
      </c>
      <c r="C92" s="198" t="s">
        <v>314</v>
      </c>
      <c r="D92" s="198" t="s">
        <v>313</v>
      </c>
      <c r="E92" s="199">
        <v>187</v>
      </c>
      <c r="F92" s="200">
        <v>175211.16833000001</v>
      </c>
      <c r="G92" s="201">
        <v>0</v>
      </c>
      <c r="H92" s="201">
        <v>175211.16833000001</v>
      </c>
      <c r="I92" s="201">
        <v>113843.45818</v>
      </c>
      <c r="J92" s="201">
        <v>677.3317</v>
      </c>
      <c r="K92" s="201">
        <v>114520.78988</v>
      </c>
      <c r="L92" s="201">
        <v>16221.159730000001</v>
      </c>
      <c r="M92" s="201">
        <v>2991.9702599999996</v>
      </c>
      <c r="N92" s="201">
        <v>19213.129989999998</v>
      </c>
      <c r="O92" s="201">
        <v>308945.0882</v>
      </c>
      <c r="P92" s="201">
        <v>96524.04889</v>
      </c>
      <c r="Q92" s="201">
        <v>0</v>
      </c>
      <c r="R92" s="202">
        <v>96524.04889</v>
      </c>
    </row>
    <row r="93" spans="1:18" ht="15">
      <c r="A93" s="203"/>
      <c r="B93" s="203"/>
      <c r="C93" s="198" t="s">
        <v>315</v>
      </c>
      <c r="D93" s="198" t="s">
        <v>315</v>
      </c>
      <c r="E93" s="199">
        <v>190</v>
      </c>
      <c r="F93" s="200">
        <v>13701.317550000002</v>
      </c>
      <c r="G93" s="201">
        <v>0</v>
      </c>
      <c r="H93" s="201">
        <v>13701.317550000002</v>
      </c>
      <c r="I93" s="201">
        <v>53571.24717</v>
      </c>
      <c r="J93" s="201">
        <v>610.73632</v>
      </c>
      <c r="K93" s="201">
        <v>54181.98349</v>
      </c>
      <c r="L93" s="201">
        <v>2705.69694</v>
      </c>
      <c r="M93" s="201">
        <v>16.84982</v>
      </c>
      <c r="N93" s="201">
        <v>2722.5467599999997</v>
      </c>
      <c r="O93" s="201">
        <v>70605.8478</v>
      </c>
      <c r="P93" s="201">
        <v>25225.41816</v>
      </c>
      <c r="Q93" s="201">
        <v>0</v>
      </c>
      <c r="R93" s="202">
        <v>25225.41816</v>
      </c>
    </row>
    <row r="94" spans="1:18" ht="15">
      <c r="A94" s="203"/>
      <c r="B94" s="203"/>
      <c r="C94" s="203"/>
      <c r="D94" s="198" t="s">
        <v>316</v>
      </c>
      <c r="E94" s="199">
        <v>603</v>
      </c>
      <c r="F94" s="200">
        <v>5736.215450000001</v>
      </c>
      <c r="G94" s="201">
        <v>0</v>
      </c>
      <c r="H94" s="201">
        <v>5736.215450000001</v>
      </c>
      <c r="I94" s="201">
        <v>3742.81659</v>
      </c>
      <c r="J94" s="201">
        <v>0</v>
      </c>
      <c r="K94" s="201">
        <v>3742.81659</v>
      </c>
      <c r="L94" s="201">
        <v>68.8945</v>
      </c>
      <c r="M94" s="201">
        <v>0</v>
      </c>
      <c r="N94" s="201">
        <v>68.8945</v>
      </c>
      <c r="O94" s="201">
        <v>9547.926539999999</v>
      </c>
      <c r="P94" s="201">
        <v>2905.57299</v>
      </c>
      <c r="Q94" s="201">
        <v>0</v>
      </c>
      <c r="R94" s="202">
        <v>2905.57299</v>
      </c>
    </row>
    <row r="95" spans="1:18" ht="15">
      <c r="A95" s="203"/>
      <c r="B95" s="203"/>
      <c r="C95" s="203"/>
      <c r="D95" s="198" t="s">
        <v>317</v>
      </c>
      <c r="E95" s="199">
        <v>837</v>
      </c>
      <c r="F95" s="200">
        <v>199.14239999999998</v>
      </c>
      <c r="G95" s="201">
        <v>0</v>
      </c>
      <c r="H95" s="201">
        <v>199.14239999999998</v>
      </c>
      <c r="I95" s="201">
        <v>673.16557</v>
      </c>
      <c r="J95" s="201">
        <v>0</v>
      </c>
      <c r="K95" s="201">
        <v>673.16557</v>
      </c>
      <c r="L95" s="201">
        <v>51.42841000000001</v>
      </c>
      <c r="M95" s="201">
        <v>0</v>
      </c>
      <c r="N95" s="201">
        <v>51.42841000000001</v>
      </c>
      <c r="O95" s="201">
        <v>923.73638</v>
      </c>
      <c r="P95" s="201">
        <v>706.49436</v>
      </c>
      <c r="Q95" s="201">
        <v>0</v>
      </c>
      <c r="R95" s="202">
        <v>706.49436</v>
      </c>
    </row>
    <row r="96" spans="1:18" ht="15">
      <c r="A96" s="203"/>
      <c r="B96" s="203"/>
      <c r="C96" s="203"/>
      <c r="D96" s="198" t="s">
        <v>318</v>
      </c>
      <c r="E96" s="199">
        <v>814</v>
      </c>
      <c r="F96" s="200">
        <v>0</v>
      </c>
      <c r="G96" s="201">
        <v>0</v>
      </c>
      <c r="H96" s="201">
        <v>0</v>
      </c>
      <c r="I96" s="201">
        <v>0</v>
      </c>
      <c r="J96" s="201">
        <v>0</v>
      </c>
      <c r="K96" s="201">
        <v>0</v>
      </c>
      <c r="L96" s="201">
        <v>11.2025</v>
      </c>
      <c r="M96" s="201">
        <v>0</v>
      </c>
      <c r="N96" s="201">
        <v>11.2025</v>
      </c>
      <c r="O96" s="201">
        <v>11.2025</v>
      </c>
      <c r="P96" s="201">
        <v>0</v>
      </c>
      <c r="Q96" s="201">
        <v>0</v>
      </c>
      <c r="R96" s="202">
        <v>0</v>
      </c>
    </row>
    <row r="97" spans="1:18" ht="15">
      <c r="A97" s="203"/>
      <c r="B97" s="203"/>
      <c r="C97" s="198" t="s">
        <v>319</v>
      </c>
      <c r="D97" s="198" t="s">
        <v>320</v>
      </c>
      <c r="E97" s="199">
        <v>459</v>
      </c>
      <c r="F97" s="200">
        <v>10751.56373</v>
      </c>
      <c r="G97" s="201">
        <v>0</v>
      </c>
      <c r="H97" s="201">
        <v>10751.56373</v>
      </c>
      <c r="I97" s="201">
        <v>14269.124679999999</v>
      </c>
      <c r="J97" s="201">
        <v>41.4758</v>
      </c>
      <c r="K97" s="201">
        <v>14310.600480000001</v>
      </c>
      <c r="L97" s="201">
        <v>1563.15842</v>
      </c>
      <c r="M97" s="201">
        <v>1.4716</v>
      </c>
      <c r="N97" s="201">
        <v>1564.63002</v>
      </c>
      <c r="O97" s="201">
        <v>26626.79423</v>
      </c>
      <c r="P97" s="201">
        <v>7438.6028799999995</v>
      </c>
      <c r="Q97" s="201">
        <v>0</v>
      </c>
      <c r="R97" s="202">
        <v>7438.6028799999995</v>
      </c>
    </row>
    <row r="98" spans="1:18" ht="15">
      <c r="A98" s="203"/>
      <c r="B98" s="203"/>
      <c r="C98" s="203"/>
      <c r="D98" s="198" t="s">
        <v>321</v>
      </c>
      <c r="E98" s="199">
        <v>191</v>
      </c>
      <c r="F98" s="200">
        <v>2695.8248599999997</v>
      </c>
      <c r="G98" s="201">
        <v>0</v>
      </c>
      <c r="H98" s="201">
        <v>2695.8248599999997</v>
      </c>
      <c r="I98" s="201">
        <v>19525.80565</v>
      </c>
      <c r="J98" s="201">
        <v>0.60129</v>
      </c>
      <c r="K98" s="201">
        <v>19526.40694</v>
      </c>
      <c r="L98" s="201">
        <v>626.94507</v>
      </c>
      <c r="M98" s="201">
        <v>0</v>
      </c>
      <c r="N98" s="201">
        <v>626.94507</v>
      </c>
      <c r="O98" s="201">
        <v>22849.17687</v>
      </c>
      <c r="P98" s="201">
        <v>3522.27407</v>
      </c>
      <c r="Q98" s="201">
        <v>0</v>
      </c>
      <c r="R98" s="202">
        <v>3522.27407</v>
      </c>
    </row>
    <row r="99" spans="1:18" ht="15">
      <c r="A99" s="203"/>
      <c r="B99" s="203"/>
      <c r="C99" s="203"/>
      <c r="D99" s="198" t="s">
        <v>322</v>
      </c>
      <c r="E99" s="199">
        <v>193</v>
      </c>
      <c r="F99" s="200">
        <v>605.81136</v>
      </c>
      <c r="G99" s="201">
        <v>0</v>
      </c>
      <c r="H99" s="201">
        <v>605.81136</v>
      </c>
      <c r="I99" s="201">
        <v>4386.334360000001</v>
      </c>
      <c r="J99" s="201">
        <v>27.81558</v>
      </c>
      <c r="K99" s="201">
        <v>4414.14994</v>
      </c>
      <c r="L99" s="201">
        <v>97.66112</v>
      </c>
      <c r="M99" s="201">
        <v>0</v>
      </c>
      <c r="N99" s="201">
        <v>97.66112</v>
      </c>
      <c r="O99" s="201">
        <v>5117.62242</v>
      </c>
      <c r="P99" s="201">
        <v>2478.92154</v>
      </c>
      <c r="Q99" s="201">
        <v>0</v>
      </c>
      <c r="R99" s="202">
        <v>2478.92154</v>
      </c>
    </row>
    <row r="100" spans="1:18" ht="15">
      <c r="A100" s="203"/>
      <c r="B100" s="203"/>
      <c r="C100" s="203"/>
      <c r="D100" s="198" t="s">
        <v>323</v>
      </c>
      <c r="E100" s="199">
        <v>825</v>
      </c>
      <c r="F100" s="200">
        <v>0.543</v>
      </c>
      <c r="G100" s="201">
        <v>0</v>
      </c>
      <c r="H100" s="201">
        <v>0.543</v>
      </c>
      <c r="I100" s="201">
        <v>352.0409</v>
      </c>
      <c r="J100" s="201">
        <v>0</v>
      </c>
      <c r="K100" s="201">
        <v>352.0409</v>
      </c>
      <c r="L100" s="201">
        <v>1.3</v>
      </c>
      <c r="M100" s="201">
        <v>0</v>
      </c>
      <c r="N100" s="201">
        <v>1.3</v>
      </c>
      <c r="O100" s="201">
        <v>353.88390000000004</v>
      </c>
      <c r="P100" s="201">
        <v>783.13636</v>
      </c>
      <c r="Q100" s="201">
        <v>0</v>
      </c>
      <c r="R100" s="202">
        <v>783.13636</v>
      </c>
    </row>
    <row r="101" spans="1:18" ht="15">
      <c r="A101" s="203"/>
      <c r="B101" s="203"/>
      <c r="C101" s="198" t="s">
        <v>324</v>
      </c>
      <c r="D101" s="198" t="s">
        <v>264</v>
      </c>
      <c r="E101" s="199">
        <v>569</v>
      </c>
      <c r="F101" s="200">
        <v>1545.45162</v>
      </c>
      <c r="G101" s="201">
        <v>0</v>
      </c>
      <c r="H101" s="201">
        <v>1545.45162</v>
      </c>
      <c r="I101" s="201">
        <v>2692.86693</v>
      </c>
      <c r="J101" s="201">
        <v>0</v>
      </c>
      <c r="K101" s="201">
        <v>2692.86693</v>
      </c>
      <c r="L101" s="201">
        <v>2.28</v>
      </c>
      <c r="M101" s="201">
        <v>0</v>
      </c>
      <c r="N101" s="201">
        <v>2.28</v>
      </c>
      <c r="O101" s="201">
        <v>4240.59855</v>
      </c>
      <c r="P101" s="201">
        <v>1284.56184</v>
      </c>
      <c r="Q101" s="201">
        <v>0</v>
      </c>
      <c r="R101" s="202">
        <v>1284.56184</v>
      </c>
    </row>
    <row r="102" spans="1:18" ht="15">
      <c r="A102" s="203"/>
      <c r="B102" s="203"/>
      <c r="C102" s="203"/>
      <c r="D102" s="198" t="s">
        <v>325</v>
      </c>
      <c r="E102" s="199">
        <v>194</v>
      </c>
      <c r="F102" s="200">
        <v>9985.036199999999</v>
      </c>
      <c r="G102" s="201">
        <v>0</v>
      </c>
      <c r="H102" s="201">
        <v>9985.036199999999</v>
      </c>
      <c r="I102" s="201">
        <v>28298.83454</v>
      </c>
      <c r="J102" s="201">
        <v>25.03418</v>
      </c>
      <c r="K102" s="201">
        <v>28323.86872</v>
      </c>
      <c r="L102" s="201">
        <v>727.1830799999999</v>
      </c>
      <c r="M102" s="201">
        <v>0.45988</v>
      </c>
      <c r="N102" s="201">
        <v>727.64296</v>
      </c>
      <c r="O102" s="201">
        <v>39036.547880000006</v>
      </c>
      <c r="P102" s="201">
        <v>3122.8549900000003</v>
      </c>
      <c r="Q102" s="201">
        <v>0</v>
      </c>
      <c r="R102" s="202">
        <v>3122.8549900000003</v>
      </c>
    </row>
    <row r="103" spans="1:18" ht="15">
      <c r="A103" s="203"/>
      <c r="B103" s="203"/>
      <c r="C103" s="203"/>
      <c r="D103" s="198" t="s">
        <v>326</v>
      </c>
      <c r="E103" s="199">
        <v>539</v>
      </c>
      <c r="F103" s="200">
        <v>4.89354</v>
      </c>
      <c r="G103" s="201">
        <v>0</v>
      </c>
      <c r="H103" s="201">
        <v>4.89354</v>
      </c>
      <c r="I103" s="201">
        <v>841.53183</v>
      </c>
      <c r="J103" s="201">
        <v>8.05322</v>
      </c>
      <c r="K103" s="201">
        <v>849.58505</v>
      </c>
      <c r="L103" s="201">
        <v>4.45</v>
      </c>
      <c r="M103" s="201">
        <v>0</v>
      </c>
      <c r="N103" s="201">
        <v>4.45</v>
      </c>
      <c r="O103" s="201">
        <v>858.92859</v>
      </c>
      <c r="P103" s="201">
        <v>858.7371400000001</v>
      </c>
      <c r="Q103" s="201">
        <v>0</v>
      </c>
      <c r="R103" s="202">
        <v>858.7371400000001</v>
      </c>
    </row>
    <row r="104" spans="1:18" ht="15">
      <c r="A104" s="203"/>
      <c r="B104" s="203"/>
      <c r="C104" s="198" t="s">
        <v>327</v>
      </c>
      <c r="D104" s="198" t="s">
        <v>328</v>
      </c>
      <c r="E104" s="199">
        <v>197</v>
      </c>
      <c r="F104" s="200">
        <v>6593.7653</v>
      </c>
      <c r="G104" s="201">
        <v>0</v>
      </c>
      <c r="H104" s="201">
        <v>6593.7653</v>
      </c>
      <c r="I104" s="201">
        <v>16870.36632</v>
      </c>
      <c r="J104" s="201">
        <v>12.003860000000001</v>
      </c>
      <c r="K104" s="201">
        <v>16882.370179999998</v>
      </c>
      <c r="L104" s="201">
        <v>419.42282</v>
      </c>
      <c r="M104" s="201">
        <v>0</v>
      </c>
      <c r="N104" s="201">
        <v>419.42282</v>
      </c>
      <c r="O104" s="201">
        <v>23895.5583</v>
      </c>
      <c r="P104" s="201">
        <v>6691.9167099999995</v>
      </c>
      <c r="Q104" s="201">
        <v>0</v>
      </c>
      <c r="R104" s="202">
        <v>6691.9167099999995</v>
      </c>
    </row>
    <row r="105" spans="1:18" ht="15">
      <c r="A105" s="203"/>
      <c r="B105" s="203"/>
      <c r="C105" s="203"/>
      <c r="D105" s="198" t="s">
        <v>329</v>
      </c>
      <c r="E105" s="199">
        <v>718</v>
      </c>
      <c r="F105" s="200">
        <v>158.0899</v>
      </c>
      <c r="G105" s="201">
        <v>0</v>
      </c>
      <c r="H105" s="201">
        <v>158.0899</v>
      </c>
      <c r="I105" s="201">
        <v>1588.33628</v>
      </c>
      <c r="J105" s="201">
        <v>0</v>
      </c>
      <c r="K105" s="201">
        <v>1588.33628</v>
      </c>
      <c r="L105" s="201">
        <v>14.8542</v>
      </c>
      <c r="M105" s="201">
        <v>0</v>
      </c>
      <c r="N105" s="201">
        <v>14.8542</v>
      </c>
      <c r="O105" s="201">
        <v>1761.28038</v>
      </c>
      <c r="P105" s="201">
        <v>1078.12292</v>
      </c>
      <c r="Q105" s="201">
        <v>0</v>
      </c>
      <c r="R105" s="202">
        <v>1078.12292</v>
      </c>
    </row>
    <row r="106" spans="1:18" ht="15">
      <c r="A106" s="203"/>
      <c r="B106" s="203"/>
      <c r="C106" s="198" t="s">
        <v>330</v>
      </c>
      <c r="D106" s="198" t="s">
        <v>330</v>
      </c>
      <c r="E106" s="199">
        <v>188</v>
      </c>
      <c r="F106" s="200">
        <v>3359.66158</v>
      </c>
      <c r="G106" s="201">
        <v>0</v>
      </c>
      <c r="H106" s="201">
        <v>3359.66158</v>
      </c>
      <c r="I106" s="201">
        <v>15023.477359999999</v>
      </c>
      <c r="J106" s="201">
        <v>2.8129899999999997</v>
      </c>
      <c r="K106" s="201">
        <v>15026.29035</v>
      </c>
      <c r="L106" s="201">
        <v>139.934</v>
      </c>
      <c r="M106" s="201">
        <v>0</v>
      </c>
      <c r="N106" s="201">
        <v>139.934</v>
      </c>
      <c r="O106" s="201">
        <v>18525.88593</v>
      </c>
      <c r="P106" s="201">
        <v>5823.91295</v>
      </c>
      <c r="Q106" s="201">
        <v>0</v>
      </c>
      <c r="R106" s="202">
        <v>5823.91295</v>
      </c>
    </row>
    <row r="107" spans="1:18" ht="15">
      <c r="A107" s="203"/>
      <c r="B107" s="203"/>
      <c r="C107" s="198" t="s">
        <v>331</v>
      </c>
      <c r="D107" s="198" t="s">
        <v>332</v>
      </c>
      <c r="E107" s="199">
        <v>501</v>
      </c>
      <c r="F107" s="200">
        <v>1005.43141</v>
      </c>
      <c r="G107" s="201">
        <v>0</v>
      </c>
      <c r="H107" s="201">
        <v>1005.43141</v>
      </c>
      <c r="I107" s="201">
        <v>7762.054190000001</v>
      </c>
      <c r="J107" s="201">
        <v>0.00387</v>
      </c>
      <c r="K107" s="201">
        <v>7762.058059999999</v>
      </c>
      <c r="L107" s="201">
        <v>107.50847</v>
      </c>
      <c r="M107" s="201">
        <v>0</v>
      </c>
      <c r="N107" s="201">
        <v>107.50847</v>
      </c>
      <c r="O107" s="201">
        <v>8874.99794</v>
      </c>
      <c r="P107" s="201">
        <v>2757.1917599999997</v>
      </c>
      <c r="Q107" s="201">
        <v>0</v>
      </c>
      <c r="R107" s="202">
        <v>2757.1917599999997</v>
      </c>
    </row>
    <row r="108" spans="1:18" ht="15">
      <c r="A108" s="203"/>
      <c r="B108" s="203"/>
      <c r="C108" s="198" t="s">
        <v>333</v>
      </c>
      <c r="D108" s="198" t="s">
        <v>334</v>
      </c>
      <c r="E108" s="199">
        <v>498</v>
      </c>
      <c r="F108" s="200">
        <v>813.47708</v>
      </c>
      <c r="G108" s="201">
        <v>0</v>
      </c>
      <c r="H108" s="201">
        <v>813.47708</v>
      </c>
      <c r="I108" s="201">
        <v>4970.3832</v>
      </c>
      <c r="J108" s="201">
        <v>14.43412</v>
      </c>
      <c r="K108" s="201">
        <v>4984.81732</v>
      </c>
      <c r="L108" s="201">
        <v>75.554</v>
      </c>
      <c r="M108" s="201">
        <v>0</v>
      </c>
      <c r="N108" s="201">
        <v>75.554</v>
      </c>
      <c r="O108" s="201">
        <v>5873.848400000001</v>
      </c>
      <c r="P108" s="201">
        <v>2400.8614199999997</v>
      </c>
      <c r="Q108" s="201">
        <v>0</v>
      </c>
      <c r="R108" s="202">
        <v>2400.8614199999997</v>
      </c>
    </row>
    <row r="109" spans="1:18" ht="15">
      <c r="A109" s="203"/>
      <c r="B109" s="203"/>
      <c r="C109" s="198" t="s">
        <v>335</v>
      </c>
      <c r="D109" s="198" t="s">
        <v>336</v>
      </c>
      <c r="E109" s="199">
        <v>500</v>
      </c>
      <c r="F109" s="200">
        <v>3505.57005</v>
      </c>
      <c r="G109" s="201">
        <v>0</v>
      </c>
      <c r="H109" s="201">
        <v>3505.57005</v>
      </c>
      <c r="I109" s="201">
        <v>10298.634880000001</v>
      </c>
      <c r="J109" s="201">
        <v>0</v>
      </c>
      <c r="K109" s="201">
        <v>10298.634880000001</v>
      </c>
      <c r="L109" s="201">
        <v>215.26125</v>
      </c>
      <c r="M109" s="201">
        <v>0</v>
      </c>
      <c r="N109" s="201">
        <v>215.26125</v>
      </c>
      <c r="O109" s="201">
        <v>14019.46618</v>
      </c>
      <c r="P109" s="201">
        <v>3860.64061</v>
      </c>
      <c r="Q109" s="201">
        <v>0</v>
      </c>
      <c r="R109" s="202">
        <v>3860.64061</v>
      </c>
    </row>
    <row r="110" spans="1:18" ht="15">
      <c r="A110" s="203"/>
      <c r="B110" s="203"/>
      <c r="C110" s="198" t="s">
        <v>337</v>
      </c>
      <c r="D110" s="198" t="s">
        <v>338</v>
      </c>
      <c r="E110" s="199">
        <v>198</v>
      </c>
      <c r="F110" s="200">
        <v>5771.53516</v>
      </c>
      <c r="G110" s="201">
        <v>0</v>
      </c>
      <c r="H110" s="201">
        <v>5771.53516</v>
      </c>
      <c r="I110" s="201">
        <v>6642.7562800000005</v>
      </c>
      <c r="J110" s="201">
        <v>16.57496</v>
      </c>
      <c r="K110" s="201">
        <v>6659.33124</v>
      </c>
      <c r="L110" s="201">
        <v>128.2843</v>
      </c>
      <c r="M110" s="201">
        <v>0</v>
      </c>
      <c r="N110" s="201">
        <v>128.2843</v>
      </c>
      <c r="O110" s="201">
        <v>12559.1507</v>
      </c>
      <c r="P110" s="201">
        <v>2547.6877999999997</v>
      </c>
      <c r="Q110" s="201">
        <v>0</v>
      </c>
      <c r="R110" s="202">
        <v>2547.6877999999997</v>
      </c>
    </row>
    <row r="111" spans="1:18" ht="15">
      <c r="A111" s="203"/>
      <c r="B111" s="203"/>
      <c r="C111" s="198" t="s">
        <v>339</v>
      </c>
      <c r="D111" s="198" t="s">
        <v>339</v>
      </c>
      <c r="E111" s="199">
        <v>509</v>
      </c>
      <c r="F111" s="200">
        <v>2766.75545</v>
      </c>
      <c r="G111" s="201">
        <v>0</v>
      </c>
      <c r="H111" s="201">
        <v>2766.75545</v>
      </c>
      <c r="I111" s="201">
        <v>7231.41742</v>
      </c>
      <c r="J111" s="201">
        <v>0</v>
      </c>
      <c r="K111" s="201">
        <v>7231.41742</v>
      </c>
      <c r="L111" s="201">
        <v>141.90669</v>
      </c>
      <c r="M111" s="201">
        <v>0</v>
      </c>
      <c r="N111" s="201">
        <v>141.90669</v>
      </c>
      <c r="O111" s="201">
        <v>10140.07956</v>
      </c>
      <c r="P111" s="201">
        <v>2068.04268</v>
      </c>
      <c r="Q111" s="201">
        <v>0</v>
      </c>
      <c r="R111" s="202">
        <v>2068.04268</v>
      </c>
    </row>
    <row r="112" spans="1:18" ht="15">
      <c r="A112" s="203"/>
      <c r="B112" s="198" t="s">
        <v>340</v>
      </c>
      <c r="C112" s="198" t="s">
        <v>341</v>
      </c>
      <c r="D112" s="198" t="s">
        <v>341</v>
      </c>
      <c r="E112" s="199">
        <v>12</v>
      </c>
      <c r="F112" s="200">
        <v>10894.86811</v>
      </c>
      <c r="G112" s="201">
        <v>0</v>
      </c>
      <c r="H112" s="201">
        <v>10894.86811</v>
      </c>
      <c r="I112" s="201">
        <v>20814.69763</v>
      </c>
      <c r="J112" s="201">
        <v>18.9237</v>
      </c>
      <c r="K112" s="201">
        <v>20833.621329999998</v>
      </c>
      <c r="L112" s="201">
        <v>1581.13912</v>
      </c>
      <c r="M112" s="201">
        <v>0.91975</v>
      </c>
      <c r="N112" s="201">
        <v>1582.05887</v>
      </c>
      <c r="O112" s="201">
        <v>33310.54831</v>
      </c>
      <c r="P112" s="201">
        <v>5168.89942</v>
      </c>
      <c r="Q112" s="201">
        <v>0</v>
      </c>
      <c r="R112" s="202">
        <v>5168.89942</v>
      </c>
    </row>
    <row r="113" spans="1:18" ht="15">
      <c r="A113" s="203"/>
      <c r="B113" s="203"/>
      <c r="C113" s="198" t="s">
        <v>340</v>
      </c>
      <c r="D113" s="198" t="s">
        <v>340</v>
      </c>
      <c r="E113" s="199">
        <v>10</v>
      </c>
      <c r="F113" s="200">
        <v>84835.36721</v>
      </c>
      <c r="G113" s="201">
        <v>0</v>
      </c>
      <c r="H113" s="201">
        <v>84835.36721</v>
      </c>
      <c r="I113" s="201">
        <v>154158.84231</v>
      </c>
      <c r="J113" s="201">
        <v>1009.64864</v>
      </c>
      <c r="K113" s="201">
        <v>155168.49094999998</v>
      </c>
      <c r="L113" s="201">
        <v>72648.73686</v>
      </c>
      <c r="M113" s="201">
        <v>4366.0525099999995</v>
      </c>
      <c r="N113" s="201">
        <v>77014.78937</v>
      </c>
      <c r="O113" s="201">
        <v>317018.64752999996</v>
      </c>
      <c r="P113" s="201">
        <v>72978.94645</v>
      </c>
      <c r="Q113" s="201">
        <v>0</v>
      </c>
      <c r="R113" s="202">
        <v>72978.94645</v>
      </c>
    </row>
    <row r="114" spans="1:18" ht="15">
      <c r="A114" s="203"/>
      <c r="B114" s="203"/>
      <c r="C114" s="203"/>
      <c r="D114" s="203"/>
      <c r="E114" s="204">
        <v>808</v>
      </c>
      <c r="F114" s="205">
        <v>0</v>
      </c>
      <c r="G114" s="206">
        <v>0</v>
      </c>
      <c r="H114" s="206">
        <v>0</v>
      </c>
      <c r="I114" s="206">
        <v>0</v>
      </c>
      <c r="J114" s="206">
        <v>0</v>
      </c>
      <c r="K114" s="206">
        <v>0</v>
      </c>
      <c r="L114" s="206">
        <v>0</v>
      </c>
      <c r="M114" s="206">
        <v>0</v>
      </c>
      <c r="N114" s="206">
        <v>0</v>
      </c>
      <c r="O114" s="206">
        <v>0</v>
      </c>
      <c r="P114" s="206">
        <v>2.09815</v>
      </c>
      <c r="Q114" s="206">
        <v>0</v>
      </c>
      <c r="R114" s="207">
        <v>2.09815</v>
      </c>
    </row>
    <row r="115" spans="1:18" ht="15">
      <c r="A115" s="203"/>
      <c r="B115" s="203"/>
      <c r="C115" s="203"/>
      <c r="D115" s="198" t="s">
        <v>342</v>
      </c>
      <c r="E115" s="199">
        <v>621</v>
      </c>
      <c r="F115" s="200">
        <v>7700.92007</v>
      </c>
      <c r="G115" s="201">
        <v>0</v>
      </c>
      <c r="H115" s="201">
        <v>7700.92007</v>
      </c>
      <c r="I115" s="201">
        <v>26302.645579999997</v>
      </c>
      <c r="J115" s="201">
        <v>68.68346000000001</v>
      </c>
      <c r="K115" s="201">
        <v>26371.32904</v>
      </c>
      <c r="L115" s="201">
        <v>1957.2653899999998</v>
      </c>
      <c r="M115" s="201">
        <v>184.69684</v>
      </c>
      <c r="N115" s="201">
        <v>2141.96223</v>
      </c>
      <c r="O115" s="201">
        <v>36214.21134</v>
      </c>
      <c r="P115" s="201">
        <v>5459.73441</v>
      </c>
      <c r="Q115" s="201">
        <v>0</v>
      </c>
      <c r="R115" s="202">
        <v>5459.73441</v>
      </c>
    </row>
    <row r="116" spans="1:18" ht="15">
      <c r="A116" s="203"/>
      <c r="B116" s="203"/>
      <c r="C116" s="198" t="s">
        <v>343</v>
      </c>
      <c r="D116" s="198" t="s">
        <v>343</v>
      </c>
      <c r="E116" s="199">
        <v>13</v>
      </c>
      <c r="F116" s="200">
        <v>9354.91108</v>
      </c>
      <c r="G116" s="201">
        <v>0</v>
      </c>
      <c r="H116" s="201">
        <v>9354.91108</v>
      </c>
      <c r="I116" s="201">
        <v>26913.424260000003</v>
      </c>
      <c r="J116" s="201">
        <v>358.46083000000004</v>
      </c>
      <c r="K116" s="201">
        <v>27271.88509</v>
      </c>
      <c r="L116" s="201">
        <v>1640.85629</v>
      </c>
      <c r="M116" s="201">
        <v>0</v>
      </c>
      <c r="N116" s="201">
        <v>1640.85629</v>
      </c>
      <c r="O116" s="201">
        <v>38267.65246</v>
      </c>
      <c r="P116" s="201">
        <v>12791.61566</v>
      </c>
      <c r="Q116" s="201">
        <v>0</v>
      </c>
      <c r="R116" s="202">
        <v>12791.61566</v>
      </c>
    </row>
    <row r="117" spans="1:18" ht="15">
      <c r="A117" s="203"/>
      <c r="B117" s="203"/>
      <c r="C117" s="203"/>
      <c r="D117" s="198" t="s">
        <v>344</v>
      </c>
      <c r="E117" s="199">
        <v>637</v>
      </c>
      <c r="F117" s="200">
        <v>4.41182</v>
      </c>
      <c r="G117" s="201">
        <v>0</v>
      </c>
      <c r="H117" s="201">
        <v>4.41182</v>
      </c>
      <c r="I117" s="201">
        <v>1210.09812</v>
      </c>
      <c r="J117" s="201">
        <v>0</v>
      </c>
      <c r="K117" s="201">
        <v>1210.09812</v>
      </c>
      <c r="L117" s="201">
        <v>22.497</v>
      </c>
      <c r="M117" s="201">
        <v>0</v>
      </c>
      <c r="N117" s="201">
        <v>22.497</v>
      </c>
      <c r="O117" s="201">
        <v>1237.00694</v>
      </c>
      <c r="P117" s="201">
        <v>444.83668</v>
      </c>
      <c r="Q117" s="201">
        <v>0</v>
      </c>
      <c r="R117" s="202">
        <v>444.83668</v>
      </c>
    </row>
    <row r="118" spans="1:18" ht="15">
      <c r="A118" s="203"/>
      <c r="B118" s="203"/>
      <c r="C118" s="198" t="s">
        <v>345</v>
      </c>
      <c r="D118" s="198" t="s">
        <v>345</v>
      </c>
      <c r="E118" s="199">
        <v>24</v>
      </c>
      <c r="F118" s="200">
        <v>29284.684510000003</v>
      </c>
      <c r="G118" s="201">
        <v>0</v>
      </c>
      <c r="H118" s="201">
        <v>29284.684510000003</v>
      </c>
      <c r="I118" s="201">
        <v>58843.35868</v>
      </c>
      <c r="J118" s="201">
        <v>155.78109</v>
      </c>
      <c r="K118" s="201">
        <v>58999.13977</v>
      </c>
      <c r="L118" s="201">
        <v>3353.44877</v>
      </c>
      <c r="M118" s="201">
        <v>47.021300000000004</v>
      </c>
      <c r="N118" s="201">
        <v>3400.47007</v>
      </c>
      <c r="O118" s="201">
        <v>91684.29435</v>
      </c>
      <c r="P118" s="201">
        <v>27978.354629999998</v>
      </c>
      <c r="Q118" s="201">
        <v>0</v>
      </c>
      <c r="R118" s="202">
        <v>27978.354629999998</v>
      </c>
    </row>
    <row r="119" spans="1:18" ht="15">
      <c r="A119" s="203"/>
      <c r="B119" s="203"/>
      <c r="C119" s="203"/>
      <c r="D119" s="198" t="s">
        <v>346</v>
      </c>
      <c r="E119" s="199">
        <v>607</v>
      </c>
      <c r="F119" s="200">
        <v>58.02271</v>
      </c>
      <c r="G119" s="201">
        <v>0</v>
      </c>
      <c r="H119" s="201">
        <v>58.02271</v>
      </c>
      <c r="I119" s="201">
        <v>233.93797</v>
      </c>
      <c r="J119" s="201">
        <v>0</v>
      </c>
      <c r="K119" s="201">
        <v>233.93797</v>
      </c>
      <c r="L119" s="201">
        <v>21.912</v>
      </c>
      <c r="M119" s="201">
        <v>0</v>
      </c>
      <c r="N119" s="201">
        <v>21.912</v>
      </c>
      <c r="O119" s="201">
        <v>313.87268</v>
      </c>
      <c r="P119" s="201">
        <v>36.01779</v>
      </c>
      <c r="Q119" s="201">
        <v>0</v>
      </c>
      <c r="R119" s="202">
        <v>36.01779</v>
      </c>
    </row>
    <row r="120" spans="1:18" ht="15">
      <c r="A120" s="203"/>
      <c r="B120" s="203"/>
      <c r="C120" s="203"/>
      <c r="D120" s="198" t="s">
        <v>347</v>
      </c>
      <c r="E120" s="199">
        <v>30</v>
      </c>
      <c r="F120" s="200">
        <v>6708.083030000001</v>
      </c>
      <c r="G120" s="201">
        <v>0</v>
      </c>
      <c r="H120" s="201">
        <v>6708.083030000001</v>
      </c>
      <c r="I120" s="201">
        <v>3565.03554</v>
      </c>
      <c r="J120" s="201">
        <v>0</v>
      </c>
      <c r="K120" s="201">
        <v>3565.03554</v>
      </c>
      <c r="L120" s="201">
        <v>110.66368</v>
      </c>
      <c r="M120" s="201">
        <v>0</v>
      </c>
      <c r="N120" s="201">
        <v>110.66368</v>
      </c>
      <c r="O120" s="201">
        <v>10383.78225</v>
      </c>
      <c r="P120" s="201">
        <v>889.9959699999999</v>
      </c>
      <c r="Q120" s="201">
        <v>0</v>
      </c>
      <c r="R120" s="202">
        <v>889.9959699999999</v>
      </c>
    </row>
    <row r="121" spans="1:18" ht="15">
      <c r="A121" s="203"/>
      <c r="B121" s="203"/>
      <c r="C121" s="203"/>
      <c r="D121" s="198" t="s">
        <v>348</v>
      </c>
      <c r="E121" s="199">
        <v>26</v>
      </c>
      <c r="F121" s="200">
        <v>913.90948</v>
      </c>
      <c r="G121" s="201">
        <v>0</v>
      </c>
      <c r="H121" s="201">
        <v>913.90948</v>
      </c>
      <c r="I121" s="201">
        <v>2832.75568</v>
      </c>
      <c r="J121" s="201">
        <v>0.37353</v>
      </c>
      <c r="K121" s="201">
        <v>2833.12921</v>
      </c>
      <c r="L121" s="201">
        <v>77.52905</v>
      </c>
      <c r="M121" s="201">
        <v>0</v>
      </c>
      <c r="N121" s="201">
        <v>77.52905</v>
      </c>
      <c r="O121" s="201">
        <v>3824.5677400000004</v>
      </c>
      <c r="P121" s="201">
        <v>1125.86747</v>
      </c>
      <c r="Q121" s="201">
        <v>0</v>
      </c>
      <c r="R121" s="202">
        <v>1125.86747</v>
      </c>
    </row>
    <row r="122" spans="1:18" ht="15">
      <c r="A122" s="203"/>
      <c r="B122" s="203"/>
      <c r="C122" s="203"/>
      <c r="D122" s="198" t="s">
        <v>349</v>
      </c>
      <c r="E122" s="199">
        <v>29</v>
      </c>
      <c r="F122" s="200">
        <v>2431.19586</v>
      </c>
      <c r="G122" s="201">
        <v>0</v>
      </c>
      <c r="H122" s="201">
        <v>2431.19586</v>
      </c>
      <c r="I122" s="201">
        <v>4529.06763</v>
      </c>
      <c r="J122" s="201">
        <v>0.03797</v>
      </c>
      <c r="K122" s="201">
        <v>4529.1056</v>
      </c>
      <c r="L122" s="201">
        <v>31.56123</v>
      </c>
      <c r="M122" s="201">
        <v>0</v>
      </c>
      <c r="N122" s="201">
        <v>31.56123</v>
      </c>
      <c r="O122" s="201">
        <v>6991.862690000001</v>
      </c>
      <c r="P122" s="201">
        <v>755.88941</v>
      </c>
      <c r="Q122" s="201">
        <v>0</v>
      </c>
      <c r="R122" s="202">
        <v>755.88941</v>
      </c>
    </row>
    <row r="123" spans="1:18" ht="15">
      <c r="A123" s="203"/>
      <c r="B123" s="203"/>
      <c r="C123" s="198" t="s">
        <v>350</v>
      </c>
      <c r="D123" s="198" t="s">
        <v>351</v>
      </c>
      <c r="E123" s="199">
        <v>17</v>
      </c>
      <c r="F123" s="200">
        <v>224.52247</v>
      </c>
      <c r="G123" s="201">
        <v>0</v>
      </c>
      <c r="H123" s="201">
        <v>224.52247</v>
      </c>
      <c r="I123" s="201">
        <v>3842.28446</v>
      </c>
      <c r="J123" s="201">
        <v>0.01019</v>
      </c>
      <c r="K123" s="201">
        <v>3842.29465</v>
      </c>
      <c r="L123" s="201">
        <v>169.5782</v>
      </c>
      <c r="M123" s="201">
        <v>0</v>
      </c>
      <c r="N123" s="201">
        <v>169.5782</v>
      </c>
      <c r="O123" s="201">
        <v>4236.3953200000005</v>
      </c>
      <c r="P123" s="201">
        <v>1993.13553</v>
      </c>
      <c r="Q123" s="201">
        <v>0</v>
      </c>
      <c r="R123" s="202">
        <v>1993.13553</v>
      </c>
    </row>
    <row r="124" spans="1:18" ht="15">
      <c r="A124" s="203"/>
      <c r="B124" s="203"/>
      <c r="C124" s="203"/>
      <c r="D124" s="198" t="s">
        <v>350</v>
      </c>
      <c r="E124" s="199">
        <v>15</v>
      </c>
      <c r="F124" s="200">
        <v>572.37912</v>
      </c>
      <c r="G124" s="201">
        <v>0</v>
      </c>
      <c r="H124" s="201">
        <v>572.37912</v>
      </c>
      <c r="I124" s="201">
        <v>11385.649300000001</v>
      </c>
      <c r="J124" s="201">
        <v>0.02152</v>
      </c>
      <c r="K124" s="201">
        <v>11385.670820000001</v>
      </c>
      <c r="L124" s="201">
        <v>229.11895</v>
      </c>
      <c r="M124" s="201">
        <v>0</v>
      </c>
      <c r="N124" s="201">
        <v>229.11895</v>
      </c>
      <c r="O124" s="201">
        <v>12187.16889</v>
      </c>
      <c r="P124" s="201">
        <v>2930.05929</v>
      </c>
      <c r="Q124" s="201">
        <v>0</v>
      </c>
      <c r="R124" s="202">
        <v>2930.05929</v>
      </c>
    </row>
    <row r="125" spans="1:18" ht="15">
      <c r="A125" s="203"/>
      <c r="B125" s="203"/>
      <c r="C125" s="203"/>
      <c r="D125" s="198" t="s">
        <v>352</v>
      </c>
      <c r="E125" s="199">
        <v>18</v>
      </c>
      <c r="F125" s="200">
        <v>237.73347</v>
      </c>
      <c r="G125" s="201">
        <v>0</v>
      </c>
      <c r="H125" s="201">
        <v>237.73347</v>
      </c>
      <c r="I125" s="201">
        <v>3659.9395099999997</v>
      </c>
      <c r="J125" s="201">
        <v>0.40756</v>
      </c>
      <c r="K125" s="201">
        <v>3660.34707</v>
      </c>
      <c r="L125" s="201">
        <v>90.7223</v>
      </c>
      <c r="M125" s="201">
        <v>0</v>
      </c>
      <c r="N125" s="201">
        <v>90.7223</v>
      </c>
      <c r="O125" s="201">
        <v>3988.80284</v>
      </c>
      <c r="P125" s="201">
        <v>2416.8271</v>
      </c>
      <c r="Q125" s="201">
        <v>0</v>
      </c>
      <c r="R125" s="202">
        <v>2416.8271</v>
      </c>
    </row>
    <row r="126" spans="1:18" ht="15">
      <c r="A126" s="203"/>
      <c r="B126" s="203"/>
      <c r="C126" s="198" t="s">
        <v>353</v>
      </c>
      <c r="D126" s="198" t="s">
        <v>353</v>
      </c>
      <c r="E126" s="199">
        <v>19</v>
      </c>
      <c r="F126" s="200">
        <v>21643.81629</v>
      </c>
      <c r="G126" s="201">
        <v>0</v>
      </c>
      <c r="H126" s="201">
        <v>21643.81629</v>
      </c>
      <c r="I126" s="201">
        <v>47391.87119</v>
      </c>
      <c r="J126" s="201">
        <v>167.17417</v>
      </c>
      <c r="K126" s="201">
        <v>47559.04536</v>
      </c>
      <c r="L126" s="201">
        <v>2245.8792999999996</v>
      </c>
      <c r="M126" s="201">
        <v>73.94789999999999</v>
      </c>
      <c r="N126" s="201">
        <v>2319.8272</v>
      </c>
      <c r="O126" s="201">
        <v>71522.68884999999</v>
      </c>
      <c r="P126" s="201">
        <v>13229.2709</v>
      </c>
      <c r="Q126" s="201">
        <v>0</v>
      </c>
      <c r="R126" s="202">
        <v>13229.2709</v>
      </c>
    </row>
    <row r="127" spans="1:18" ht="15">
      <c r="A127" s="203"/>
      <c r="B127" s="203"/>
      <c r="C127" s="203"/>
      <c r="D127" s="198" t="s">
        <v>354</v>
      </c>
      <c r="E127" s="199">
        <v>592</v>
      </c>
      <c r="F127" s="200">
        <v>414.66006</v>
      </c>
      <c r="G127" s="201">
        <v>0</v>
      </c>
      <c r="H127" s="201">
        <v>414.66006</v>
      </c>
      <c r="I127" s="201">
        <v>1933.6622</v>
      </c>
      <c r="J127" s="201">
        <v>0</v>
      </c>
      <c r="K127" s="201">
        <v>1933.6622</v>
      </c>
      <c r="L127" s="201">
        <v>53.783339999999995</v>
      </c>
      <c r="M127" s="201">
        <v>0</v>
      </c>
      <c r="N127" s="201">
        <v>53.783339999999995</v>
      </c>
      <c r="O127" s="201">
        <v>2402.1056</v>
      </c>
      <c r="P127" s="201">
        <v>2476.9979399999997</v>
      </c>
      <c r="Q127" s="201">
        <v>0</v>
      </c>
      <c r="R127" s="202">
        <v>2476.9979399999997</v>
      </c>
    </row>
    <row r="128" spans="1:18" ht="15">
      <c r="A128" s="203"/>
      <c r="B128" s="203"/>
      <c r="C128" s="203"/>
      <c r="D128" s="198" t="s">
        <v>355</v>
      </c>
      <c r="E128" s="199">
        <v>22</v>
      </c>
      <c r="F128" s="200">
        <v>356.9613</v>
      </c>
      <c r="G128" s="201">
        <v>0</v>
      </c>
      <c r="H128" s="201">
        <v>356.9613</v>
      </c>
      <c r="I128" s="201">
        <v>4027.04232</v>
      </c>
      <c r="J128" s="201">
        <v>0</v>
      </c>
      <c r="K128" s="201">
        <v>4027.04232</v>
      </c>
      <c r="L128" s="201">
        <v>6.6895</v>
      </c>
      <c r="M128" s="201">
        <v>0</v>
      </c>
      <c r="N128" s="201">
        <v>6.6895</v>
      </c>
      <c r="O128" s="201">
        <v>4390.69312</v>
      </c>
      <c r="P128" s="201">
        <v>1337.0658</v>
      </c>
      <c r="Q128" s="201">
        <v>0</v>
      </c>
      <c r="R128" s="202">
        <v>1337.0658</v>
      </c>
    </row>
    <row r="129" spans="1:18" ht="15">
      <c r="A129" s="203"/>
      <c r="B129" s="203"/>
      <c r="C129" s="203"/>
      <c r="D129" s="198" t="s">
        <v>356</v>
      </c>
      <c r="E129" s="199">
        <v>23</v>
      </c>
      <c r="F129" s="200">
        <v>1704.68561</v>
      </c>
      <c r="G129" s="201">
        <v>0</v>
      </c>
      <c r="H129" s="201">
        <v>1704.68561</v>
      </c>
      <c r="I129" s="201">
        <v>3625.84921</v>
      </c>
      <c r="J129" s="201">
        <v>0</v>
      </c>
      <c r="K129" s="201">
        <v>3625.84921</v>
      </c>
      <c r="L129" s="201">
        <v>54.9425</v>
      </c>
      <c r="M129" s="201">
        <v>0</v>
      </c>
      <c r="N129" s="201">
        <v>54.9425</v>
      </c>
      <c r="O129" s="201">
        <v>5385.47732</v>
      </c>
      <c r="P129" s="201">
        <v>1660.13139</v>
      </c>
      <c r="Q129" s="201">
        <v>0</v>
      </c>
      <c r="R129" s="202">
        <v>1660.13139</v>
      </c>
    </row>
    <row r="130" spans="1:18" ht="15">
      <c r="A130" s="203"/>
      <c r="B130" s="203"/>
      <c r="C130" s="198" t="s">
        <v>357</v>
      </c>
      <c r="D130" s="198" t="s">
        <v>358</v>
      </c>
      <c r="E130" s="199">
        <v>32</v>
      </c>
      <c r="F130" s="200">
        <v>9542.2574</v>
      </c>
      <c r="G130" s="201">
        <v>0</v>
      </c>
      <c r="H130" s="201">
        <v>9542.2574</v>
      </c>
      <c r="I130" s="201">
        <v>12218.364300000001</v>
      </c>
      <c r="J130" s="201">
        <v>31.47234</v>
      </c>
      <c r="K130" s="201">
        <v>12249.836640000001</v>
      </c>
      <c r="L130" s="201">
        <v>1380.50026</v>
      </c>
      <c r="M130" s="201">
        <v>36.79</v>
      </c>
      <c r="N130" s="201">
        <v>1417.29026</v>
      </c>
      <c r="O130" s="201">
        <v>23209.3843</v>
      </c>
      <c r="P130" s="201">
        <v>3903.07493</v>
      </c>
      <c r="Q130" s="201">
        <v>0</v>
      </c>
      <c r="R130" s="202">
        <v>3903.07493</v>
      </c>
    </row>
    <row r="131" spans="1:18" ht="15">
      <c r="A131" s="203"/>
      <c r="B131" s="203"/>
      <c r="C131" s="203"/>
      <c r="D131" s="198" t="s">
        <v>357</v>
      </c>
      <c r="E131" s="199">
        <v>33</v>
      </c>
      <c r="F131" s="200">
        <v>1276.1745</v>
      </c>
      <c r="G131" s="201">
        <v>0</v>
      </c>
      <c r="H131" s="201">
        <v>1276.1745</v>
      </c>
      <c r="I131" s="201">
        <v>9354.692449999999</v>
      </c>
      <c r="J131" s="201">
        <v>12.58836</v>
      </c>
      <c r="K131" s="201">
        <v>9367.28081</v>
      </c>
      <c r="L131" s="201">
        <v>168.05032</v>
      </c>
      <c r="M131" s="201">
        <v>0</v>
      </c>
      <c r="N131" s="201">
        <v>168.05032</v>
      </c>
      <c r="O131" s="201">
        <v>10811.505630000001</v>
      </c>
      <c r="P131" s="201">
        <v>865.42859</v>
      </c>
      <c r="Q131" s="201">
        <v>0</v>
      </c>
      <c r="R131" s="202">
        <v>865.42859</v>
      </c>
    </row>
    <row r="132" spans="1:18" ht="15">
      <c r="A132" s="203"/>
      <c r="B132" s="203"/>
      <c r="C132" s="198" t="s">
        <v>359</v>
      </c>
      <c r="D132" s="198" t="s">
        <v>359</v>
      </c>
      <c r="E132" s="199">
        <v>34</v>
      </c>
      <c r="F132" s="200">
        <v>64431.358049999995</v>
      </c>
      <c r="G132" s="201">
        <v>0</v>
      </c>
      <c r="H132" s="201">
        <v>64431.358049999995</v>
      </c>
      <c r="I132" s="201">
        <v>61024.4095</v>
      </c>
      <c r="J132" s="201">
        <v>69.88049000000001</v>
      </c>
      <c r="K132" s="201">
        <v>61094.289990000005</v>
      </c>
      <c r="L132" s="201">
        <v>9735.1108</v>
      </c>
      <c r="M132" s="201">
        <v>632.18111</v>
      </c>
      <c r="N132" s="201">
        <v>10367.29191</v>
      </c>
      <c r="O132" s="201">
        <v>135892.93995</v>
      </c>
      <c r="P132" s="201">
        <v>53656.11411</v>
      </c>
      <c r="Q132" s="201">
        <v>0</v>
      </c>
      <c r="R132" s="202">
        <v>53656.11411</v>
      </c>
    </row>
    <row r="133" spans="1:18" ht="15">
      <c r="A133" s="203"/>
      <c r="B133" s="203"/>
      <c r="C133" s="203"/>
      <c r="D133" s="198" t="s">
        <v>360</v>
      </c>
      <c r="E133" s="199">
        <v>503</v>
      </c>
      <c r="F133" s="200">
        <v>623.26336</v>
      </c>
      <c r="G133" s="201">
        <v>0</v>
      </c>
      <c r="H133" s="201">
        <v>623.26336</v>
      </c>
      <c r="I133" s="201">
        <v>12486.042609999999</v>
      </c>
      <c r="J133" s="201">
        <v>0.44244</v>
      </c>
      <c r="K133" s="201">
        <v>12486.485050000001</v>
      </c>
      <c r="L133" s="201">
        <v>129.43950999999998</v>
      </c>
      <c r="M133" s="201">
        <v>0</v>
      </c>
      <c r="N133" s="201">
        <v>129.43950999999998</v>
      </c>
      <c r="O133" s="201">
        <v>13239.18792</v>
      </c>
      <c r="P133" s="201">
        <v>2963.3758399999997</v>
      </c>
      <c r="Q133" s="201">
        <v>0</v>
      </c>
      <c r="R133" s="202">
        <v>2963.3758399999997</v>
      </c>
    </row>
    <row r="134" spans="1:18" ht="15">
      <c r="A134" s="203"/>
      <c r="B134" s="203"/>
      <c r="C134" s="203"/>
      <c r="D134" s="198" t="s">
        <v>361</v>
      </c>
      <c r="E134" s="199">
        <v>751</v>
      </c>
      <c r="F134" s="200">
        <v>21.83611</v>
      </c>
      <c r="G134" s="201">
        <v>0</v>
      </c>
      <c r="H134" s="201">
        <v>21.83611</v>
      </c>
      <c r="I134" s="201">
        <v>1712.7656200000001</v>
      </c>
      <c r="J134" s="201">
        <v>0</v>
      </c>
      <c r="K134" s="201">
        <v>1712.7656200000001</v>
      </c>
      <c r="L134" s="201">
        <v>37.02497</v>
      </c>
      <c r="M134" s="201">
        <v>0</v>
      </c>
      <c r="N134" s="201">
        <v>37.02497</v>
      </c>
      <c r="O134" s="201">
        <v>1771.6267</v>
      </c>
      <c r="P134" s="201">
        <v>1554.55474</v>
      </c>
      <c r="Q134" s="201">
        <v>0</v>
      </c>
      <c r="R134" s="202">
        <v>1554.55474</v>
      </c>
    </row>
    <row r="135" spans="1:18" ht="15">
      <c r="A135" s="203"/>
      <c r="B135" s="203"/>
      <c r="C135" s="198" t="s">
        <v>362</v>
      </c>
      <c r="D135" s="198" t="s">
        <v>362</v>
      </c>
      <c r="E135" s="199">
        <v>40</v>
      </c>
      <c r="F135" s="200">
        <v>11863.658019999999</v>
      </c>
      <c r="G135" s="201">
        <v>0</v>
      </c>
      <c r="H135" s="201">
        <v>11863.658019999999</v>
      </c>
      <c r="I135" s="201">
        <v>23456.20513</v>
      </c>
      <c r="J135" s="201">
        <v>0.28292</v>
      </c>
      <c r="K135" s="201">
        <v>23456.48805</v>
      </c>
      <c r="L135" s="201">
        <v>1559.26458</v>
      </c>
      <c r="M135" s="201">
        <v>0</v>
      </c>
      <c r="N135" s="201">
        <v>1559.26458</v>
      </c>
      <c r="O135" s="201">
        <v>36879.41065</v>
      </c>
      <c r="P135" s="201">
        <v>11688.06658</v>
      </c>
      <c r="Q135" s="201">
        <v>0</v>
      </c>
      <c r="R135" s="202">
        <v>11688.06658</v>
      </c>
    </row>
    <row r="136" spans="1:18" ht="15">
      <c r="A136" s="203"/>
      <c r="B136" s="203"/>
      <c r="C136" s="203"/>
      <c r="D136" s="198" t="s">
        <v>363</v>
      </c>
      <c r="E136" s="199">
        <v>696</v>
      </c>
      <c r="F136" s="200">
        <v>198.67939</v>
      </c>
      <c r="G136" s="201">
        <v>0</v>
      </c>
      <c r="H136" s="201">
        <v>198.67939</v>
      </c>
      <c r="I136" s="201">
        <v>902.9570500000001</v>
      </c>
      <c r="J136" s="201">
        <v>0</v>
      </c>
      <c r="K136" s="201">
        <v>902.9570500000001</v>
      </c>
      <c r="L136" s="201">
        <v>97.03715</v>
      </c>
      <c r="M136" s="201">
        <v>0</v>
      </c>
      <c r="N136" s="201">
        <v>97.03715</v>
      </c>
      <c r="O136" s="201">
        <v>1198.67359</v>
      </c>
      <c r="P136" s="201">
        <v>2403.96283</v>
      </c>
      <c r="Q136" s="201">
        <v>0</v>
      </c>
      <c r="R136" s="202">
        <v>2403.96283</v>
      </c>
    </row>
    <row r="137" spans="1:18" ht="15">
      <c r="A137" s="203"/>
      <c r="B137" s="203"/>
      <c r="C137" s="198" t="s">
        <v>241</v>
      </c>
      <c r="D137" s="198" t="s">
        <v>364</v>
      </c>
      <c r="E137" s="199">
        <v>43</v>
      </c>
      <c r="F137" s="200">
        <v>3167.60899</v>
      </c>
      <c r="G137" s="201">
        <v>0</v>
      </c>
      <c r="H137" s="201">
        <v>3167.60899</v>
      </c>
      <c r="I137" s="201">
        <v>16941.93981</v>
      </c>
      <c r="J137" s="201">
        <v>76.10396</v>
      </c>
      <c r="K137" s="201">
        <v>17018.04377</v>
      </c>
      <c r="L137" s="201">
        <v>447.23229</v>
      </c>
      <c r="M137" s="201">
        <v>32.623830000000005</v>
      </c>
      <c r="N137" s="201">
        <v>479.85612</v>
      </c>
      <c r="O137" s="201">
        <v>20665.508879999998</v>
      </c>
      <c r="P137" s="201">
        <v>3510.79761</v>
      </c>
      <c r="Q137" s="201">
        <v>0</v>
      </c>
      <c r="R137" s="202">
        <v>3510.79761</v>
      </c>
    </row>
    <row r="138" spans="1:18" ht="15">
      <c r="A138" s="203"/>
      <c r="B138" s="203"/>
      <c r="C138" s="198" t="s">
        <v>365</v>
      </c>
      <c r="D138" s="198" t="s">
        <v>365</v>
      </c>
      <c r="E138" s="199">
        <v>41</v>
      </c>
      <c r="F138" s="200">
        <v>1068.8438700000002</v>
      </c>
      <c r="G138" s="201">
        <v>0</v>
      </c>
      <c r="H138" s="201">
        <v>1068.8438700000002</v>
      </c>
      <c r="I138" s="201">
        <v>9523.70941</v>
      </c>
      <c r="J138" s="201">
        <v>18.83313</v>
      </c>
      <c r="K138" s="201">
        <v>9542.542539999999</v>
      </c>
      <c r="L138" s="201">
        <v>277.47793</v>
      </c>
      <c r="M138" s="201">
        <v>0</v>
      </c>
      <c r="N138" s="201">
        <v>277.47793</v>
      </c>
      <c r="O138" s="201">
        <v>10888.86434</v>
      </c>
      <c r="P138" s="201">
        <v>2918.6836200000002</v>
      </c>
      <c r="Q138" s="201">
        <v>0</v>
      </c>
      <c r="R138" s="202">
        <v>2918.6836200000002</v>
      </c>
    </row>
    <row r="139" spans="1:18" ht="15">
      <c r="A139" s="203"/>
      <c r="B139" s="203"/>
      <c r="C139" s="198" t="s">
        <v>321</v>
      </c>
      <c r="D139" s="198" t="s">
        <v>321</v>
      </c>
      <c r="E139" s="199">
        <v>38</v>
      </c>
      <c r="F139" s="200">
        <v>2288.50152</v>
      </c>
      <c r="G139" s="201">
        <v>0</v>
      </c>
      <c r="H139" s="201">
        <v>2288.50152</v>
      </c>
      <c r="I139" s="201">
        <v>10230.04129</v>
      </c>
      <c r="J139" s="201">
        <v>0</v>
      </c>
      <c r="K139" s="201">
        <v>10230.04129</v>
      </c>
      <c r="L139" s="201">
        <v>389.87934</v>
      </c>
      <c r="M139" s="201">
        <v>0</v>
      </c>
      <c r="N139" s="201">
        <v>389.87934</v>
      </c>
      <c r="O139" s="201">
        <v>12908.42215</v>
      </c>
      <c r="P139" s="201">
        <v>6106.43812</v>
      </c>
      <c r="Q139" s="201">
        <v>0</v>
      </c>
      <c r="R139" s="202">
        <v>6106.43812</v>
      </c>
    </row>
    <row r="140" spans="1:18" ht="15">
      <c r="A140" s="203"/>
      <c r="B140" s="203"/>
      <c r="C140" s="203"/>
      <c r="D140" s="198" t="s">
        <v>366</v>
      </c>
      <c r="E140" s="199">
        <v>588</v>
      </c>
      <c r="F140" s="200">
        <v>83.67360000000001</v>
      </c>
      <c r="G140" s="201">
        <v>0</v>
      </c>
      <c r="H140" s="201">
        <v>83.67360000000001</v>
      </c>
      <c r="I140" s="201">
        <v>2240.74764</v>
      </c>
      <c r="J140" s="201">
        <v>0</v>
      </c>
      <c r="K140" s="201">
        <v>2240.74764</v>
      </c>
      <c r="L140" s="201">
        <v>135.32071</v>
      </c>
      <c r="M140" s="201">
        <v>0</v>
      </c>
      <c r="N140" s="201">
        <v>135.32071</v>
      </c>
      <c r="O140" s="201">
        <v>2459.74195</v>
      </c>
      <c r="P140" s="201">
        <v>490.13889</v>
      </c>
      <c r="Q140" s="201">
        <v>0</v>
      </c>
      <c r="R140" s="202">
        <v>490.13889</v>
      </c>
    </row>
    <row r="141" spans="1:18" ht="15">
      <c r="A141" s="203"/>
      <c r="B141" s="203"/>
      <c r="C141" s="203"/>
      <c r="D141" s="198" t="s">
        <v>367</v>
      </c>
      <c r="E141" s="199">
        <v>39</v>
      </c>
      <c r="F141" s="200">
        <v>164.60096</v>
      </c>
      <c r="G141" s="201">
        <v>0</v>
      </c>
      <c r="H141" s="201">
        <v>164.60096</v>
      </c>
      <c r="I141" s="201">
        <v>1621.47182</v>
      </c>
      <c r="J141" s="201">
        <v>0</v>
      </c>
      <c r="K141" s="201">
        <v>1621.47182</v>
      </c>
      <c r="L141" s="201">
        <v>108.10719999999999</v>
      </c>
      <c r="M141" s="201">
        <v>0</v>
      </c>
      <c r="N141" s="201">
        <v>108.10719999999999</v>
      </c>
      <c r="O141" s="201">
        <v>1894.17998</v>
      </c>
      <c r="P141" s="201">
        <v>957.4855500000001</v>
      </c>
      <c r="Q141" s="201">
        <v>0</v>
      </c>
      <c r="R141" s="202">
        <v>957.4855500000001</v>
      </c>
    </row>
    <row r="142" spans="1:18" ht="15">
      <c r="A142" s="203"/>
      <c r="B142" s="203"/>
      <c r="C142" s="198" t="s">
        <v>368</v>
      </c>
      <c r="D142" s="198" t="s">
        <v>368</v>
      </c>
      <c r="E142" s="199">
        <v>36</v>
      </c>
      <c r="F142" s="200">
        <v>5350.19109</v>
      </c>
      <c r="G142" s="201">
        <v>0</v>
      </c>
      <c r="H142" s="201">
        <v>5350.19109</v>
      </c>
      <c r="I142" s="201">
        <v>15450.21127</v>
      </c>
      <c r="J142" s="201">
        <v>0.0064</v>
      </c>
      <c r="K142" s="201">
        <v>15450.21767</v>
      </c>
      <c r="L142" s="201">
        <v>622.0144399999999</v>
      </c>
      <c r="M142" s="201">
        <v>0</v>
      </c>
      <c r="N142" s="201">
        <v>622.0144399999999</v>
      </c>
      <c r="O142" s="201">
        <v>21422.423199999997</v>
      </c>
      <c r="P142" s="201">
        <v>3401.33151</v>
      </c>
      <c r="Q142" s="201">
        <v>0</v>
      </c>
      <c r="R142" s="202">
        <v>3401.33151</v>
      </c>
    </row>
    <row r="143" spans="1:18" ht="15">
      <c r="A143" s="203"/>
      <c r="B143" s="203"/>
      <c r="C143" s="203"/>
      <c r="D143" s="198" t="s">
        <v>369</v>
      </c>
      <c r="E143" s="199">
        <v>466</v>
      </c>
      <c r="F143" s="200">
        <v>574.57494</v>
      </c>
      <c r="G143" s="201">
        <v>0</v>
      </c>
      <c r="H143" s="201">
        <v>574.57494</v>
      </c>
      <c r="I143" s="201">
        <v>1730.61493</v>
      </c>
      <c r="J143" s="201">
        <v>37.1579</v>
      </c>
      <c r="K143" s="201">
        <v>1767.77283</v>
      </c>
      <c r="L143" s="201">
        <v>3</v>
      </c>
      <c r="M143" s="201">
        <v>0</v>
      </c>
      <c r="N143" s="201">
        <v>3</v>
      </c>
      <c r="O143" s="201">
        <v>2345.34777</v>
      </c>
      <c r="P143" s="201">
        <v>928.87222</v>
      </c>
      <c r="Q143" s="201">
        <v>0</v>
      </c>
      <c r="R143" s="202">
        <v>928.87222</v>
      </c>
    </row>
    <row r="144" spans="1:18" ht="15">
      <c r="A144" s="203"/>
      <c r="B144" s="203"/>
      <c r="C144" s="203"/>
      <c r="D144" s="198" t="s">
        <v>370</v>
      </c>
      <c r="E144" s="199">
        <v>589</v>
      </c>
      <c r="F144" s="200">
        <v>21.8749</v>
      </c>
      <c r="G144" s="201">
        <v>0</v>
      </c>
      <c r="H144" s="201">
        <v>21.8749</v>
      </c>
      <c r="I144" s="201">
        <v>970.23182</v>
      </c>
      <c r="J144" s="201">
        <v>0</v>
      </c>
      <c r="K144" s="201">
        <v>970.23182</v>
      </c>
      <c r="L144" s="201">
        <v>34.5866</v>
      </c>
      <c r="M144" s="201">
        <v>0</v>
      </c>
      <c r="N144" s="201">
        <v>34.5866</v>
      </c>
      <c r="O144" s="201">
        <v>1026.6933199999999</v>
      </c>
      <c r="P144" s="201">
        <v>776.72145</v>
      </c>
      <c r="Q144" s="201">
        <v>0</v>
      </c>
      <c r="R144" s="202">
        <v>776.72145</v>
      </c>
    </row>
    <row r="145" spans="1:18" ht="15">
      <c r="A145" s="203"/>
      <c r="B145" s="203"/>
      <c r="C145" s="203"/>
      <c r="D145" s="198" t="s">
        <v>371</v>
      </c>
      <c r="E145" s="199">
        <v>709</v>
      </c>
      <c r="F145" s="200">
        <v>0</v>
      </c>
      <c r="G145" s="201">
        <v>0</v>
      </c>
      <c r="H145" s="201">
        <v>0</v>
      </c>
      <c r="I145" s="201">
        <v>0</v>
      </c>
      <c r="J145" s="201">
        <v>0</v>
      </c>
      <c r="K145" s="201">
        <v>0</v>
      </c>
      <c r="L145" s="201">
        <v>3.61325</v>
      </c>
      <c r="M145" s="201">
        <v>0</v>
      </c>
      <c r="N145" s="201">
        <v>3.61325</v>
      </c>
      <c r="O145" s="201">
        <v>3.61325</v>
      </c>
      <c r="P145" s="201">
        <v>0</v>
      </c>
      <c r="Q145" s="201">
        <v>0</v>
      </c>
      <c r="R145" s="202">
        <v>0</v>
      </c>
    </row>
    <row r="146" spans="1:18" ht="15">
      <c r="A146" s="203"/>
      <c r="B146" s="198" t="s">
        <v>372</v>
      </c>
      <c r="C146" s="198" t="s">
        <v>373</v>
      </c>
      <c r="D146" s="198" t="s">
        <v>374</v>
      </c>
      <c r="E146" s="199">
        <v>698</v>
      </c>
      <c r="F146" s="200">
        <v>99.97458999999999</v>
      </c>
      <c r="G146" s="201">
        <v>0</v>
      </c>
      <c r="H146" s="201">
        <v>99.97458999999999</v>
      </c>
      <c r="I146" s="201">
        <v>93968.45556</v>
      </c>
      <c r="J146" s="201">
        <v>0</v>
      </c>
      <c r="K146" s="201">
        <v>93968.45556</v>
      </c>
      <c r="L146" s="201">
        <v>24.306759999999997</v>
      </c>
      <c r="M146" s="201">
        <v>0</v>
      </c>
      <c r="N146" s="201">
        <v>24.306759999999997</v>
      </c>
      <c r="O146" s="201">
        <v>94092.73690999999</v>
      </c>
      <c r="P146" s="201">
        <v>0</v>
      </c>
      <c r="Q146" s="201">
        <v>0</v>
      </c>
      <c r="R146" s="202">
        <v>0</v>
      </c>
    </row>
    <row r="147" spans="1:18" ht="15">
      <c r="A147" s="203"/>
      <c r="B147" s="203"/>
      <c r="C147" s="203"/>
      <c r="D147" s="198" t="s">
        <v>372</v>
      </c>
      <c r="E147" s="199">
        <v>372</v>
      </c>
      <c r="F147" s="200">
        <v>30879.73775</v>
      </c>
      <c r="G147" s="201">
        <v>0</v>
      </c>
      <c r="H147" s="201">
        <v>30879.73775</v>
      </c>
      <c r="I147" s="201">
        <v>825.38725</v>
      </c>
      <c r="J147" s="201">
        <v>2579.1450299999997</v>
      </c>
      <c r="K147" s="201">
        <v>3404.53228</v>
      </c>
      <c r="L147" s="201">
        <v>23894.542390000002</v>
      </c>
      <c r="M147" s="201">
        <v>4170.45377</v>
      </c>
      <c r="N147" s="201">
        <v>28064.99616</v>
      </c>
      <c r="O147" s="201">
        <v>62349.266189999995</v>
      </c>
      <c r="P147" s="201">
        <v>32679.15199</v>
      </c>
      <c r="Q147" s="201">
        <v>0</v>
      </c>
      <c r="R147" s="202">
        <v>32679.15199</v>
      </c>
    </row>
    <row r="148" spans="1:18" ht="15">
      <c r="A148" s="203"/>
      <c r="B148" s="203"/>
      <c r="C148" s="203"/>
      <c r="D148" s="203"/>
      <c r="E148" s="204">
        <v>556</v>
      </c>
      <c r="F148" s="205">
        <v>229.50779</v>
      </c>
      <c r="G148" s="206">
        <v>0</v>
      </c>
      <c r="H148" s="206">
        <v>229.50779</v>
      </c>
      <c r="I148" s="206">
        <v>58803.216049999995</v>
      </c>
      <c r="J148" s="206">
        <v>676.7171800000001</v>
      </c>
      <c r="K148" s="206">
        <v>59479.933229999995</v>
      </c>
      <c r="L148" s="206">
        <v>816.1092</v>
      </c>
      <c r="M148" s="206">
        <v>0</v>
      </c>
      <c r="N148" s="206">
        <v>816.1092</v>
      </c>
      <c r="O148" s="206">
        <v>60525.55022</v>
      </c>
      <c r="P148" s="206">
        <v>7391.695309999999</v>
      </c>
      <c r="Q148" s="206">
        <v>0</v>
      </c>
      <c r="R148" s="207">
        <v>7391.695309999999</v>
      </c>
    </row>
    <row r="149" spans="1:18" ht="15">
      <c r="A149" s="203"/>
      <c r="B149" s="203"/>
      <c r="C149" s="203"/>
      <c r="D149" s="203"/>
      <c r="E149" s="204">
        <v>557</v>
      </c>
      <c r="F149" s="205">
        <v>37.55272</v>
      </c>
      <c r="G149" s="206">
        <v>0</v>
      </c>
      <c r="H149" s="206">
        <v>37.55272</v>
      </c>
      <c r="I149" s="206">
        <v>114319.68033</v>
      </c>
      <c r="J149" s="206">
        <v>984.63294</v>
      </c>
      <c r="K149" s="206">
        <v>115304.31327</v>
      </c>
      <c r="L149" s="206">
        <v>3563.1959500000003</v>
      </c>
      <c r="M149" s="206">
        <v>166.10685</v>
      </c>
      <c r="N149" s="206">
        <v>3729.3028</v>
      </c>
      <c r="O149" s="206">
        <v>119071.16879000001</v>
      </c>
      <c r="P149" s="206">
        <v>5468.948719999999</v>
      </c>
      <c r="Q149" s="206">
        <v>0</v>
      </c>
      <c r="R149" s="207">
        <v>5468.948719999999</v>
      </c>
    </row>
    <row r="150" spans="1:18" ht="15">
      <c r="A150" s="203"/>
      <c r="B150" s="203"/>
      <c r="C150" s="203"/>
      <c r="D150" s="203"/>
      <c r="E150" s="204">
        <v>566</v>
      </c>
      <c r="F150" s="205">
        <v>19832.52968</v>
      </c>
      <c r="G150" s="206">
        <v>0</v>
      </c>
      <c r="H150" s="206">
        <v>19832.52968</v>
      </c>
      <c r="I150" s="206">
        <v>100401.34664</v>
      </c>
      <c r="J150" s="206">
        <v>740.86444</v>
      </c>
      <c r="K150" s="206">
        <v>101142.21108</v>
      </c>
      <c r="L150" s="206">
        <v>5988.487700000001</v>
      </c>
      <c r="M150" s="206">
        <v>1068.19883</v>
      </c>
      <c r="N150" s="206">
        <v>7056.68653</v>
      </c>
      <c r="O150" s="206">
        <v>128031.42729</v>
      </c>
      <c r="P150" s="206">
        <v>19363.90771</v>
      </c>
      <c r="Q150" s="206">
        <v>0</v>
      </c>
      <c r="R150" s="207">
        <v>19363.90771</v>
      </c>
    </row>
    <row r="151" spans="1:18" ht="15">
      <c r="A151" s="203"/>
      <c r="B151" s="203"/>
      <c r="C151" s="203"/>
      <c r="D151" s="203"/>
      <c r="E151" s="204">
        <v>373</v>
      </c>
      <c r="F151" s="205">
        <v>20849.68159</v>
      </c>
      <c r="G151" s="206">
        <v>0</v>
      </c>
      <c r="H151" s="206">
        <v>20849.68159</v>
      </c>
      <c r="I151" s="206">
        <v>115472.19542</v>
      </c>
      <c r="J151" s="206">
        <v>1581.81084</v>
      </c>
      <c r="K151" s="206">
        <v>117054.00626000001</v>
      </c>
      <c r="L151" s="206">
        <v>7669.51932</v>
      </c>
      <c r="M151" s="206">
        <v>2978.1466800000003</v>
      </c>
      <c r="N151" s="206">
        <v>10647.666</v>
      </c>
      <c r="O151" s="206">
        <v>148551.35384999998</v>
      </c>
      <c r="P151" s="206">
        <v>56847.75169</v>
      </c>
      <c r="Q151" s="206">
        <v>0</v>
      </c>
      <c r="R151" s="207">
        <v>56847.75169</v>
      </c>
    </row>
    <row r="152" spans="1:18" ht="15">
      <c r="A152" s="203"/>
      <c r="B152" s="203"/>
      <c r="C152" s="203"/>
      <c r="D152" s="203"/>
      <c r="E152" s="204">
        <v>683</v>
      </c>
      <c r="F152" s="205">
        <v>0</v>
      </c>
      <c r="G152" s="206">
        <v>0</v>
      </c>
      <c r="H152" s="206">
        <v>0</v>
      </c>
      <c r="I152" s="206">
        <v>101150.34113</v>
      </c>
      <c r="J152" s="206">
        <v>52.72353</v>
      </c>
      <c r="K152" s="206">
        <v>101203.06466</v>
      </c>
      <c r="L152" s="206">
        <v>799.68053</v>
      </c>
      <c r="M152" s="206">
        <v>296.50242</v>
      </c>
      <c r="N152" s="206">
        <v>1096.18295</v>
      </c>
      <c r="O152" s="206">
        <v>102299.24761</v>
      </c>
      <c r="P152" s="206">
        <v>0</v>
      </c>
      <c r="Q152" s="206">
        <v>0</v>
      </c>
      <c r="R152" s="207">
        <v>0</v>
      </c>
    </row>
    <row r="153" spans="1:18" ht="15">
      <c r="A153" s="203"/>
      <c r="B153" s="203"/>
      <c r="C153" s="203"/>
      <c r="D153" s="198" t="s">
        <v>375</v>
      </c>
      <c r="E153" s="199">
        <v>519</v>
      </c>
      <c r="F153" s="200">
        <v>12903.62429</v>
      </c>
      <c r="G153" s="201">
        <v>0</v>
      </c>
      <c r="H153" s="201">
        <v>12903.62429</v>
      </c>
      <c r="I153" s="201">
        <v>62234.26945</v>
      </c>
      <c r="J153" s="201">
        <v>730.83813</v>
      </c>
      <c r="K153" s="201">
        <v>62965.107579999996</v>
      </c>
      <c r="L153" s="201">
        <v>4558.2738899999995</v>
      </c>
      <c r="M153" s="201">
        <v>212.58524</v>
      </c>
      <c r="N153" s="201">
        <v>4770.85913</v>
      </c>
      <c r="O153" s="201">
        <v>80639.591</v>
      </c>
      <c r="P153" s="201">
        <v>37506.27652000001</v>
      </c>
      <c r="Q153" s="201">
        <v>0</v>
      </c>
      <c r="R153" s="202">
        <v>37506.27652000001</v>
      </c>
    </row>
    <row r="154" spans="1:18" ht="15">
      <c r="A154" s="203"/>
      <c r="B154" s="203"/>
      <c r="C154" s="203"/>
      <c r="D154" s="203"/>
      <c r="E154" s="204">
        <v>747</v>
      </c>
      <c r="F154" s="205">
        <v>0</v>
      </c>
      <c r="G154" s="206">
        <v>0</v>
      </c>
      <c r="H154" s="206">
        <v>0</v>
      </c>
      <c r="I154" s="206">
        <v>133313.08606</v>
      </c>
      <c r="J154" s="206">
        <v>0</v>
      </c>
      <c r="K154" s="206">
        <v>133313.08606</v>
      </c>
      <c r="L154" s="206">
        <v>1.25214</v>
      </c>
      <c r="M154" s="206">
        <v>0</v>
      </c>
      <c r="N154" s="206">
        <v>1.25214</v>
      </c>
      <c r="O154" s="206">
        <v>133314.3382</v>
      </c>
      <c r="P154" s="206">
        <v>0</v>
      </c>
      <c r="Q154" s="206">
        <v>0</v>
      </c>
      <c r="R154" s="207">
        <v>0</v>
      </c>
    </row>
    <row r="155" spans="1:18" ht="15">
      <c r="A155" s="203"/>
      <c r="B155" s="203"/>
      <c r="C155" s="203"/>
      <c r="D155" s="198" t="s">
        <v>376</v>
      </c>
      <c r="E155" s="199">
        <v>546</v>
      </c>
      <c r="F155" s="200">
        <v>24721.83558</v>
      </c>
      <c r="G155" s="201">
        <v>0</v>
      </c>
      <c r="H155" s="201">
        <v>24721.83558</v>
      </c>
      <c r="I155" s="201">
        <v>50962.49442</v>
      </c>
      <c r="J155" s="201">
        <v>1386.03289</v>
      </c>
      <c r="K155" s="201">
        <v>52348.527310000005</v>
      </c>
      <c r="L155" s="201">
        <v>6838.5958200000005</v>
      </c>
      <c r="M155" s="201">
        <v>220.96026</v>
      </c>
      <c r="N155" s="201">
        <v>7059.55608</v>
      </c>
      <c r="O155" s="201">
        <v>84129.91897</v>
      </c>
      <c r="P155" s="201">
        <v>15352.9174</v>
      </c>
      <c r="Q155" s="201">
        <v>0</v>
      </c>
      <c r="R155" s="202">
        <v>15352.9174</v>
      </c>
    </row>
    <row r="156" spans="1:18" ht="15">
      <c r="A156" s="203"/>
      <c r="B156" s="198" t="s">
        <v>377</v>
      </c>
      <c r="C156" s="198" t="s">
        <v>378</v>
      </c>
      <c r="D156" s="198" t="s">
        <v>378</v>
      </c>
      <c r="E156" s="199">
        <v>291</v>
      </c>
      <c r="F156" s="200">
        <v>1241.2337</v>
      </c>
      <c r="G156" s="201">
        <v>0</v>
      </c>
      <c r="H156" s="201">
        <v>1241.2337</v>
      </c>
      <c r="I156" s="201">
        <v>17191.13363</v>
      </c>
      <c r="J156" s="201">
        <v>0.055229999999999994</v>
      </c>
      <c r="K156" s="201">
        <v>17191.18886</v>
      </c>
      <c r="L156" s="201">
        <v>995.84136</v>
      </c>
      <c r="M156" s="201">
        <v>11.037</v>
      </c>
      <c r="N156" s="201">
        <v>1006.8783599999999</v>
      </c>
      <c r="O156" s="201">
        <v>19439.30092</v>
      </c>
      <c r="P156" s="201">
        <v>2895.3834300000003</v>
      </c>
      <c r="Q156" s="201">
        <v>0</v>
      </c>
      <c r="R156" s="202">
        <v>2895.3834300000003</v>
      </c>
    </row>
    <row r="157" spans="1:18" ht="15">
      <c r="A157" s="203"/>
      <c r="B157" s="203"/>
      <c r="C157" s="198" t="s">
        <v>379</v>
      </c>
      <c r="D157" s="198" t="s">
        <v>379</v>
      </c>
      <c r="E157" s="199">
        <v>293</v>
      </c>
      <c r="F157" s="200">
        <v>2333.62121</v>
      </c>
      <c r="G157" s="201">
        <v>0</v>
      </c>
      <c r="H157" s="201">
        <v>2333.62121</v>
      </c>
      <c r="I157" s="201">
        <v>15695.07736</v>
      </c>
      <c r="J157" s="201">
        <v>4.87818</v>
      </c>
      <c r="K157" s="201">
        <v>15699.955539999999</v>
      </c>
      <c r="L157" s="201">
        <v>884.53201</v>
      </c>
      <c r="M157" s="201">
        <v>36.79</v>
      </c>
      <c r="N157" s="201">
        <v>921.32201</v>
      </c>
      <c r="O157" s="201">
        <v>18954.89876</v>
      </c>
      <c r="P157" s="201">
        <v>3618.02127</v>
      </c>
      <c r="Q157" s="201">
        <v>0</v>
      </c>
      <c r="R157" s="202">
        <v>3618.02127</v>
      </c>
    </row>
    <row r="158" spans="1:18" ht="15">
      <c r="A158" s="203"/>
      <c r="B158" s="203"/>
      <c r="C158" s="203"/>
      <c r="D158" s="198" t="s">
        <v>380</v>
      </c>
      <c r="E158" s="199">
        <v>295</v>
      </c>
      <c r="F158" s="200">
        <v>4512.2115300000005</v>
      </c>
      <c r="G158" s="201">
        <v>0</v>
      </c>
      <c r="H158" s="201">
        <v>4512.2115300000005</v>
      </c>
      <c r="I158" s="201">
        <v>2558.55141</v>
      </c>
      <c r="J158" s="201">
        <v>7.70917</v>
      </c>
      <c r="K158" s="201">
        <v>2566.26058</v>
      </c>
      <c r="L158" s="201">
        <v>82.37859</v>
      </c>
      <c r="M158" s="201">
        <v>0</v>
      </c>
      <c r="N158" s="201">
        <v>82.37859</v>
      </c>
      <c r="O158" s="201">
        <v>7160.8507</v>
      </c>
      <c r="P158" s="201">
        <v>1887.98594</v>
      </c>
      <c r="Q158" s="201">
        <v>0</v>
      </c>
      <c r="R158" s="202">
        <v>1887.98594</v>
      </c>
    </row>
    <row r="159" spans="1:18" ht="15">
      <c r="A159" s="203"/>
      <c r="B159" s="203"/>
      <c r="C159" s="198" t="s">
        <v>381</v>
      </c>
      <c r="D159" s="198" t="s">
        <v>382</v>
      </c>
      <c r="E159" s="199">
        <v>297</v>
      </c>
      <c r="F159" s="200">
        <v>15582.49358</v>
      </c>
      <c r="G159" s="201">
        <v>0</v>
      </c>
      <c r="H159" s="201">
        <v>15582.49358</v>
      </c>
      <c r="I159" s="201">
        <v>60766.86719</v>
      </c>
      <c r="J159" s="201">
        <v>691.00576</v>
      </c>
      <c r="K159" s="201">
        <v>61457.872950000004</v>
      </c>
      <c r="L159" s="201">
        <v>2371.31287</v>
      </c>
      <c r="M159" s="201">
        <v>575.91493</v>
      </c>
      <c r="N159" s="201">
        <v>2947.2277999999997</v>
      </c>
      <c r="O159" s="201">
        <v>79987.59432999999</v>
      </c>
      <c r="P159" s="201">
        <v>27563.1754</v>
      </c>
      <c r="Q159" s="201">
        <v>0</v>
      </c>
      <c r="R159" s="202">
        <v>27563.1754</v>
      </c>
    </row>
    <row r="160" spans="1:18" ht="15">
      <c r="A160" s="203"/>
      <c r="B160" s="203"/>
      <c r="C160" s="203"/>
      <c r="D160" s="198" t="s">
        <v>383</v>
      </c>
      <c r="E160" s="199">
        <v>298</v>
      </c>
      <c r="F160" s="200">
        <v>1735.12785</v>
      </c>
      <c r="G160" s="201">
        <v>0</v>
      </c>
      <c r="H160" s="201">
        <v>1735.12785</v>
      </c>
      <c r="I160" s="201">
        <v>3828.71522</v>
      </c>
      <c r="J160" s="201">
        <v>0</v>
      </c>
      <c r="K160" s="201">
        <v>3828.71522</v>
      </c>
      <c r="L160" s="201">
        <v>61.69511</v>
      </c>
      <c r="M160" s="201">
        <v>0</v>
      </c>
      <c r="N160" s="201">
        <v>61.69511</v>
      </c>
      <c r="O160" s="201">
        <v>5625.53818</v>
      </c>
      <c r="P160" s="201">
        <v>2360.8764</v>
      </c>
      <c r="Q160" s="201">
        <v>0</v>
      </c>
      <c r="R160" s="202">
        <v>2360.8764</v>
      </c>
    </row>
    <row r="161" spans="1:18" ht="15">
      <c r="A161" s="203"/>
      <c r="B161" s="203"/>
      <c r="C161" s="198" t="s">
        <v>377</v>
      </c>
      <c r="D161" s="198" t="s">
        <v>377</v>
      </c>
      <c r="E161" s="199">
        <v>289</v>
      </c>
      <c r="F161" s="200">
        <v>242057.17821</v>
      </c>
      <c r="G161" s="201">
        <v>9.950370000000001</v>
      </c>
      <c r="H161" s="201">
        <v>242067.12858000002</v>
      </c>
      <c r="I161" s="201">
        <v>182450.26599</v>
      </c>
      <c r="J161" s="201">
        <v>3458.67621</v>
      </c>
      <c r="K161" s="201">
        <v>185908.9422</v>
      </c>
      <c r="L161" s="201">
        <v>52865.14348</v>
      </c>
      <c r="M161" s="201">
        <v>11362.71581</v>
      </c>
      <c r="N161" s="201">
        <v>64227.85929</v>
      </c>
      <c r="O161" s="201">
        <v>492203.93007</v>
      </c>
      <c r="P161" s="201">
        <v>131474.38637</v>
      </c>
      <c r="Q161" s="201">
        <v>0</v>
      </c>
      <c r="R161" s="202">
        <v>131474.38637</v>
      </c>
    </row>
    <row r="162" spans="1:18" ht="15">
      <c r="A162" s="203"/>
      <c r="B162" s="203"/>
      <c r="C162" s="203"/>
      <c r="D162" s="198" t="s">
        <v>384</v>
      </c>
      <c r="E162" s="199">
        <v>610</v>
      </c>
      <c r="F162" s="200">
        <v>14577.756089999999</v>
      </c>
      <c r="G162" s="201">
        <v>0</v>
      </c>
      <c r="H162" s="201">
        <v>14577.756089999999</v>
      </c>
      <c r="I162" s="201">
        <v>60339.66465</v>
      </c>
      <c r="J162" s="201">
        <v>317.28992</v>
      </c>
      <c r="K162" s="201">
        <v>60656.95457</v>
      </c>
      <c r="L162" s="201">
        <v>5250.39616</v>
      </c>
      <c r="M162" s="201">
        <v>1565.39798</v>
      </c>
      <c r="N162" s="201">
        <v>6815.79414</v>
      </c>
      <c r="O162" s="201">
        <v>82050.5048</v>
      </c>
      <c r="P162" s="201">
        <v>45149.94421</v>
      </c>
      <c r="Q162" s="201">
        <v>0</v>
      </c>
      <c r="R162" s="202">
        <v>45149.94421</v>
      </c>
    </row>
    <row r="163" spans="1:18" ht="15">
      <c r="A163" s="203"/>
      <c r="B163" s="203"/>
      <c r="C163" s="203"/>
      <c r="D163" s="198" t="s">
        <v>385</v>
      </c>
      <c r="E163" s="199">
        <v>673</v>
      </c>
      <c r="F163" s="200">
        <v>0</v>
      </c>
      <c r="G163" s="201">
        <v>0</v>
      </c>
      <c r="H163" s="201">
        <v>0</v>
      </c>
      <c r="I163" s="201">
        <v>0</v>
      </c>
      <c r="J163" s="201">
        <v>0</v>
      </c>
      <c r="K163" s="201">
        <v>0</v>
      </c>
      <c r="L163" s="201">
        <v>411.62886</v>
      </c>
      <c r="M163" s="201">
        <v>5.5185</v>
      </c>
      <c r="N163" s="201">
        <v>417.14736</v>
      </c>
      <c r="O163" s="201">
        <v>417.14736</v>
      </c>
      <c r="P163" s="201">
        <v>344.4733</v>
      </c>
      <c r="Q163" s="201">
        <v>0</v>
      </c>
      <c r="R163" s="202">
        <v>344.4733</v>
      </c>
    </row>
    <row r="164" spans="1:18" ht="15">
      <c r="A164" s="203"/>
      <c r="B164" s="203"/>
      <c r="C164" s="198" t="s">
        <v>386</v>
      </c>
      <c r="D164" s="198" t="s">
        <v>386</v>
      </c>
      <c r="E164" s="199">
        <v>301</v>
      </c>
      <c r="F164" s="200">
        <v>27080.18778</v>
      </c>
      <c r="G164" s="201">
        <v>0</v>
      </c>
      <c r="H164" s="201">
        <v>27080.18778</v>
      </c>
      <c r="I164" s="201">
        <v>23782.21138</v>
      </c>
      <c r="J164" s="201">
        <v>35.8276</v>
      </c>
      <c r="K164" s="201">
        <v>23818.03898</v>
      </c>
      <c r="L164" s="201">
        <v>1201.32748</v>
      </c>
      <c r="M164" s="201">
        <v>97.86139999999999</v>
      </c>
      <c r="N164" s="201">
        <v>1299.18888</v>
      </c>
      <c r="O164" s="201">
        <v>52197.41564</v>
      </c>
      <c r="P164" s="201">
        <v>3551.27329</v>
      </c>
      <c r="Q164" s="201">
        <v>0</v>
      </c>
      <c r="R164" s="202">
        <v>3551.27329</v>
      </c>
    </row>
    <row r="165" spans="1:18" ht="15">
      <c r="A165" s="203"/>
      <c r="B165" s="203"/>
      <c r="C165" s="198" t="s">
        <v>387</v>
      </c>
      <c r="D165" s="198" t="s">
        <v>388</v>
      </c>
      <c r="E165" s="199">
        <v>302</v>
      </c>
      <c r="F165" s="200">
        <v>20706.41618</v>
      </c>
      <c r="G165" s="201">
        <v>0</v>
      </c>
      <c r="H165" s="201">
        <v>20706.41618</v>
      </c>
      <c r="I165" s="201">
        <v>53644.58855</v>
      </c>
      <c r="J165" s="201">
        <v>32.7047</v>
      </c>
      <c r="K165" s="201">
        <v>53677.29325</v>
      </c>
      <c r="L165" s="201">
        <v>5496.69954</v>
      </c>
      <c r="M165" s="201">
        <v>22.42913</v>
      </c>
      <c r="N165" s="201">
        <v>5519.12867</v>
      </c>
      <c r="O165" s="201">
        <v>79902.8381</v>
      </c>
      <c r="P165" s="201">
        <v>31340.02445</v>
      </c>
      <c r="Q165" s="201">
        <v>0</v>
      </c>
      <c r="R165" s="202">
        <v>31340.02445</v>
      </c>
    </row>
    <row r="166" spans="1:18" ht="15">
      <c r="A166" s="203"/>
      <c r="B166" s="203"/>
      <c r="C166" s="203"/>
      <c r="D166" s="198" t="s">
        <v>389</v>
      </c>
      <c r="E166" s="199">
        <v>619</v>
      </c>
      <c r="F166" s="200">
        <v>1254.7736100000002</v>
      </c>
      <c r="G166" s="201">
        <v>0</v>
      </c>
      <c r="H166" s="201">
        <v>1254.7736100000002</v>
      </c>
      <c r="I166" s="201">
        <v>32739.5011</v>
      </c>
      <c r="J166" s="201">
        <v>0</v>
      </c>
      <c r="K166" s="201">
        <v>32739.5011</v>
      </c>
      <c r="L166" s="201">
        <v>357.15360999999996</v>
      </c>
      <c r="M166" s="201">
        <v>0</v>
      </c>
      <c r="N166" s="201">
        <v>357.15360999999996</v>
      </c>
      <c r="O166" s="201">
        <v>34351.42832</v>
      </c>
      <c r="P166" s="201">
        <v>3693.08081</v>
      </c>
      <c r="Q166" s="201">
        <v>0</v>
      </c>
      <c r="R166" s="202">
        <v>3693.08081</v>
      </c>
    </row>
    <row r="167" spans="1:18" ht="15">
      <c r="A167" s="203"/>
      <c r="B167" s="203"/>
      <c r="C167" s="203"/>
      <c r="D167" s="203"/>
      <c r="E167" s="204">
        <v>770</v>
      </c>
      <c r="F167" s="205">
        <v>0</v>
      </c>
      <c r="G167" s="206">
        <v>0</v>
      </c>
      <c r="H167" s="206">
        <v>0</v>
      </c>
      <c r="I167" s="206">
        <v>36.67986</v>
      </c>
      <c r="J167" s="206">
        <v>0</v>
      </c>
      <c r="K167" s="206">
        <v>36.67986</v>
      </c>
      <c r="L167" s="206">
        <v>20.13561</v>
      </c>
      <c r="M167" s="206">
        <v>0</v>
      </c>
      <c r="N167" s="206">
        <v>20.13561</v>
      </c>
      <c r="O167" s="206">
        <v>56.81547</v>
      </c>
      <c r="P167" s="206">
        <v>271.71021</v>
      </c>
      <c r="Q167" s="206">
        <v>0</v>
      </c>
      <c r="R167" s="207">
        <v>271.71021</v>
      </c>
    </row>
    <row r="168" spans="1:18" ht="15">
      <c r="A168" s="203"/>
      <c r="B168" s="203"/>
      <c r="C168" s="203"/>
      <c r="D168" s="198" t="s">
        <v>390</v>
      </c>
      <c r="E168" s="199">
        <v>538</v>
      </c>
      <c r="F168" s="200">
        <v>489.2296</v>
      </c>
      <c r="G168" s="201">
        <v>0</v>
      </c>
      <c r="H168" s="201">
        <v>489.2296</v>
      </c>
      <c r="I168" s="201">
        <v>6525.79008</v>
      </c>
      <c r="J168" s="201">
        <v>0.09237999999999999</v>
      </c>
      <c r="K168" s="201">
        <v>6525.88246</v>
      </c>
      <c r="L168" s="201">
        <v>39.4759</v>
      </c>
      <c r="M168" s="201">
        <v>0</v>
      </c>
      <c r="N168" s="201">
        <v>39.4759</v>
      </c>
      <c r="O168" s="201">
        <v>7054.58796</v>
      </c>
      <c r="P168" s="201">
        <v>2827.3947799999996</v>
      </c>
      <c r="Q168" s="201">
        <v>0</v>
      </c>
      <c r="R168" s="202">
        <v>2827.3947799999996</v>
      </c>
    </row>
    <row r="169" spans="1:18" ht="15">
      <c r="A169" s="203"/>
      <c r="B169" s="203"/>
      <c r="C169" s="203"/>
      <c r="D169" s="198" t="s">
        <v>391</v>
      </c>
      <c r="E169" s="199">
        <v>604</v>
      </c>
      <c r="F169" s="200">
        <v>8320.98875</v>
      </c>
      <c r="G169" s="201">
        <v>0</v>
      </c>
      <c r="H169" s="201">
        <v>8320.98875</v>
      </c>
      <c r="I169" s="201">
        <v>10304.24781</v>
      </c>
      <c r="J169" s="201">
        <v>0</v>
      </c>
      <c r="K169" s="201">
        <v>10304.24781</v>
      </c>
      <c r="L169" s="201">
        <v>374.668</v>
      </c>
      <c r="M169" s="201">
        <v>0</v>
      </c>
      <c r="N169" s="201">
        <v>374.668</v>
      </c>
      <c r="O169" s="201">
        <v>18999.90456</v>
      </c>
      <c r="P169" s="201">
        <v>9436.49943</v>
      </c>
      <c r="Q169" s="201">
        <v>0</v>
      </c>
      <c r="R169" s="202">
        <v>9436.49943</v>
      </c>
    </row>
    <row r="170" spans="1:18" ht="15">
      <c r="A170" s="203"/>
      <c r="B170" s="203"/>
      <c r="C170" s="203"/>
      <c r="D170" s="198" t="s">
        <v>392</v>
      </c>
      <c r="E170" s="199">
        <v>786</v>
      </c>
      <c r="F170" s="200">
        <v>0</v>
      </c>
      <c r="G170" s="201">
        <v>0</v>
      </c>
      <c r="H170" s="201">
        <v>0</v>
      </c>
      <c r="I170" s="201">
        <v>0</v>
      </c>
      <c r="J170" s="201">
        <v>0</v>
      </c>
      <c r="K170" s="201">
        <v>0</v>
      </c>
      <c r="L170" s="201">
        <v>12.092</v>
      </c>
      <c r="M170" s="201">
        <v>0</v>
      </c>
      <c r="N170" s="201">
        <v>12.092</v>
      </c>
      <c r="O170" s="201">
        <v>12.092</v>
      </c>
      <c r="P170" s="201">
        <v>0</v>
      </c>
      <c r="Q170" s="201">
        <v>0</v>
      </c>
      <c r="R170" s="202">
        <v>0</v>
      </c>
    </row>
    <row r="171" spans="1:18" ht="15">
      <c r="A171" s="203"/>
      <c r="B171" s="203"/>
      <c r="C171" s="203"/>
      <c r="D171" s="198" t="s">
        <v>393</v>
      </c>
      <c r="E171" s="199">
        <v>765</v>
      </c>
      <c r="F171" s="200">
        <v>0</v>
      </c>
      <c r="G171" s="201">
        <v>0</v>
      </c>
      <c r="H171" s="201">
        <v>0</v>
      </c>
      <c r="I171" s="201">
        <v>0</v>
      </c>
      <c r="J171" s="201">
        <v>0</v>
      </c>
      <c r="K171" s="201">
        <v>0</v>
      </c>
      <c r="L171" s="201">
        <v>11.8</v>
      </c>
      <c r="M171" s="201">
        <v>0</v>
      </c>
      <c r="N171" s="201">
        <v>11.8</v>
      </c>
      <c r="O171" s="201">
        <v>11.8</v>
      </c>
      <c r="P171" s="201">
        <v>415.80138</v>
      </c>
      <c r="Q171" s="201">
        <v>0</v>
      </c>
      <c r="R171" s="202">
        <v>415.80138</v>
      </c>
    </row>
    <row r="172" spans="1:18" ht="15">
      <c r="A172" s="203"/>
      <c r="B172" s="203"/>
      <c r="C172" s="198" t="s">
        <v>394</v>
      </c>
      <c r="D172" s="198" t="s">
        <v>395</v>
      </c>
      <c r="E172" s="199">
        <v>309</v>
      </c>
      <c r="F172" s="200">
        <v>1423.4486399999998</v>
      </c>
      <c r="G172" s="201">
        <v>0</v>
      </c>
      <c r="H172" s="201">
        <v>1423.4486399999998</v>
      </c>
      <c r="I172" s="201">
        <v>20045.388010000002</v>
      </c>
      <c r="J172" s="201">
        <v>73.74833</v>
      </c>
      <c r="K172" s="201">
        <v>20119.13634</v>
      </c>
      <c r="L172" s="201">
        <v>1504.05059</v>
      </c>
      <c r="M172" s="201">
        <v>0.3679</v>
      </c>
      <c r="N172" s="201">
        <v>1504.41849</v>
      </c>
      <c r="O172" s="201">
        <v>23047.00347</v>
      </c>
      <c r="P172" s="201">
        <v>3875.35436</v>
      </c>
      <c r="Q172" s="201">
        <v>0</v>
      </c>
      <c r="R172" s="202">
        <v>3875.35436</v>
      </c>
    </row>
    <row r="173" spans="1:18" ht="15">
      <c r="A173" s="203"/>
      <c r="B173" s="203"/>
      <c r="C173" s="198" t="s">
        <v>396</v>
      </c>
      <c r="D173" s="198" t="s">
        <v>397</v>
      </c>
      <c r="E173" s="199">
        <v>602</v>
      </c>
      <c r="F173" s="200">
        <v>42.174699999999994</v>
      </c>
      <c r="G173" s="201">
        <v>0</v>
      </c>
      <c r="H173" s="201">
        <v>42.174699999999994</v>
      </c>
      <c r="I173" s="201">
        <v>1466.08315</v>
      </c>
      <c r="J173" s="201">
        <v>0</v>
      </c>
      <c r="K173" s="201">
        <v>1466.08315</v>
      </c>
      <c r="L173" s="201">
        <v>412.39032000000003</v>
      </c>
      <c r="M173" s="201">
        <v>14.43308</v>
      </c>
      <c r="N173" s="201">
        <v>426.82340000000005</v>
      </c>
      <c r="O173" s="201">
        <v>1935.08125</v>
      </c>
      <c r="P173" s="201">
        <v>1628.90202</v>
      </c>
      <c r="Q173" s="201">
        <v>0</v>
      </c>
      <c r="R173" s="202">
        <v>1628.90202</v>
      </c>
    </row>
    <row r="174" spans="1:18" ht="15">
      <c r="A174" s="203"/>
      <c r="B174" s="203"/>
      <c r="C174" s="203"/>
      <c r="D174" s="198" t="s">
        <v>396</v>
      </c>
      <c r="E174" s="199">
        <v>311</v>
      </c>
      <c r="F174" s="200">
        <v>14549.33585</v>
      </c>
      <c r="G174" s="201">
        <v>0</v>
      </c>
      <c r="H174" s="201">
        <v>14549.33585</v>
      </c>
      <c r="I174" s="201">
        <v>18487.845579999997</v>
      </c>
      <c r="J174" s="201">
        <v>97.29984</v>
      </c>
      <c r="K174" s="201">
        <v>18585.14542</v>
      </c>
      <c r="L174" s="201">
        <v>1984.6286499999999</v>
      </c>
      <c r="M174" s="201">
        <v>83.97869</v>
      </c>
      <c r="N174" s="201">
        <v>2068.60734</v>
      </c>
      <c r="O174" s="201">
        <v>35203.08861</v>
      </c>
      <c r="P174" s="201">
        <v>12182.41584</v>
      </c>
      <c r="Q174" s="201">
        <v>0</v>
      </c>
      <c r="R174" s="202">
        <v>12182.41584</v>
      </c>
    </row>
    <row r="175" spans="1:18" ht="15">
      <c r="A175" s="203"/>
      <c r="B175" s="203"/>
      <c r="C175" s="198" t="s">
        <v>398</v>
      </c>
      <c r="D175" s="198" t="s">
        <v>354</v>
      </c>
      <c r="E175" s="199">
        <v>300</v>
      </c>
      <c r="F175" s="200">
        <v>12371.168029999999</v>
      </c>
      <c r="G175" s="201">
        <v>0</v>
      </c>
      <c r="H175" s="201">
        <v>12371.168029999999</v>
      </c>
      <c r="I175" s="201">
        <v>18378.76523</v>
      </c>
      <c r="J175" s="201">
        <v>0.42629</v>
      </c>
      <c r="K175" s="201">
        <v>18379.19152</v>
      </c>
      <c r="L175" s="201">
        <v>854.00241</v>
      </c>
      <c r="M175" s="201">
        <v>0</v>
      </c>
      <c r="N175" s="201">
        <v>854.00241</v>
      </c>
      <c r="O175" s="201">
        <v>31604.361960000002</v>
      </c>
      <c r="P175" s="201">
        <v>2715.58856</v>
      </c>
      <c r="Q175" s="201">
        <v>0</v>
      </c>
      <c r="R175" s="202">
        <v>2715.58856</v>
      </c>
    </row>
    <row r="176" spans="1:18" ht="15">
      <c r="A176" s="203"/>
      <c r="B176" s="203"/>
      <c r="C176" s="198" t="s">
        <v>399</v>
      </c>
      <c r="D176" s="198" t="s">
        <v>400</v>
      </c>
      <c r="E176" s="199">
        <v>599</v>
      </c>
      <c r="F176" s="200">
        <v>296.13301</v>
      </c>
      <c r="G176" s="201">
        <v>0</v>
      </c>
      <c r="H176" s="201">
        <v>296.13301</v>
      </c>
      <c r="I176" s="201">
        <v>764.18094</v>
      </c>
      <c r="J176" s="201">
        <v>0</v>
      </c>
      <c r="K176" s="201">
        <v>764.18094</v>
      </c>
      <c r="L176" s="201">
        <v>20.93516</v>
      </c>
      <c r="M176" s="201">
        <v>0</v>
      </c>
      <c r="N176" s="201">
        <v>20.93516</v>
      </c>
      <c r="O176" s="201">
        <v>1081.2491100000002</v>
      </c>
      <c r="P176" s="201">
        <v>1447.3181299999999</v>
      </c>
      <c r="Q176" s="201">
        <v>0</v>
      </c>
      <c r="R176" s="202">
        <v>1447.3181299999999</v>
      </c>
    </row>
    <row r="177" spans="1:18" ht="15">
      <c r="A177" s="203"/>
      <c r="B177" s="203"/>
      <c r="C177" s="203"/>
      <c r="D177" s="198" t="s">
        <v>399</v>
      </c>
      <c r="E177" s="199">
        <v>290</v>
      </c>
      <c r="F177" s="200">
        <v>480.93038</v>
      </c>
      <c r="G177" s="201">
        <v>0</v>
      </c>
      <c r="H177" s="201">
        <v>480.93038</v>
      </c>
      <c r="I177" s="201">
        <v>4809.9720800000005</v>
      </c>
      <c r="J177" s="201">
        <v>0.14906999999999998</v>
      </c>
      <c r="K177" s="201">
        <v>4810.12115</v>
      </c>
      <c r="L177" s="201">
        <v>264.58572999999996</v>
      </c>
      <c r="M177" s="201">
        <v>0</v>
      </c>
      <c r="N177" s="201">
        <v>264.58572999999996</v>
      </c>
      <c r="O177" s="201">
        <v>5555.6372599999995</v>
      </c>
      <c r="P177" s="201">
        <v>1447.9446599999999</v>
      </c>
      <c r="Q177" s="201">
        <v>0</v>
      </c>
      <c r="R177" s="202">
        <v>1447.9446599999999</v>
      </c>
    </row>
    <row r="178" spans="1:18" ht="15">
      <c r="A178" s="203"/>
      <c r="B178" s="203"/>
      <c r="C178" s="198" t="s">
        <v>401</v>
      </c>
      <c r="D178" s="198" t="s">
        <v>402</v>
      </c>
      <c r="E178" s="199">
        <v>296</v>
      </c>
      <c r="F178" s="200">
        <v>5380.77974</v>
      </c>
      <c r="G178" s="201">
        <v>0</v>
      </c>
      <c r="H178" s="201">
        <v>5380.77974</v>
      </c>
      <c r="I178" s="201">
        <v>4392.97668</v>
      </c>
      <c r="J178" s="201">
        <v>0.00047999999999999996</v>
      </c>
      <c r="K178" s="201">
        <v>4392.97716</v>
      </c>
      <c r="L178" s="201">
        <v>193.07204000000002</v>
      </c>
      <c r="M178" s="201">
        <v>0</v>
      </c>
      <c r="N178" s="201">
        <v>193.07204000000002</v>
      </c>
      <c r="O178" s="201">
        <v>9966.82894</v>
      </c>
      <c r="P178" s="201">
        <v>1566.96348</v>
      </c>
      <c r="Q178" s="201">
        <v>0</v>
      </c>
      <c r="R178" s="202">
        <v>1566.96348</v>
      </c>
    </row>
    <row r="179" spans="1:18" ht="15">
      <c r="A179" s="203"/>
      <c r="B179" s="203"/>
      <c r="C179" s="198" t="s">
        <v>403</v>
      </c>
      <c r="D179" s="198" t="s">
        <v>403</v>
      </c>
      <c r="E179" s="199">
        <v>307</v>
      </c>
      <c r="F179" s="200">
        <v>606.03079</v>
      </c>
      <c r="G179" s="201">
        <v>0</v>
      </c>
      <c r="H179" s="201">
        <v>606.03079</v>
      </c>
      <c r="I179" s="201">
        <v>9382.18121</v>
      </c>
      <c r="J179" s="201">
        <v>0.00017999999999999998</v>
      </c>
      <c r="K179" s="201">
        <v>9382.18139</v>
      </c>
      <c r="L179" s="201">
        <v>283.79494</v>
      </c>
      <c r="M179" s="201">
        <v>0</v>
      </c>
      <c r="N179" s="201">
        <v>283.79494</v>
      </c>
      <c r="O179" s="201">
        <v>10272.007119999998</v>
      </c>
      <c r="P179" s="201">
        <v>1554.72971</v>
      </c>
      <c r="Q179" s="201">
        <v>0</v>
      </c>
      <c r="R179" s="202">
        <v>1554.72971</v>
      </c>
    </row>
    <row r="180" spans="1:18" ht="15">
      <c r="A180" s="203"/>
      <c r="B180" s="203"/>
      <c r="C180" s="198" t="s">
        <v>404</v>
      </c>
      <c r="D180" s="198" t="s">
        <v>404</v>
      </c>
      <c r="E180" s="199">
        <v>306</v>
      </c>
      <c r="F180" s="200">
        <v>376.09195</v>
      </c>
      <c r="G180" s="201">
        <v>0</v>
      </c>
      <c r="H180" s="201">
        <v>376.09195</v>
      </c>
      <c r="I180" s="201">
        <v>6999.92723</v>
      </c>
      <c r="J180" s="201">
        <v>0.34954</v>
      </c>
      <c r="K180" s="201">
        <v>7000.2767699999995</v>
      </c>
      <c r="L180" s="201">
        <v>156.95938</v>
      </c>
      <c r="M180" s="201">
        <v>0</v>
      </c>
      <c r="N180" s="201">
        <v>156.95938</v>
      </c>
      <c r="O180" s="201">
        <v>7533.3281</v>
      </c>
      <c r="P180" s="201">
        <v>1736.6754099999998</v>
      </c>
      <c r="Q180" s="201">
        <v>0</v>
      </c>
      <c r="R180" s="202">
        <v>1736.6754099999998</v>
      </c>
    </row>
    <row r="181" spans="1:18" ht="15">
      <c r="A181" s="203"/>
      <c r="B181" s="198" t="s">
        <v>405</v>
      </c>
      <c r="C181" s="198" t="s">
        <v>406</v>
      </c>
      <c r="D181" s="198" t="s">
        <v>406</v>
      </c>
      <c r="E181" s="199">
        <v>203</v>
      </c>
      <c r="F181" s="200">
        <v>9557.565970000001</v>
      </c>
      <c r="G181" s="201">
        <v>0</v>
      </c>
      <c r="H181" s="201">
        <v>9557.565970000001</v>
      </c>
      <c r="I181" s="201">
        <v>8176.3760999999995</v>
      </c>
      <c r="J181" s="201">
        <v>26.47666</v>
      </c>
      <c r="K181" s="201">
        <v>8202.85276</v>
      </c>
      <c r="L181" s="201">
        <v>420.56081</v>
      </c>
      <c r="M181" s="201">
        <v>3.679</v>
      </c>
      <c r="N181" s="201">
        <v>424.23981</v>
      </c>
      <c r="O181" s="201">
        <v>18184.65854</v>
      </c>
      <c r="P181" s="201">
        <v>2942.89024</v>
      </c>
      <c r="Q181" s="201">
        <v>0</v>
      </c>
      <c r="R181" s="202">
        <v>2942.89024</v>
      </c>
    </row>
    <row r="182" spans="1:18" ht="15">
      <c r="A182" s="203"/>
      <c r="B182" s="203"/>
      <c r="C182" s="203"/>
      <c r="D182" s="198" t="s">
        <v>407</v>
      </c>
      <c r="E182" s="199">
        <v>541</v>
      </c>
      <c r="F182" s="200">
        <v>1371.53528</v>
      </c>
      <c r="G182" s="201">
        <v>0</v>
      </c>
      <c r="H182" s="201">
        <v>1371.53528</v>
      </c>
      <c r="I182" s="201">
        <v>2882.59162</v>
      </c>
      <c r="J182" s="201">
        <v>0.02277</v>
      </c>
      <c r="K182" s="201">
        <v>2882.61439</v>
      </c>
      <c r="L182" s="201">
        <v>69.9925</v>
      </c>
      <c r="M182" s="201">
        <v>0</v>
      </c>
      <c r="N182" s="201">
        <v>69.9925</v>
      </c>
      <c r="O182" s="201">
        <v>4324.14217</v>
      </c>
      <c r="P182" s="201">
        <v>1406.06241</v>
      </c>
      <c r="Q182" s="201">
        <v>0</v>
      </c>
      <c r="R182" s="202">
        <v>1406.06241</v>
      </c>
    </row>
    <row r="183" spans="1:18" ht="15">
      <c r="A183" s="203"/>
      <c r="B183" s="203"/>
      <c r="C183" s="198" t="s">
        <v>408</v>
      </c>
      <c r="D183" s="198" t="s">
        <v>409</v>
      </c>
      <c r="E183" s="199">
        <v>204</v>
      </c>
      <c r="F183" s="200">
        <v>7505.16097</v>
      </c>
      <c r="G183" s="201">
        <v>0</v>
      </c>
      <c r="H183" s="201">
        <v>7505.16097</v>
      </c>
      <c r="I183" s="201">
        <v>14396.3164</v>
      </c>
      <c r="J183" s="201">
        <v>7.45031</v>
      </c>
      <c r="K183" s="201">
        <v>14403.766710000002</v>
      </c>
      <c r="L183" s="201">
        <v>444.53684000000004</v>
      </c>
      <c r="M183" s="201">
        <v>0</v>
      </c>
      <c r="N183" s="201">
        <v>444.53684000000004</v>
      </c>
      <c r="O183" s="201">
        <v>22353.46452</v>
      </c>
      <c r="P183" s="201">
        <v>4456.3990300000005</v>
      </c>
      <c r="Q183" s="201">
        <v>0</v>
      </c>
      <c r="R183" s="202">
        <v>4456.3990300000005</v>
      </c>
    </row>
    <row r="184" spans="1:18" ht="15">
      <c r="A184" s="203"/>
      <c r="B184" s="203"/>
      <c r="C184" s="198" t="s">
        <v>405</v>
      </c>
      <c r="D184" s="198" t="s">
        <v>405</v>
      </c>
      <c r="E184" s="199">
        <v>201</v>
      </c>
      <c r="F184" s="200">
        <v>54025.07792</v>
      </c>
      <c r="G184" s="201">
        <v>0</v>
      </c>
      <c r="H184" s="201">
        <v>54025.07792</v>
      </c>
      <c r="I184" s="201">
        <v>95797.50993</v>
      </c>
      <c r="J184" s="201">
        <v>518.6221400000001</v>
      </c>
      <c r="K184" s="201">
        <v>96316.13206999999</v>
      </c>
      <c r="L184" s="201">
        <v>5302.46156</v>
      </c>
      <c r="M184" s="201">
        <v>3.62816</v>
      </c>
      <c r="N184" s="201">
        <v>5306.08972</v>
      </c>
      <c r="O184" s="201">
        <v>155647.29971000002</v>
      </c>
      <c r="P184" s="201">
        <v>25885.52146</v>
      </c>
      <c r="Q184" s="201">
        <v>0</v>
      </c>
      <c r="R184" s="202">
        <v>25885.52146</v>
      </c>
    </row>
    <row r="185" spans="1:18" ht="15">
      <c r="A185" s="203"/>
      <c r="B185" s="203"/>
      <c r="C185" s="203"/>
      <c r="D185" s="198" t="s">
        <v>410</v>
      </c>
      <c r="E185" s="199">
        <v>712</v>
      </c>
      <c r="F185" s="200">
        <v>8503.24779</v>
      </c>
      <c r="G185" s="201">
        <v>0</v>
      </c>
      <c r="H185" s="201">
        <v>8503.24779</v>
      </c>
      <c r="I185" s="201">
        <v>1392.77356</v>
      </c>
      <c r="J185" s="201">
        <v>0</v>
      </c>
      <c r="K185" s="201">
        <v>1392.77356</v>
      </c>
      <c r="L185" s="201">
        <v>23.6063</v>
      </c>
      <c r="M185" s="201">
        <v>0</v>
      </c>
      <c r="N185" s="201">
        <v>23.6063</v>
      </c>
      <c r="O185" s="201">
        <v>9919.62765</v>
      </c>
      <c r="P185" s="201">
        <v>728.14857</v>
      </c>
      <c r="Q185" s="201">
        <v>0</v>
      </c>
      <c r="R185" s="202">
        <v>728.14857</v>
      </c>
    </row>
    <row r="186" spans="1:18" ht="15">
      <c r="A186" s="203"/>
      <c r="B186" s="203"/>
      <c r="C186" s="203"/>
      <c r="D186" s="198" t="s">
        <v>411</v>
      </c>
      <c r="E186" s="199">
        <v>202</v>
      </c>
      <c r="F186" s="200">
        <v>486.30865</v>
      </c>
      <c r="G186" s="201">
        <v>0</v>
      </c>
      <c r="H186" s="201">
        <v>486.30865</v>
      </c>
      <c r="I186" s="201">
        <v>3153.65821</v>
      </c>
      <c r="J186" s="201">
        <v>0</v>
      </c>
      <c r="K186" s="201">
        <v>3153.65821</v>
      </c>
      <c r="L186" s="201">
        <v>47.36031</v>
      </c>
      <c r="M186" s="201">
        <v>0</v>
      </c>
      <c r="N186" s="201">
        <v>47.36031</v>
      </c>
      <c r="O186" s="201">
        <v>3687.32717</v>
      </c>
      <c r="P186" s="201">
        <v>745.67057</v>
      </c>
      <c r="Q186" s="201">
        <v>0</v>
      </c>
      <c r="R186" s="202">
        <v>745.67057</v>
      </c>
    </row>
    <row r="187" spans="1:18" ht="15">
      <c r="A187" s="203"/>
      <c r="B187" s="203"/>
      <c r="C187" s="203"/>
      <c r="D187" s="198" t="s">
        <v>412</v>
      </c>
      <c r="E187" s="199">
        <v>648</v>
      </c>
      <c r="F187" s="200">
        <v>1471.01971</v>
      </c>
      <c r="G187" s="201">
        <v>0</v>
      </c>
      <c r="H187" s="201">
        <v>1471.01971</v>
      </c>
      <c r="I187" s="201">
        <v>5831.28651</v>
      </c>
      <c r="J187" s="201">
        <v>0</v>
      </c>
      <c r="K187" s="201">
        <v>5831.28651</v>
      </c>
      <c r="L187" s="201">
        <v>11.961540000000001</v>
      </c>
      <c r="M187" s="201">
        <v>0</v>
      </c>
      <c r="N187" s="201">
        <v>11.961540000000001</v>
      </c>
      <c r="O187" s="201">
        <v>7314.26776</v>
      </c>
      <c r="P187" s="201">
        <v>935.60957</v>
      </c>
      <c r="Q187" s="201">
        <v>0</v>
      </c>
      <c r="R187" s="202">
        <v>935.60957</v>
      </c>
    </row>
    <row r="188" spans="1:18" ht="15">
      <c r="A188" s="203"/>
      <c r="B188" s="203"/>
      <c r="C188" s="198" t="s">
        <v>413</v>
      </c>
      <c r="D188" s="198" t="s">
        <v>265</v>
      </c>
      <c r="E188" s="199">
        <v>207</v>
      </c>
      <c r="F188" s="200">
        <v>7574.593349999999</v>
      </c>
      <c r="G188" s="201">
        <v>0</v>
      </c>
      <c r="H188" s="201">
        <v>7574.593349999999</v>
      </c>
      <c r="I188" s="201">
        <v>23109.25325</v>
      </c>
      <c r="J188" s="201">
        <v>0.21541</v>
      </c>
      <c r="K188" s="201">
        <v>23109.46866</v>
      </c>
      <c r="L188" s="201">
        <v>707.9725</v>
      </c>
      <c r="M188" s="201">
        <v>0</v>
      </c>
      <c r="N188" s="201">
        <v>707.9725</v>
      </c>
      <c r="O188" s="201">
        <v>31392.03451</v>
      </c>
      <c r="P188" s="201">
        <v>2757.0492200000003</v>
      </c>
      <c r="Q188" s="201">
        <v>0</v>
      </c>
      <c r="R188" s="202">
        <v>2757.0492200000003</v>
      </c>
    </row>
    <row r="189" spans="1:18" ht="15">
      <c r="A189" s="203"/>
      <c r="B189" s="203"/>
      <c r="C189" s="203"/>
      <c r="D189" s="198" t="s">
        <v>414</v>
      </c>
      <c r="E189" s="199">
        <v>209</v>
      </c>
      <c r="F189" s="200">
        <v>2263.3227599999996</v>
      </c>
      <c r="G189" s="201">
        <v>0</v>
      </c>
      <c r="H189" s="201">
        <v>2263.3227599999996</v>
      </c>
      <c r="I189" s="201">
        <v>4434.87584</v>
      </c>
      <c r="J189" s="201">
        <v>0</v>
      </c>
      <c r="K189" s="201">
        <v>4434.87584</v>
      </c>
      <c r="L189" s="201">
        <v>48.81241000000001</v>
      </c>
      <c r="M189" s="201">
        <v>0</v>
      </c>
      <c r="N189" s="201">
        <v>48.81241000000001</v>
      </c>
      <c r="O189" s="201">
        <v>6747.01101</v>
      </c>
      <c r="P189" s="201">
        <v>527.24526</v>
      </c>
      <c r="Q189" s="201">
        <v>0</v>
      </c>
      <c r="R189" s="202">
        <v>527.24526</v>
      </c>
    </row>
    <row r="190" spans="1:18" ht="15">
      <c r="A190" s="203"/>
      <c r="B190" s="203"/>
      <c r="C190" s="203"/>
      <c r="D190" s="198" t="s">
        <v>415</v>
      </c>
      <c r="E190" s="199">
        <v>778</v>
      </c>
      <c r="F190" s="200">
        <v>0</v>
      </c>
      <c r="G190" s="201">
        <v>0</v>
      </c>
      <c r="H190" s="201">
        <v>0</v>
      </c>
      <c r="I190" s="201">
        <v>302.51819</v>
      </c>
      <c r="J190" s="201">
        <v>0</v>
      </c>
      <c r="K190" s="201">
        <v>302.51819</v>
      </c>
      <c r="L190" s="201">
        <v>59.95937</v>
      </c>
      <c r="M190" s="201">
        <v>0</v>
      </c>
      <c r="N190" s="201">
        <v>59.95937</v>
      </c>
      <c r="O190" s="201">
        <v>362.47756</v>
      </c>
      <c r="P190" s="201">
        <v>595.12162</v>
      </c>
      <c r="Q190" s="201">
        <v>0</v>
      </c>
      <c r="R190" s="202">
        <v>595.12162</v>
      </c>
    </row>
    <row r="191" spans="1:18" ht="15">
      <c r="A191" s="203"/>
      <c r="B191" s="203"/>
      <c r="C191" s="198" t="s">
        <v>416</v>
      </c>
      <c r="D191" s="198" t="s">
        <v>416</v>
      </c>
      <c r="E191" s="199">
        <v>214</v>
      </c>
      <c r="F191" s="200">
        <v>2504.88018</v>
      </c>
      <c r="G191" s="201">
        <v>0</v>
      </c>
      <c r="H191" s="201">
        <v>2504.88018</v>
      </c>
      <c r="I191" s="201">
        <v>9652.14441</v>
      </c>
      <c r="J191" s="201">
        <v>11.491950000000001</v>
      </c>
      <c r="K191" s="201">
        <v>9663.636359999999</v>
      </c>
      <c r="L191" s="201">
        <v>82.61334</v>
      </c>
      <c r="M191" s="201">
        <v>0</v>
      </c>
      <c r="N191" s="201">
        <v>82.61334</v>
      </c>
      <c r="O191" s="201">
        <v>12251.12988</v>
      </c>
      <c r="P191" s="201">
        <v>3965.6422799999996</v>
      </c>
      <c r="Q191" s="201">
        <v>0</v>
      </c>
      <c r="R191" s="202">
        <v>3965.6422799999996</v>
      </c>
    </row>
    <row r="192" spans="1:18" ht="15">
      <c r="A192" s="203"/>
      <c r="B192" s="203"/>
      <c r="C192" s="203"/>
      <c r="D192" s="198" t="s">
        <v>417</v>
      </c>
      <c r="E192" s="199">
        <v>736</v>
      </c>
      <c r="F192" s="200">
        <v>4607.479969999999</v>
      </c>
      <c r="G192" s="201">
        <v>0</v>
      </c>
      <c r="H192" s="201">
        <v>4607.479969999999</v>
      </c>
      <c r="I192" s="201">
        <v>992.64662</v>
      </c>
      <c r="J192" s="201">
        <v>0</v>
      </c>
      <c r="K192" s="201">
        <v>992.64662</v>
      </c>
      <c r="L192" s="201">
        <v>26.22705</v>
      </c>
      <c r="M192" s="201">
        <v>0</v>
      </c>
      <c r="N192" s="201">
        <v>26.22705</v>
      </c>
      <c r="O192" s="201">
        <v>5626.353639999999</v>
      </c>
      <c r="P192" s="201">
        <v>1549.58222</v>
      </c>
      <c r="Q192" s="201">
        <v>0</v>
      </c>
      <c r="R192" s="202">
        <v>1549.58222</v>
      </c>
    </row>
    <row r="193" spans="1:18" ht="15">
      <c r="A193" s="203"/>
      <c r="B193" s="203"/>
      <c r="C193" s="198" t="s">
        <v>418</v>
      </c>
      <c r="D193" s="198" t="s">
        <v>418</v>
      </c>
      <c r="E193" s="199">
        <v>499</v>
      </c>
      <c r="F193" s="200">
        <v>1366.9793</v>
      </c>
      <c r="G193" s="201">
        <v>0</v>
      </c>
      <c r="H193" s="201">
        <v>1366.9793</v>
      </c>
      <c r="I193" s="201">
        <v>8200.63897</v>
      </c>
      <c r="J193" s="201">
        <v>1.9935399999999999</v>
      </c>
      <c r="K193" s="201">
        <v>8202.63251</v>
      </c>
      <c r="L193" s="201">
        <v>110.07512</v>
      </c>
      <c r="M193" s="201">
        <v>0</v>
      </c>
      <c r="N193" s="201">
        <v>110.07512</v>
      </c>
      <c r="O193" s="201">
        <v>9679.68693</v>
      </c>
      <c r="P193" s="201">
        <v>3380.29574</v>
      </c>
      <c r="Q193" s="201">
        <v>0</v>
      </c>
      <c r="R193" s="202">
        <v>3380.29574</v>
      </c>
    </row>
    <row r="194" spans="1:18" ht="15">
      <c r="A194" s="203"/>
      <c r="B194" s="203"/>
      <c r="C194" s="198" t="s">
        <v>419</v>
      </c>
      <c r="D194" s="198" t="s">
        <v>419</v>
      </c>
      <c r="E194" s="199">
        <v>480</v>
      </c>
      <c r="F194" s="200">
        <v>1513.32797</v>
      </c>
      <c r="G194" s="201">
        <v>0</v>
      </c>
      <c r="H194" s="201">
        <v>1513.32797</v>
      </c>
      <c r="I194" s="201">
        <v>6851.22995</v>
      </c>
      <c r="J194" s="201">
        <v>0.00335</v>
      </c>
      <c r="K194" s="201">
        <v>6851.2333</v>
      </c>
      <c r="L194" s="201">
        <v>120.68442999999999</v>
      </c>
      <c r="M194" s="201">
        <v>0</v>
      </c>
      <c r="N194" s="201">
        <v>120.68442999999999</v>
      </c>
      <c r="O194" s="201">
        <v>8485.2457</v>
      </c>
      <c r="P194" s="201">
        <v>2644.92679</v>
      </c>
      <c r="Q194" s="201">
        <v>0</v>
      </c>
      <c r="R194" s="202">
        <v>2644.92679</v>
      </c>
    </row>
    <row r="195" spans="1:18" ht="15">
      <c r="A195" s="203"/>
      <c r="B195" s="198" t="s">
        <v>420</v>
      </c>
      <c r="C195" s="198" t="s">
        <v>420</v>
      </c>
      <c r="D195" s="198" t="s">
        <v>420</v>
      </c>
      <c r="E195" s="199">
        <v>150</v>
      </c>
      <c r="F195" s="200">
        <v>90727.6785</v>
      </c>
      <c r="G195" s="201">
        <v>46.43461</v>
      </c>
      <c r="H195" s="201">
        <v>90774.11311</v>
      </c>
      <c r="I195" s="201">
        <v>129778.5852</v>
      </c>
      <c r="J195" s="201">
        <v>2009.03836</v>
      </c>
      <c r="K195" s="201">
        <v>131787.62356</v>
      </c>
      <c r="L195" s="201">
        <v>23504.65111</v>
      </c>
      <c r="M195" s="201">
        <v>1477.22475</v>
      </c>
      <c r="N195" s="201">
        <v>24981.87586</v>
      </c>
      <c r="O195" s="201">
        <v>247543.61253</v>
      </c>
      <c r="P195" s="201">
        <v>105963.71539</v>
      </c>
      <c r="Q195" s="201">
        <v>0</v>
      </c>
      <c r="R195" s="202">
        <v>105963.71539</v>
      </c>
    </row>
    <row r="196" spans="1:18" ht="15">
      <c r="A196" s="203"/>
      <c r="B196" s="203"/>
      <c r="C196" s="203"/>
      <c r="D196" s="203"/>
      <c r="E196" s="204">
        <v>845</v>
      </c>
      <c r="F196" s="205">
        <v>0</v>
      </c>
      <c r="G196" s="206">
        <v>0</v>
      </c>
      <c r="H196" s="206">
        <v>0</v>
      </c>
      <c r="I196" s="206">
        <v>0</v>
      </c>
      <c r="J196" s="206">
        <v>0</v>
      </c>
      <c r="K196" s="206">
        <v>0</v>
      </c>
      <c r="L196" s="206">
        <v>151.4484</v>
      </c>
      <c r="M196" s="206">
        <v>8.87743</v>
      </c>
      <c r="N196" s="206">
        <v>160.32583</v>
      </c>
      <c r="O196" s="206">
        <v>160.32583</v>
      </c>
      <c r="P196" s="206">
        <v>0</v>
      </c>
      <c r="Q196" s="206">
        <v>0</v>
      </c>
      <c r="R196" s="207">
        <v>0</v>
      </c>
    </row>
    <row r="197" spans="1:18" ht="15">
      <c r="A197" s="203"/>
      <c r="B197" s="203"/>
      <c r="C197" s="203"/>
      <c r="D197" s="203"/>
      <c r="E197" s="204">
        <v>742</v>
      </c>
      <c r="F197" s="205">
        <v>0</v>
      </c>
      <c r="G197" s="206">
        <v>0</v>
      </c>
      <c r="H197" s="206">
        <v>0</v>
      </c>
      <c r="I197" s="206">
        <v>0</v>
      </c>
      <c r="J197" s="206">
        <v>0</v>
      </c>
      <c r="K197" s="206">
        <v>0</v>
      </c>
      <c r="L197" s="206">
        <v>393.51029</v>
      </c>
      <c r="M197" s="206">
        <v>0</v>
      </c>
      <c r="N197" s="206">
        <v>393.51029</v>
      </c>
      <c r="O197" s="206">
        <v>393.51029</v>
      </c>
      <c r="P197" s="206">
        <v>0</v>
      </c>
      <c r="Q197" s="206">
        <v>0</v>
      </c>
      <c r="R197" s="207">
        <v>0</v>
      </c>
    </row>
    <row r="198" spans="1:18" ht="15">
      <c r="A198" s="203"/>
      <c r="B198" s="203"/>
      <c r="C198" s="203"/>
      <c r="D198" s="198" t="s">
        <v>421</v>
      </c>
      <c r="E198" s="199">
        <v>631</v>
      </c>
      <c r="F198" s="200">
        <v>10566.9326</v>
      </c>
      <c r="G198" s="201">
        <v>0</v>
      </c>
      <c r="H198" s="201">
        <v>10566.9326</v>
      </c>
      <c r="I198" s="201">
        <v>40758.57458</v>
      </c>
      <c r="J198" s="201">
        <v>402.43751000000003</v>
      </c>
      <c r="K198" s="201">
        <v>41161.012090000004</v>
      </c>
      <c r="L198" s="201">
        <v>1387.7476100000001</v>
      </c>
      <c r="M198" s="201">
        <v>131.77074</v>
      </c>
      <c r="N198" s="201">
        <v>1519.51835</v>
      </c>
      <c r="O198" s="201">
        <v>53247.46304</v>
      </c>
      <c r="P198" s="201">
        <v>18286.76939</v>
      </c>
      <c r="Q198" s="201">
        <v>0</v>
      </c>
      <c r="R198" s="202">
        <v>18286.76939</v>
      </c>
    </row>
    <row r="199" spans="1:18" ht="15">
      <c r="A199" s="203"/>
      <c r="B199" s="203"/>
      <c r="C199" s="198" t="s">
        <v>422</v>
      </c>
      <c r="D199" s="198" t="s">
        <v>423</v>
      </c>
      <c r="E199" s="199">
        <v>162</v>
      </c>
      <c r="F199" s="200">
        <v>22767.61537</v>
      </c>
      <c r="G199" s="201">
        <v>0</v>
      </c>
      <c r="H199" s="201">
        <v>22767.61537</v>
      </c>
      <c r="I199" s="201">
        <v>22654.307129999997</v>
      </c>
      <c r="J199" s="201">
        <v>343.25129</v>
      </c>
      <c r="K199" s="201">
        <v>22997.55842</v>
      </c>
      <c r="L199" s="201">
        <v>4436.37828</v>
      </c>
      <c r="M199" s="201">
        <v>338.71155</v>
      </c>
      <c r="N199" s="201">
        <v>4775.08983</v>
      </c>
      <c r="O199" s="201">
        <v>50540.26362</v>
      </c>
      <c r="P199" s="201">
        <v>28901.073210000002</v>
      </c>
      <c r="Q199" s="201">
        <v>0</v>
      </c>
      <c r="R199" s="202">
        <v>28901.073210000002</v>
      </c>
    </row>
    <row r="200" spans="1:18" ht="15">
      <c r="A200" s="203"/>
      <c r="B200" s="203"/>
      <c r="C200" s="203"/>
      <c r="D200" s="198" t="s">
        <v>424</v>
      </c>
      <c r="E200" s="199">
        <v>484</v>
      </c>
      <c r="F200" s="200">
        <v>2697.32027</v>
      </c>
      <c r="G200" s="201">
        <v>0</v>
      </c>
      <c r="H200" s="201">
        <v>2697.32027</v>
      </c>
      <c r="I200" s="201">
        <v>16054.11289</v>
      </c>
      <c r="J200" s="201">
        <v>47.04355</v>
      </c>
      <c r="K200" s="201">
        <v>16101.156439999999</v>
      </c>
      <c r="L200" s="201">
        <v>673.28314</v>
      </c>
      <c r="M200" s="201">
        <v>3.45826</v>
      </c>
      <c r="N200" s="201">
        <v>676.7414</v>
      </c>
      <c r="O200" s="201">
        <v>19475.218109999998</v>
      </c>
      <c r="P200" s="201">
        <v>5890.3942400000005</v>
      </c>
      <c r="Q200" s="201">
        <v>0</v>
      </c>
      <c r="R200" s="202">
        <v>5890.3942400000005</v>
      </c>
    </row>
    <row r="201" spans="1:18" ht="15">
      <c r="A201" s="203"/>
      <c r="B201" s="203"/>
      <c r="C201" s="198" t="s">
        <v>425</v>
      </c>
      <c r="D201" s="198" t="s">
        <v>425</v>
      </c>
      <c r="E201" s="199">
        <v>151</v>
      </c>
      <c r="F201" s="200">
        <v>931.0958</v>
      </c>
      <c r="G201" s="201">
        <v>0</v>
      </c>
      <c r="H201" s="201">
        <v>931.0958</v>
      </c>
      <c r="I201" s="201">
        <v>16845.81615</v>
      </c>
      <c r="J201" s="201">
        <v>0.01968</v>
      </c>
      <c r="K201" s="201">
        <v>16845.83583</v>
      </c>
      <c r="L201" s="201">
        <v>719.3458499999999</v>
      </c>
      <c r="M201" s="201">
        <v>0</v>
      </c>
      <c r="N201" s="201">
        <v>719.3458499999999</v>
      </c>
      <c r="O201" s="201">
        <v>18496.27748</v>
      </c>
      <c r="P201" s="201">
        <v>1782.0813999999998</v>
      </c>
      <c r="Q201" s="201">
        <v>0</v>
      </c>
      <c r="R201" s="202">
        <v>1782.0813999999998</v>
      </c>
    </row>
    <row r="202" spans="1:18" ht="15">
      <c r="A202" s="203"/>
      <c r="B202" s="203"/>
      <c r="C202" s="198" t="s">
        <v>426</v>
      </c>
      <c r="D202" s="198" t="s">
        <v>309</v>
      </c>
      <c r="E202" s="199">
        <v>152</v>
      </c>
      <c r="F202" s="200">
        <v>1172.5174</v>
      </c>
      <c r="G202" s="201">
        <v>0</v>
      </c>
      <c r="H202" s="201">
        <v>1172.5174</v>
      </c>
      <c r="I202" s="201">
        <v>17444.65767</v>
      </c>
      <c r="J202" s="201">
        <v>0.00405</v>
      </c>
      <c r="K202" s="201">
        <v>17444.66172</v>
      </c>
      <c r="L202" s="201">
        <v>371.93771000000004</v>
      </c>
      <c r="M202" s="201">
        <v>0</v>
      </c>
      <c r="N202" s="201">
        <v>371.93771000000004</v>
      </c>
      <c r="O202" s="201">
        <v>18989.11683</v>
      </c>
      <c r="P202" s="201">
        <v>4195.41917</v>
      </c>
      <c r="Q202" s="201">
        <v>0</v>
      </c>
      <c r="R202" s="202">
        <v>4195.41917</v>
      </c>
    </row>
    <row r="203" spans="1:18" ht="15">
      <c r="A203" s="203"/>
      <c r="B203" s="203"/>
      <c r="C203" s="198" t="s">
        <v>427</v>
      </c>
      <c r="D203" s="198" t="s">
        <v>427</v>
      </c>
      <c r="E203" s="199">
        <v>485</v>
      </c>
      <c r="F203" s="200">
        <v>625.71429</v>
      </c>
      <c r="G203" s="201">
        <v>0</v>
      </c>
      <c r="H203" s="201">
        <v>625.71429</v>
      </c>
      <c r="I203" s="201">
        <v>11845.38582</v>
      </c>
      <c r="J203" s="201">
        <v>0</v>
      </c>
      <c r="K203" s="201">
        <v>11845.38582</v>
      </c>
      <c r="L203" s="201">
        <v>107.23792999999999</v>
      </c>
      <c r="M203" s="201">
        <v>0</v>
      </c>
      <c r="N203" s="201">
        <v>107.23792999999999</v>
      </c>
      <c r="O203" s="201">
        <v>12578.338039999999</v>
      </c>
      <c r="P203" s="201">
        <v>2074.58125</v>
      </c>
      <c r="Q203" s="201">
        <v>0</v>
      </c>
      <c r="R203" s="202">
        <v>2074.58125</v>
      </c>
    </row>
    <row r="204" spans="1:18" ht="15">
      <c r="A204" s="203"/>
      <c r="B204" s="203"/>
      <c r="C204" s="198" t="s">
        <v>428</v>
      </c>
      <c r="D204" s="198" t="s">
        <v>429</v>
      </c>
      <c r="E204" s="199">
        <v>157</v>
      </c>
      <c r="F204" s="200">
        <v>2482.33572</v>
      </c>
      <c r="G204" s="201">
        <v>0</v>
      </c>
      <c r="H204" s="201">
        <v>2482.33572</v>
      </c>
      <c r="I204" s="201">
        <v>17161.79703</v>
      </c>
      <c r="J204" s="201">
        <v>0.0365</v>
      </c>
      <c r="K204" s="201">
        <v>17161.83353</v>
      </c>
      <c r="L204" s="201">
        <v>335.76448</v>
      </c>
      <c r="M204" s="201">
        <v>0</v>
      </c>
      <c r="N204" s="201">
        <v>335.76448</v>
      </c>
      <c r="O204" s="201">
        <v>19979.93373</v>
      </c>
      <c r="P204" s="201">
        <v>1872.37421</v>
      </c>
      <c r="Q204" s="201">
        <v>0</v>
      </c>
      <c r="R204" s="202">
        <v>1872.37421</v>
      </c>
    </row>
    <row r="205" spans="1:18" ht="15">
      <c r="A205" s="203"/>
      <c r="B205" s="203"/>
      <c r="C205" s="198" t="s">
        <v>430</v>
      </c>
      <c r="D205" s="198" t="s">
        <v>431</v>
      </c>
      <c r="E205" s="199">
        <v>490</v>
      </c>
      <c r="F205" s="200">
        <v>1920.47952</v>
      </c>
      <c r="G205" s="201">
        <v>0</v>
      </c>
      <c r="H205" s="201">
        <v>1920.47952</v>
      </c>
      <c r="I205" s="201">
        <v>9571.073339999999</v>
      </c>
      <c r="J205" s="201">
        <v>0.24264</v>
      </c>
      <c r="K205" s="201">
        <v>9571.315980000001</v>
      </c>
      <c r="L205" s="201">
        <v>181.31513</v>
      </c>
      <c r="M205" s="201">
        <v>0</v>
      </c>
      <c r="N205" s="201">
        <v>181.31513</v>
      </c>
      <c r="O205" s="201">
        <v>11673.110630000001</v>
      </c>
      <c r="P205" s="201">
        <v>3491.15436</v>
      </c>
      <c r="Q205" s="201">
        <v>0</v>
      </c>
      <c r="R205" s="202">
        <v>3491.15436</v>
      </c>
    </row>
    <row r="206" spans="1:18" ht="15">
      <c r="A206" s="203"/>
      <c r="B206" s="203"/>
      <c r="C206" s="198" t="s">
        <v>432</v>
      </c>
      <c r="D206" s="198" t="s">
        <v>433</v>
      </c>
      <c r="E206" s="199">
        <v>161</v>
      </c>
      <c r="F206" s="200">
        <v>1504.13324</v>
      </c>
      <c r="G206" s="201">
        <v>0</v>
      </c>
      <c r="H206" s="201">
        <v>1504.13324</v>
      </c>
      <c r="I206" s="201">
        <v>10680.90582</v>
      </c>
      <c r="J206" s="201">
        <v>0.034659999999999996</v>
      </c>
      <c r="K206" s="201">
        <v>10680.940480000001</v>
      </c>
      <c r="L206" s="201">
        <v>402.83933</v>
      </c>
      <c r="M206" s="201">
        <v>0</v>
      </c>
      <c r="N206" s="201">
        <v>402.83933</v>
      </c>
      <c r="O206" s="201">
        <v>12587.913050000001</v>
      </c>
      <c r="P206" s="201">
        <v>1769.0769599999999</v>
      </c>
      <c r="Q206" s="201">
        <v>0</v>
      </c>
      <c r="R206" s="202">
        <v>1769.0769599999999</v>
      </c>
    </row>
    <row r="207" spans="1:18" ht="15">
      <c r="A207" s="203"/>
      <c r="B207" s="203"/>
      <c r="C207" s="198" t="s">
        <v>434</v>
      </c>
      <c r="D207" s="198" t="s">
        <v>434</v>
      </c>
      <c r="E207" s="199">
        <v>514</v>
      </c>
      <c r="F207" s="200">
        <v>673.70835</v>
      </c>
      <c r="G207" s="201">
        <v>0</v>
      </c>
      <c r="H207" s="201">
        <v>673.70835</v>
      </c>
      <c r="I207" s="201">
        <v>8596.403699999999</v>
      </c>
      <c r="J207" s="201">
        <v>0</v>
      </c>
      <c r="K207" s="201">
        <v>8596.403699999999</v>
      </c>
      <c r="L207" s="201">
        <v>230.53904</v>
      </c>
      <c r="M207" s="201">
        <v>0</v>
      </c>
      <c r="N207" s="201">
        <v>230.53904</v>
      </c>
      <c r="O207" s="201">
        <v>9500.65109</v>
      </c>
      <c r="P207" s="201">
        <v>5628.32183</v>
      </c>
      <c r="Q207" s="201">
        <v>0</v>
      </c>
      <c r="R207" s="202">
        <v>5628.32183</v>
      </c>
    </row>
    <row r="208" spans="1:18" ht="15">
      <c r="A208" s="203"/>
      <c r="B208" s="203"/>
      <c r="C208" s="203"/>
      <c r="D208" s="198" t="s">
        <v>435</v>
      </c>
      <c r="E208" s="199">
        <v>838</v>
      </c>
      <c r="F208" s="200">
        <v>41.73233999999999</v>
      </c>
      <c r="G208" s="201">
        <v>0</v>
      </c>
      <c r="H208" s="201">
        <v>41.73233999999999</v>
      </c>
      <c r="I208" s="201">
        <v>1173.45433</v>
      </c>
      <c r="J208" s="201">
        <v>0</v>
      </c>
      <c r="K208" s="201">
        <v>1173.45433</v>
      </c>
      <c r="L208" s="201">
        <v>13.505</v>
      </c>
      <c r="M208" s="201">
        <v>0</v>
      </c>
      <c r="N208" s="201">
        <v>13.505</v>
      </c>
      <c r="O208" s="201">
        <v>1228.69167</v>
      </c>
      <c r="P208" s="201">
        <v>1693.2833899999998</v>
      </c>
      <c r="Q208" s="201">
        <v>0</v>
      </c>
      <c r="R208" s="202">
        <v>1693.2833899999998</v>
      </c>
    </row>
    <row r="209" spans="1:18" ht="15">
      <c r="A209" s="203"/>
      <c r="B209" s="203"/>
      <c r="C209" s="198" t="s">
        <v>436</v>
      </c>
      <c r="D209" s="198" t="s">
        <v>437</v>
      </c>
      <c r="E209" s="199">
        <v>486</v>
      </c>
      <c r="F209" s="200">
        <v>1328.51216</v>
      </c>
      <c r="G209" s="201">
        <v>0</v>
      </c>
      <c r="H209" s="201">
        <v>1328.51216</v>
      </c>
      <c r="I209" s="201">
        <v>5574.56079</v>
      </c>
      <c r="J209" s="201">
        <v>1.62229</v>
      </c>
      <c r="K209" s="201">
        <v>5576.18308</v>
      </c>
      <c r="L209" s="201">
        <v>155.76361</v>
      </c>
      <c r="M209" s="201">
        <v>0</v>
      </c>
      <c r="N209" s="201">
        <v>155.76361</v>
      </c>
      <c r="O209" s="201">
        <v>7060.45885</v>
      </c>
      <c r="P209" s="201">
        <v>1156.8267700000001</v>
      </c>
      <c r="Q209" s="201">
        <v>0</v>
      </c>
      <c r="R209" s="202">
        <v>1156.8267700000001</v>
      </c>
    </row>
    <row r="210" spans="1:18" ht="15">
      <c r="A210" s="203"/>
      <c r="B210" s="203"/>
      <c r="C210" s="203"/>
      <c r="D210" s="198" t="s">
        <v>438</v>
      </c>
      <c r="E210" s="199">
        <v>590</v>
      </c>
      <c r="F210" s="200">
        <v>8.5276</v>
      </c>
      <c r="G210" s="201">
        <v>0</v>
      </c>
      <c r="H210" s="201">
        <v>8.5276</v>
      </c>
      <c r="I210" s="201">
        <v>1276.90501</v>
      </c>
      <c r="J210" s="201">
        <v>0</v>
      </c>
      <c r="K210" s="201">
        <v>1276.90501</v>
      </c>
      <c r="L210" s="201">
        <v>24.145400000000002</v>
      </c>
      <c r="M210" s="201">
        <v>0</v>
      </c>
      <c r="N210" s="201">
        <v>24.145400000000002</v>
      </c>
      <c r="O210" s="201">
        <v>1309.57801</v>
      </c>
      <c r="P210" s="201">
        <v>1227.07776</v>
      </c>
      <c r="Q210" s="201">
        <v>0</v>
      </c>
      <c r="R210" s="202">
        <v>1227.07776</v>
      </c>
    </row>
    <row r="211" spans="1:18" ht="15">
      <c r="A211" s="203"/>
      <c r="B211" s="203"/>
      <c r="C211" s="198" t="s">
        <v>439</v>
      </c>
      <c r="D211" s="198" t="s">
        <v>440</v>
      </c>
      <c r="E211" s="199">
        <v>154</v>
      </c>
      <c r="F211" s="200">
        <v>145.90354000000002</v>
      </c>
      <c r="G211" s="201">
        <v>0</v>
      </c>
      <c r="H211" s="201">
        <v>145.90354000000002</v>
      </c>
      <c r="I211" s="201">
        <v>7778.339639999999</v>
      </c>
      <c r="J211" s="201">
        <v>0</v>
      </c>
      <c r="K211" s="201">
        <v>7778.339639999999</v>
      </c>
      <c r="L211" s="201">
        <v>182.31159</v>
      </c>
      <c r="M211" s="201">
        <v>0</v>
      </c>
      <c r="N211" s="201">
        <v>182.31159</v>
      </c>
      <c r="O211" s="201">
        <v>8106.55477</v>
      </c>
      <c r="P211" s="201">
        <v>1118.8805</v>
      </c>
      <c r="Q211" s="201">
        <v>0</v>
      </c>
      <c r="R211" s="202">
        <v>1118.8805</v>
      </c>
    </row>
    <row r="212" spans="1:18" ht="15">
      <c r="A212" s="203"/>
      <c r="B212" s="198" t="s">
        <v>441</v>
      </c>
      <c r="C212" s="198" t="s">
        <v>442</v>
      </c>
      <c r="D212" s="198" t="s">
        <v>443</v>
      </c>
      <c r="E212" s="199">
        <v>216</v>
      </c>
      <c r="F212" s="200">
        <v>35288.781729999995</v>
      </c>
      <c r="G212" s="201">
        <v>0</v>
      </c>
      <c r="H212" s="201">
        <v>35288.781729999995</v>
      </c>
      <c r="I212" s="201">
        <v>26493.20387</v>
      </c>
      <c r="J212" s="201">
        <v>475.62451</v>
      </c>
      <c r="K212" s="201">
        <v>26968.82838</v>
      </c>
      <c r="L212" s="201">
        <v>9694.4773</v>
      </c>
      <c r="M212" s="201">
        <v>869.6539</v>
      </c>
      <c r="N212" s="201">
        <v>10564.1312</v>
      </c>
      <c r="O212" s="201">
        <v>72821.74131</v>
      </c>
      <c r="P212" s="201">
        <v>52436.87678</v>
      </c>
      <c r="Q212" s="201">
        <v>0</v>
      </c>
      <c r="R212" s="202">
        <v>52436.87678</v>
      </c>
    </row>
    <row r="213" spans="1:18" ht="15">
      <c r="A213" s="203"/>
      <c r="B213" s="203"/>
      <c r="C213" s="198" t="s">
        <v>441</v>
      </c>
      <c r="D213" s="198" t="s">
        <v>441</v>
      </c>
      <c r="E213" s="199">
        <v>215</v>
      </c>
      <c r="F213" s="200">
        <v>130228.81992000001</v>
      </c>
      <c r="G213" s="201">
        <v>1103.68425</v>
      </c>
      <c r="H213" s="201">
        <v>131332.50417</v>
      </c>
      <c r="I213" s="201">
        <v>112639.11973</v>
      </c>
      <c r="J213" s="201">
        <v>1574.67355</v>
      </c>
      <c r="K213" s="201">
        <v>114213.79328</v>
      </c>
      <c r="L213" s="201">
        <v>23993.91718</v>
      </c>
      <c r="M213" s="201">
        <v>3322.9342</v>
      </c>
      <c r="N213" s="201">
        <v>27316.85138</v>
      </c>
      <c r="O213" s="201">
        <v>272863.14882999996</v>
      </c>
      <c r="P213" s="201">
        <v>121063.67268</v>
      </c>
      <c r="Q213" s="201">
        <v>0</v>
      </c>
      <c r="R213" s="202">
        <v>121063.67268</v>
      </c>
    </row>
    <row r="214" spans="1:18" ht="15">
      <c r="A214" s="203"/>
      <c r="B214" s="203"/>
      <c r="C214" s="203"/>
      <c r="D214" s="198" t="s">
        <v>444</v>
      </c>
      <c r="E214" s="199">
        <v>544</v>
      </c>
      <c r="F214" s="200">
        <v>3796.54942</v>
      </c>
      <c r="G214" s="201">
        <v>0</v>
      </c>
      <c r="H214" s="201">
        <v>3796.54942</v>
      </c>
      <c r="I214" s="201">
        <v>27857.35282</v>
      </c>
      <c r="J214" s="201">
        <v>0</v>
      </c>
      <c r="K214" s="201">
        <v>27857.35282</v>
      </c>
      <c r="L214" s="201">
        <v>2559.83523</v>
      </c>
      <c r="M214" s="201">
        <v>52.656349999999996</v>
      </c>
      <c r="N214" s="201">
        <v>2612.49158</v>
      </c>
      <c r="O214" s="201">
        <v>34266.39382</v>
      </c>
      <c r="P214" s="201">
        <v>4494.720429999999</v>
      </c>
      <c r="Q214" s="201">
        <v>0</v>
      </c>
      <c r="R214" s="202">
        <v>4494.720429999999</v>
      </c>
    </row>
    <row r="215" spans="1:18" ht="15">
      <c r="A215" s="203"/>
      <c r="B215" s="203"/>
      <c r="C215" s="203"/>
      <c r="D215" s="198" t="s">
        <v>445</v>
      </c>
      <c r="E215" s="199">
        <v>780</v>
      </c>
      <c r="F215" s="200">
        <v>0</v>
      </c>
      <c r="G215" s="201">
        <v>0</v>
      </c>
      <c r="H215" s="201">
        <v>0</v>
      </c>
      <c r="I215" s="201">
        <v>0</v>
      </c>
      <c r="J215" s="201">
        <v>0</v>
      </c>
      <c r="K215" s="201">
        <v>0</v>
      </c>
      <c r="L215" s="201">
        <v>443.5408</v>
      </c>
      <c r="M215" s="201">
        <v>14.12</v>
      </c>
      <c r="N215" s="201">
        <v>457.6608</v>
      </c>
      <c r="O215" s="201">
        <v>457.6608</v>
      </c>
      <c r="P215" s="201">
        <v>300.232</v>
      </c>
      <c r="Q215" s="201">
        <v>0</v>
      </c>
      <c r="R215" s="202">
        <v>300.232</v>
      </c>
    </row>
    <row r="216" spans="1:18" ht="15">
      <c r="A216" s="203"/>
      <c r="B216" s="203"/>
      <c r="C216" s="198" t="s">
        <v>446</v>
      </c>
      <c r="D216" s="198" t="s">
        <v>446</v>
      </c>
      <c r="E216" s="199">
        <v>217</v>
      </c>
      <c r="F216" s="200">
        <v>50051.9074</v>
      </c>
      <c r="G216" s="201">
        <v>0</v>
      </c>
      <c r="H216" s="201">
        <v>50051.9074</v>
      </c>
      <c r="I216" s="201">
        <v>18463.08977</v>
      </c>
      <c r="J216" s="201">
        <v>342.52590000000004</v>
      </c>
      <c r="K216" s="201">
        <v>18805.615670000003</v>
      </c>
      <c r="L216" s="201">
        <v>4464.96941</v>
      </c>
      <c r="M216" s="201">
        <v>593.0878</v>
      </c>
      <c r="N216" s="201">
        <v>5058.05721</v>
      </c>
      <c r="O216" s="201">
        <v>73915.58028</v>
      </c>
      <c r="P216" s="201">
        <v>16856.700780000003</v>
      </c>
      <c r="Q216" s="201">
        <v>0</v>
      </c>
      <c r="R216" s="202">
        <v>16856.700780000003</v>
      </c>
    </row>
    <row r="217" spans="1:18" ht="15">
      <c r="A217" s="203"/>
      <c r="B217" s="203"/>
      <c r="C217" s="203"/>
      <c r="D217" s="198" t="s">
        <v>447</v>
      </c>
      <c r="E217" s="199">
        <v>218</v>
      </c>
      <c r="F217" s="200">
        <v>8274.45361</v>
      </c>
      <c r="G217" s="201">
        <v>0</v>
      </c>
      <c r="H217" s="201">
        <v>8274.45361</v>
      </c>
      <c r="I217" s="201">
        <v>2286.4264700000003</v>
      </c>
      <c r="J217" s="201">
        <v>0.0015400000000000001</v>
      </c>
      <c r="K217" s="201">
        <v>2286.4280099999996</v>
      </c>
      <c r="L217" s="201">
        <v>2796.69125</v>
      </c>
      <c r="M217" s="201">
        <v>119.95707</v>
      </c>
      <c r="N217" s="201">
        <v>2916.64832</v>
      </c>
      <c r="O217" s="201">
        <v>13477.52994</v>
      </c>
      <c r="P217" s="201">
        <v>2073.65723</v>
      </c>
      <c r="Q217" s="201">
        <v>0</v>
      </c>
      <c r="R217" s="202">
        <v>2073.65723</v>
      </c>
    </row>
    <row r="218" spans="1:18" ht="15">
      <c r="A218" s="203"/>
      <c r="B218" s="203"/>
      <c r="C218" s="198" t="s">
        <v>448</v>
      </c>
      <c r="D218" s="198" t="s">
        <v>448</v>
      </c>
      <c r="E218" s="199">
        <v>220</v>
      </c>
      <c r="F218" s="200">
        <v>2721.38211</v>
      </c>
      <c r="G218" s="201">
        <v>0</v>
      </c>
      <c r="H218" s="201">
        <v>2721.38211</v>
      </c>
      <c r="I218" s="201">
        <v>9997.79598</v>
      </c>
      <c r="J218" s="201">
        <v>26.17851</v>
      </c>
      <c r="K218" s="201">
        <v>10023.97449</v>
      </c>
      <c r="L218" s="201">
        <v>850.7160200000001</v>
      </c>
      <c r="M218" s="201">
        <v>12.26557</v>
      </c>
      <c r="N218" s="201">
        <v>862.98159</v>
      </c>
      <c r="O218" s="201">
        <v>13608.338189999999</v>
      </c>
      <c r="P218" s="201">
        <v>3175.03088</v>
      </c>
      <c r="Q218" s="201">
        <v>0</v>
      </c>
      <c r="R218" s="202">
        <v>3175.03088</v>
      </c>
    </row>
    <row r="219" spans="1:18" ht="15">
      <c r="A219" s="203"/>
      <c r="B219" s="203"/>
      <c r="C219" s="198" t="s">
        <v>449</v>
      </c>
      <c r="D219" s="198" t="s">
        <v>449</v>
      </c>
      <c r="E219" s="199">
        <v>219</v>
      </c>
      <c r="F219" s="200">
        <v>24584.40376</v>
      </c>
      <c r="G219" s="201">
        <v>0</v>
      </c>
      <c r="H219" s="201">
        <v>24584.40376</v>
      </c>
      <c r="I219" s="201">
        <v>20976.953260000002</v>
      </c>
      <c r="J219" s="201">
        <v>398.32235</v>
      </c>
      <c r="K219" s="201">
        <v>21375.27561</v>
      </c>
      <c r="L219" s="201">
        <v>7586.48755</v>
      </c>
      <c r="M219" s="201">
        <v>1659.99769</v>
      </c>
      <c r="N219" s="201">
        <v>9246.48524</v>
      </c>
      <c r="O219" s="201">
        <v>55206.16461</v>
      </c>
      <c r="P219" s="201">
        <v>30911.07624</v>
      </c>
      <c r="Q219" s="201">
        <v>0</v>
      </c>
      <c r="R219" s="202">
        <v>30911.07624</v>
      </c>
    </row>
    <row r="220" spans="1:18" ht="15">
      <c r="A220" s="203"/>
      <c r="B220" s="198" t="s">
        <v>450</v>
      </c>
      <c r="C220" s="198" t="s">
        <v>451</v>
      </c>
      <c r="D220" s="198" t="s">
        <v>451</v>
      </c>
      <c r="E220" s="199">
        <v>242</v>
      </c>
      <c r="F220" s="200">
        <v>14318.30374</v>
      </c>
      <c r="G220" s="201">
        <v>0.51947</v>
      </c>
      <c r="H220" s="201">
        <v>14318.82321</v>
      </c>
      <c r="I220" s="201">
        <v>24721.10313</v>
      </c>
      <c r="J220" s="201">
        <v>873.3106700000001</v>
      </c>
      <c r="K220" s="201">
        <v>25594.413800000002</v>
      </c>
      <c r="L220" s="201">
        <v>4149.641259999999</v>
      </c>
      <c r="M220" s="201">
        <v>440.856</v>
      </c>
      <c r="N220" s="201">
        <v>4590.49726</v>
      </c>
      <c r="O220" s="201">
        <v>44503.73427</v>
      </c>
      <c r="P220" s="201">
        <v>17137.54634</v>
      </c>
      <c r="Q220" s="201">
        <v>0</v>
      </c>
      <c r="R220" s="202">
        <v>17137.54634</v>
      </c>
    </row>
    <row r="221" spans="1:18" ht="15">
      <c r="A221" s="203"/>
      <c r="B221" s="203"/>
      <c r="C221" s="203"/>
      <c r="D221" s="198" t="s">
        <v>452</v>
      </c>
      <c r="E221" s="199">
        <v>481</v>
      </c>
      <c r="F221" s="200">
        <v>5161.095969999999</v>
      </c>
      <c r="G221" s="201">
        <v>0</v>
      </c>
      <c r="H221" s="201">
        <v>5161.095969999999</v>
      </c>
      <c r="I221" s="201">
        <v>10797.610359999999</v>
      </c>
      <c r="J221" s="201">
        <v>161.88549</v>
      </c>
      <c r="K221" s="201">
        <v>10959.49585</v>
      </c>
      <c r="L221" s="201">
        <v>1123.39378</v>
      </c>
      <c r="M221" s="201">
        <v>0</v>
      </c>
      <c r="N221" s="201">
        <v>1123.39378</v>
      </c>
      <c r="O221" s="201">
        <v>17243.9856</v>
      </c>
      <c r="P221" s="201">
        <v>4464.10828</v>
      </c>
      <c r="Q221" s="201">
        <v>0</v>
      </c>
      <c r="R221" s="202">
        <v>4464.10828</v>
      </c>
    </row>
    <row r="222" spans="1:18" ht="15">
      <c r="A222" s="203"/>
      <c r="B222" s="203"/>
      <c r="C222" s="203"/>
      <c r="D222" s="198" t="s">
        <v>453</v>
      </c>
      <c r="E222" s="199">
        <v>243</v>
      </c>
      <c r="F222" s="200">
        <v>3604.2972</v>
      </c>
      <c r="G222" s="201">
        <v>0</v>
      </c>
      <c r="H222" s="201">
        <v>3604.2972</v>
      </c>
      <c r="I222" s="201">
        <v>13393.79343</v>
      </c>
      <c r="J222" s="201">
        <v>6.81196</v>
      </c>
      <c r="K222" s="201">
        <v>13400.60539</v>
      </c>
      <c r="L222" s="201">
        <v>313.26559000000003</v>
      </c>
      <c r="M222" s="201">
        <v>0</v>
      </c>
      <c r="N222" s="201">
        <v>313.26559000000003</v>
      </c>
      <c r="O222" s="201">
        <v>17318.16818</v>
      </c>
      <c r="P222" s="201">
        <v>3891.5457</v>
      </c>
      <c r="Q222" s="201">
        <v>0</v>
      </c>
      <c r="R222" s="202">
        <v>3891.5457</v>
      </c>
    </row>
    <row r="223" spans="1:18" ht="15">
      <c r="A223" s="203"/>
      <c r="B223" s="203"/>
      <c r="C223" s="203"/>
      <c r="D223" s="198" t="s">
        <v>454</v>
      </c>
      <c r="E223" s="199">
        <v>572</v>
      </c>
      <c r="F223" s="200">
        <v>367.14241999999996</v>
      </c>
      <c r="G223" s="201">
        <v>0</v>
      </c>
      <c r="H223" s="201">
        <v>367.14241999999996</v>
      </c>
      <c r="I223" s="201">
        <v>3433.94218</v>
      </c>
      <c r="J223" s="201">
        <v>0</v>
      </c>
      <c r="K223" s="201">
        <v>3433.94218</v>
      </c>
      <c r="L223" s="201">
        <v>111.50958</v>
      </c>
      <c r="M223" s="201">
        <v>0</v>
      </c>
      <c r="N223" s="201">
        <v>111.50958</v>
      </c>
      <c r="O223" s="201">
        <v>3912.59418</v>
      </c>
      <c r="P223" s="201">
        <v>2327.23892</v>
      </c>
      <c r="Q223" s="201">
        <v>0</v>
      </c>
      <c r="R223" s="202">
        <v>2327.23892</v>
      </c>
    </row>
    <row r="224" spans="1:18" ht="15">
      <c r="A224" s="203"/>
      <c r="B224" s="203"/>
      <c r="C224" s="198" t="s">
        <v>455</v>
      </c>
      <c r="D224" s="198" t="s">
        <v>455</v>
      </c>
      <c r="E224" s="199">
        <v>224</v>
      </c>
      <c r="F224" s="200">
        <v>5118.48088</v>
      </c>
      <c r="G224" s="201">
        <v>0</v>
      </c>
      <c r="H224" s="201">
        <v>5118.48088</v>
      </c>
      <c r="I224" s="201">
        <v>10047.689279999999</v>
      </c>
      <c r="J224" s="201">
        <v>0</v>
      </c>
      <c r="K224" s="201">
        <v>10047.689279999999</v>
      </c>
      <c r="L224" s="201">
        <v>1068.50448</v>
      </c>
      <c r="M224" s="201">
        <v>40.884730000000005</v>
      </c>
      <c r="N224" s="201">
        <v>1109.38921</v>
      </c>
      <c r="O224" s="201">
        <v>16275.559369999999</v>
      </c>
      <c r="P224" s="201">
        <v>3763.5791600000002</v>
      </c>
      <c r="Q224" s="201">
        <v>0</v>
      </c>
      <c r="R224" s="202">
        <v>3763.5791600000002</v>
      </c>
    </row>
    <row r="225" spans="1:18" ht="15">
      <c r="A225" s="203"/>
      <c r="B225" s="203"/>
      <c r="C225" s="198" t="s">
        <v>456</v>
      </c>
      <c r="D225" s="198" t="s">
        <v>456</v>
      </c>
      <c r="E225" s="199">
        <v>240</v>
      </c>
      <c r="F225" s="200">
        <v>7501.49199</v>
      </c>
      <c r="G225" s="201">
        <v>0</v>
      </c>
      <c r="H225" s="201">
        <v>7501.49199</v>
      </c>
      <c r="I225" s="201">
        <v>15798.471529999999</v>
      </c>
      <c r="J225" s="201">
        <v>0</v>
      </c>
      <c r="K225" s="201">
        <v>15798.471529999999</v>
      </c>
      <c r="L225" s="201">
        <v>1004.8048299999999</v>
      </c>
      <c r="M225" s="201">
        <v>0.7358</v>
      </c>
      <c r="N225" s="201">
        <v>1005.54063</v>
      </c>
      <c r="O225" s="201">
        <v>24305.504149999997</v>
      </c>
      <c r="P225" s="201">
        <v>3373.46944</v>
      </c>
      <c r="Q225" s="201">
        <v>0</v>
      </c>
      <c r="R225" s="202">
        <v>3373.46944</v>
      </c>
    </row>
    <row r="226" spans="1:18" ht="15">
      <c r="A226" s="203"/>
      <c r="B226" s="203"/>
      <c r="C226" s="198" t="s">
        <v>457</v>
      </c>
      <c r="D226" s="198" t="s">
        <v>458</v>
      </c>
      <c r="E226" s="199">
        <v>565</v>
      </c>
      <c r="F226" s="200">
        <v>17386.932780000003</v>
      </c>
      <c r="G226" s="201">
        <v>0</v>
      </c>
      <c r="H226" s="201">
        <v>17386.932780000003</v>
      </c>
      <c r="I226" s="201">
        <v>52962.47468</v>
      </c>
      <c r="J226" s="201">
        <v>0</v>
      </c>
      <c r="K226" s="201">
        <v>52962.47468</v>
      </c>
      <c r="L226" s="201">
        <v>2738.0298900000003</v>
      </c>
      <c r="M226" s="201">
        <v>36.68346</v>
      </c>
      <c r="N226" s="201">
        <v>2774.71335</v>
      </c>
      <c r="O226" s="201">
        <v>73124.12081000001</v>
      </c>
      <c r="P226" s="201">
        <v>7739.661950000001</v>
      </c>
      <c r="Q226" s="201">
        <v>0</v>
      </c>
      <c r="R226" s="202">
        <v>7739.661950000001</v>
      </c>
    </row>
    <row r="227" spans="1:18" ht="15">
      <c r="A227" s="203"/>
      <c r="B227" s="203"/>
      <c r="C227" s="203"/>
      <c r="D227" s="198" t="s">
        <v>459</v>
      </c>
      <c r="E227" s="199">
        <v>221</v>
      </c>
      <c r="F227" s="200">
        <v>172083.79375</v>
      </c>
      <c r="G227" s="201">
        <v>0.18708000000000002</v>
      </c>
      <c r="H227" s="201">
        <v>172083.98083000001</v>
      </c>
      <c r="I227" s="201">
        <v>248828.99712</v>
      </c>
      <c r="J227" s="201">
        <v>3511.64456</v>
      </c>
      <c r="K227" s="201">
        <v>252340.64168</v>
      </c>
      <c r="L227" s="201">
        <v>26705.38087</v>
      </c>
      <c r="M227" s="201">
        <v>4712.4551200000005</v>
      </c>
      <c r="N227" s="201">
        <v>31417.83599</v>
      </c>
      <c r="O227" s="201">
        <v>455842.4585</v>
      </c>
      <c r="P227" s="201">
        <v>103339.31436</v>
      </c>
      <c r="Q227" s="201">
        <v>0</v>
      </c>
      <c r="R227" s="202">
        <v>103339.31436</v>
      </c>
    </row>
    <row r="228" spans="1:18" ht="15">
      <c r="A228" s="203"/>
      <c r="B228" s="203"/>
      <c r="C228" s="203"/>
      <c r="D228" s="203"/>
      <c r="E228" s="204">
        <v>834</v>
      </c>
      <c r="F228" s="205">
        <v>0</v>
      </c>
      <c r="G228" s="206">
        <v>0</v>
      </c>
      <c r="H228" s="206">
        <v>0</v>
      </c>
      <c r="I228" s="206">
        <v>0</v>
      </c>
      <c r="J228" s="206">
        <v>0</v>
      </c>
      <c r="K228" s="206">
        <v>0</v>
      </c>
      <c r="L228" s="206">
        <v>1732.04727</v>
      </c>
      <c r="M228" s="206">
        <v>2.66764</v>
      </c>
      <c r="N228" s="206">
        <v>1734.71491</v>
      </c>
      <c r="O228" s="206">
        <v>1734.71491</v>
      </c>
      <c r="P228" s="206">
        <v>2685.7006</v>
      </c>
      <c r="Q228" s="206">
        <v>0</v>
      </c>
      <c r="R228" s="207">
        <v>2685.7006</v>
      </c>
    </row>
    <row r="229" spans="1:18" ht="15">
      <c r="A229" s="203"/>
      <c r="B229" s="203"/>
      <c r="C229" s="203"/>
      <c r="D229" s="198" t="s">
        <v>457</v>
      </c>
      <c r="E229" s="199">
        <v>222</v>
      </c>
      <c r="F229" s="200">
        <v>2404.2292599999996</v>
      </c>
      <c r="G229" s="201">
        <v>0</v>
      </c>
      <c r="H229" s="201">
        <v>2404.2292599999996</v>
      </c>
      <c r="I229" s="201">
        <v>5814.75241</v>
      </c>
      <c r="J229" s="201">
        <v>1476.12015</v>
      </c>
      <c r="K229" s="201">
        <v>7290.87256</v>
      </c>
      <c r="L229" s="201">
        <v>8545.32153</v>
      </c>
      <c r="M229" s="201">
        <v>504.7616</v>
      </c>
      <c r="N229" s="201">
        <v>9050.08313</v>
      </c>
      <c r="O229" s="201">
        <v>18745.18495</v>
      </c>
      <c r="P229" s="201">
        <v>62695.35224</v>
      </c>
      <c r="Q229" s="201">
        <v>0</v>
      </c>
      <c r="R229" s="202">
        <v>62695.35224</v>
      </c>
    </row>
    <row r="230" spans="1:18" ht="15">
      <c r="A230" s="203"/>
      <c r="B230" s="203"/>
      <c r="C230" s="203"/>
      <c r="D230" s="198" t="s">
        <v>460</v>
      </c>
      <c r="E230" s="199">
        <v>721</v>
      </c>
      <c r="F230" s="200">
        <v>2.489</v>
      </c>
      <c r="G230" s="201">
        <v>0</v>
      </c>
      <c r="H230" s="201">
        <v>2.489</v>
      </c>
      <c r="I230" s="201">
        <v>217.9115</v>
      </c>
      <c r="J230" s="201">
        <v>0</v>
      </c>
      <c r="K230" s="201">
        <v>217.9115</v>
      </c>
      <c r="L230" s="201">
        <v>15.60674</v>
      </c>
      <c r="M230" s="201">
        <v>0</v>
      </c>
      <c r="N230" s="201">
        <v>15.60674</v>
      </c>
      <c r="O230" s="201">
        <v>236.00724</v>
      </c>
      <c r="P230" s="201">
        <v>319.19399</v>
      </c>
      <c r="Q230" s="201">
        <v>0</v>
      </c>
      <c r="R230" s="202">
        <v>319.19399</v>
      </c>
    </row>
    <row r="231" spans="1:18" ht="15">
      <c r="A231" s="203"/>
      <c r="B231" s="203"/>
      <c r="C231" s="198" t="s">
        <v>461</v>
      </c>
      <c r="D231" s="198" t="s">
        <v>461</v>
      </c>
      <c r="E231" s="199">
        <v>225</v>
      </c>
      <c r="F231" s="200">
        <v>14433.557550000001</v>
      </c>
      <c r="G231" s="201">
        <v>0</v>
      </c>
      <c r="H231" s="201">
        <v>14433.557550000001</v>
      </c>
      <c r="I231" s="201">
        <v>7574.88066</v>
      </c>
      <c r="J231" s="201">
        <v>238.3173</v>
      </c>
      <c r="K231" s="201">
        <v>7813.1979599999995</v>
      </c>
      <c r="L231" s="201">
        <v>1835.83636</v>
      </c>
      <c r="M231" s="201">
        <v>120.60822</v>
      </c>
      <c r="N231" s="201">
        <v>1956.44458</v>
      </c>
      <c r="O231" s="201">
        <v>24203.20009</v>
      </c>
      <c r="P231" s="201">
        <v>15953.67268</v>
      </c>
      <c r="Q231" s="201">
        <v>0</v>
      </c>
      <c r="R231" s="202">
        <v>15953.67268</v>
      </c>
    </row>
    <row r="232" spans="1:18" ht="15">
      <c r="A232" s="203"/>
      <c r="B232" s="203"/>
      <c r="C232" s="203"/>
      <c r="D232" s="198" t="s">
        <v>462</v>
      </c>
      <c r="E232" s="199">
        <v>226</v>
      </c>
      <c r="F232" s="200">
        <v>101.88792</v>
      </c>
      <c r="G232" s="201">
        <v>0</v>
      </c>
      <c r="H232" s="201">
        <v>101.88792</v>
      </c>
      <c r="I232" s="201">
        <v>12514.36535</v>
      </c>
      <c r="J232" s="201">
        <v>35.93182</v>
      </c>
      <c r="K232" s="201">
        <v>12550.29717</v>
      </c>
      <c r="L232" s="201">
        <v>102.5992</v>
      </c>
      <c r="M232" s="201">
        <v>0</v>
      </c>
      <c r="N232" s="201">
        <v>102.5992</v>
      </c>
      <c r="O232" s="201">
        <v>12754.78429</v>
      </c>
      <c r="P232" s="201">
        <v>1796.28356</v>
      </c>
      <c r="Q232" s="201">
        <v>0</v>
      </c>
      <c r="R232" s="202">
        <v>1796.28356</v>
      </c>
    </row>
    <row r="233" spans="1:18" ht="15">
      <c r="A233" s="203"/>
      <c r="B233" s="203"/>
      <c r="C233" s="198" t="s">
        <v>450</v>
      </c>
      <c r="D233" s="198" t="s">
        <v>450</v>
      </c>
      <c r="E233" s="199">
        <v>228</v>
      </c>
      <c r="F233" s="200">
        <v>2338.03692</v>
      </c>
      <c r="G233" s="201">
        <v>0</v>
      </c>
      <c r="H233" s="201">
        <v>2338.03692</v>
      </c>
      <c r="I233" s="201">
        <v>10168.147289999999</v>
      </c>
      <c r="J233" s="201">
        <v>26.78022</v>
      </c>
      <c r="K233" s="201">
        <v>10194.92751</v>
      </c>
      <c r="L233" s="201">
        <v>575.78525</v>
      </c>
      <c r="M233" s="201">
        <v>0</v>
      </c>
      <c r="N233" s="201">
        <v>575.78525</v>
      </c>
      <c r="O233" s="201">
        <v>13108.749679999999</v>
      </c>
      <c r="P233" s="201">
        <v>4356.90427</v>
      </c>
      <c r="Q233" s="201">
        <v>0</v>
      </c>
      <c r="R233" s="202">
        <v>4356.90427</v>
      </c>
    </row>
    <row r="234" spans="1:18" ht="15">
      <c r="A234" s="203"/>
      <c r="B234" s="203"/>
      <c r="C234" s="203"/>
      <c r="D234" s="198" t="s">
        <v>463</v>
      </c>
      <c r="E234" s="199">
        <v>229</v>
      </c>
      <c r="F234" s="200">
        <v>1073.8168600000001</v>
      </c>
      <c r="G234" s="201">
        <v>0</v>
      </c>
      <c r="H234" s="201">
        <v>1073.8168600000001</v>
      </c>
      <c r="I234" s="201">
        <v>3344.66988</v>
      </c>
      <c r="J234" s="201">
        <v>0</v>
      </c>
      <c r="K234" s="201">
        <v>3344.66988</v>
      </c>
      <c r="L234" s="201">
        <v>85.29642999999999</v>
      </c>
      <c r="M234" s="201">
        <v>0</v>
      </c>
      <c r="N234" s="201">
        <v>85.29642999999999</v>
      </c>
      <c r="O234" s="201">
        <v>4503.78317</v>
      </c>
      <c r="P234" s="201">
        <v>1497.7381799999998</v>
      </c>
      <c r="Q234" s="201">
        <v>0</v>
      </c>
      <c r="R234" s="202">
        <v>1497.7381799999998</v>
      </c>
    </row>
    <row r="235" spans="1:18" ht="15">
      <c r="A235" s="203"/>
      <c r="B235" s="203"/>
      <c r="C235" s="198" t="s">
        <v>464</v>
      </c>
      <c r="D235" s="198" t="s">
        <v>465</v>
      </c>
      <c r="E235" s="199">
        <v>532</v>
      </c>
      <c r="F235" s="200">
        <v>5024.856059999999</v>
      </c>
      <c r="G235" s="201">
        <v>0</v>
      </c>
      <c r="H235" s="201">
        <v>5024.856059999999</v>
      </c>
      <c r="I235" s="201">
        <v>15170.21132</v>
      </c>
      <c r="J235" s="201">
        <v>15.76577</v>
      </c>
      <c r="K235" s="201">
        <v>15185.97709</v>
      </c>
      <c r="L235" s="201">
        <v>391.96529</v>
      </c>
      <c r="M235" s="201">
        <v>0</v>
      </c>
      <c r="N235" s="201">
        <v>391.96529</v>
      </c>
      <c r="O235" s="201">
        <v>20602.798440000002</v>
      </c>
      <c r="P235" s="201">
        <v>6695.32609</v>
      </c>
      <c r="Q235" s="201">
        <v>0</v>
      </c>
      <c r="R235" s="202">
        <v>6695.32609</v>
      </c>
    </row>
    <row r="236" spans="1:18" ht="15">
      <c r="A236" s="203"/>
      <c r="B236" s="203"/>
      <c r="C236" s="203"/>
      <c r="D236" s="198" t="s">
        <v>464</v>
      </c>
      <c r="E236" s="199">
        <v>241</v>
      </c>
      <c r="F236" s="200">
        <v>22200.32446</v>
      </c>
      <c r="G236" s="201">
        <v>0</v>
      </c>
      <c r="H236" s="201">
        <v>22200.32446</v>
      </c>
      <c r="I236" s="201">
        <v>32840.68277</v>
      </c>
      <c r="J236" s="201">
        <v>428.40734999999995</v>
      </c>
      <c r="K236" s="201">
        <v>33269.09012</v>
      </c>
      <c r="L236" s="201">
        <v>4235.197190000001</v>
      </c>
      <c r="M236" s="201">
        <v>344.96758</v>
      </c>
      <c r="N236" s="201">
        <v>4580.164769999999</v>
      </c>
      <c r="O236" s="201">
        <v>60049.57935</v>
      </c>
      <c r="P236" s="201">
        <v>24766.36762</v>
      </c>
      <c r="Q236" s="201">
        <v>0</v>
      </c>
      <c r="R236" s="202">
        <v>24766.36762</v>
      </c>
    </row>
    <row r="237" spans="1:18" ht="15">
      <c r="A237" s="203"/>
      <c r="B237" s="203"/>
      <c r="C237" s="203"/>
      <c r="D237" s="198" t="s">
        <v>466</v>
      </c>
      <c r="E237" s="199">
        <v>617</v>
      </c>
      <c r="F237" s="200">
        <v>823.39127</v>
      </c>
      <c r="G237" s="201">
        <v>0</v>
      </c>
      <c r="H237" s="201">
        <v>823.39127</v>
      </c>
      <c r="I237" s="201">
        <v>8765.86382</v>
      </c>
      <c r="J237" s="201">
        <v>0</v>
      </c>
      <c r="K237" s="201">
        <v>8765.86382</v>
      </c>
      <c r="L237" s="201">
        <v>270.9496</v>
      </c>
      <c r="M237" s="201">
        <v>0</v>
      </c>
      <c r="N237" s="201">
        <v>270.9496</v>
      </c>
      <c r="O237" s="201">
        <v>9860.204689999999</v>
      </c>
      <c r="P237" s="201">
        <v>6683.07495</v>
      </c>
      <c r="Q237" s="201">
        <v>0</v>
      </c>
      <c r="R237" s="202">
        <v>6683.07495</v>
      </c>
    </row>
    <row r="238" spans="1:18" ht="15">
      <c r="A238" s="203"/>
      <c r="B238" s="203"/>
      <c r="C238" s="198" t="s">
        <v>467</v>
      </c>
      <c r="D238" s="198" t="s">
        <v>406</v>
      </c>
      <c r="E238" s="199">
        <v>232</v>
      </c>
      <c r="F238" s="200">
        <v>1057.3198200000002</v>
      </c>
      <c r="G238" s="201">
        <v>0</v>
      </c>
      <c r="H238" s="201">
        <v>1057.3198200000002</v>
      </c>
      <c r="I238" s="201">
        <v>11654.955759999999</v>
      </c>
      <c r="J238" s="201">
        <v>96.6285</v>
      </c>
      <c r="K238" s="201">
        <v>11751.58426</v>
      </c>
      <c r="L238" s="201">
        <v>125.20319</v>
      </c>
      <c r="M238" s="201">
        <v>0</v>
      </c>
      <c r="N238" s="201">
        <v>125.20319</v>
      </c>
      <c r="O238" s="201">
        <v>12934.10727</v>
      </c>
      <c r="P238" s="201">
        <v>1731.76418</v>
      </c>
      <c r="Q238" s="201">
        <v>0</v>
      </c>
      <c r="R238" s="202">
        <v>1731.76418</v>
      </c>
    </row>
    <row r="239" spans="1:18" ht="15">
      <c r="A239" s="203"/>
      <c r="B239" s="203"/>
      <c r="C239" s="203"/>
      <c r="D239" s="198" t="s">
        <v>467</v>
      </c>
      <c r="E239" s="199">
        <v>231</v>
      </c>
      <c r="F239" s="200">
        <v>13922.85338</v>
      </c>
      <c r="G239" s="201">
        <v>0</v>
      </c>
      <c r="H239" s="201">
        <v>13922.85338</v>
      </c>
      <c r="I239" s="201">
        <v>13644.91215</v>
      </c>
      <c r="J239" s="201">
        <v>933.8467800000001</v>
      </c>
      <c r="K239" s="201">
        <v>14578.75893</v>
      </c>
      <c r="L239" s="201">
        <v>1669.73819</v>
      </c>
      <c r="M239" s="201">
        <v>24.74128</v>
      </c>
      <c r="N239" s="201">
        <v>1694.47947</v>
      </c>
      <c r="O239" s="201">
        <v>30196.091780000002</v>
      </c>
      <c r="P239" s="201">
        <v>11115.79173</v>
      </c>
      <c r="Q239" s="201">
        <v>0</v>
      </c>
      <c r="R239" s="202">
        <v>11115.79173</v>
      </c>
    </row>
    <row r="240" spans="1:18" ht="15">
      <c r="A240" s="203"/>
      <c r="B240" s="203"/>
      <c r="C240" s="203"/>
      <c r="D240" s="198" t="s">
        <v>468</v>
      </c>
      <c r="E240" s="199">
        <v>583</v>
      </c>
      <c r="F240" s="200">
        <v>26.58441</v>
      </c>
      <c r="G240" s="201">
        <v>0</v>
      </c>
      <c r="H240" s="201">
        <v>26.58441</v>
      </c>
      <c r="I240" s="201">
        <v>2072.24717</v>
      </c>
      <c r="J240" s="201">
        <v>0</v>
      </c>
      <c r="K240" s="201">
        <v>2072.24717</v>
      </c>
      <c r="L240" s="201">
        <v>11.47015</v>
      </c>
      <c r="M240" s="201">
        <v>0</v>
      </c>
      <c r="N240" s="201">
        <v>11.47015</v>
      </c>
      <c r="O240" s="201">
        <v>2110.30173</v>
      </c>
      <c r="P240" s="201">
        <v>814.92572</v>
      </c>
      <c r="Q240" s="201">
        <v>0</v>
      </c>
      <c r="R240" s="202">
        <v>814.92572</v>
      </c>
    </row>
    <row r="241" spans="1:18" ht="15">
      <c r="A241" s="203"/>
      <c r="B241" s="203"/>
      <c r="C241" s="198" t="s">
        <v>412</v>
      </c>
      <c r="D241" s="198" t="s">
        <v>469</v>
      </c>
      <c r="E241" s="199">
        <v>237</v>
      </c>
      <c r="F241" s="200">
        <v>21397.068649999997</v>
      </c>
      <c r="G241" s="201">
        <v>0</v>
      </c>
      <c r="H241" s="201">
        <v>21397.068649999997</v>
      </c>
      <c r="I241" s="201">
        <v>3892.08041</v>
      </c>
      <c r="J241" s="201">
        <v>160.41901000000001</v>
      </c>
      <c r="K241" s="201">
        <v>4052.49942</v>
      </c>
      <c r="L241" s="201">
        <v>2299.6106</v>
      </c>
      <c r="M241" s="201">
        <v>751.23068</v>
      </c>
      <c r="N241" s="201">
        <v>3050.8412799999996</v>
      </c>
      <c r="O241" s="201">
        <v>28500.40935</v>
      </c>
      <c r="P241" s="201">
        <v>6906.20191</v>
      </c>
      <c r="Q241" s="201">
        <v>0</v>
      </c>
      <c r="R241" s="202">
        <v>6906.20191</v>
      </c>
    </row>
    <row r="242" spans="1:18" ht="15">
      <c r="A242" s="203"/>
      <c r="B242" s="198" t="s">
        <v>470</v>
      </c>
      <c r="C242" s="198" t="s">
        <v>471</v>
      </c>
      <c r="D242" s="198" t="s">
        <v>472</v>
      </c>
      <c r="E242" s="199">
        <v>144</v>
      </c>
      <c r="F242" s="200">
        <v>1682.72105</v>
      </c>
      <c r="G242" s="201">
        <v>0</v>
      </c>
      <c r="H242" s="201">
        <v>1682.72105</v>
      </c>
      <c r="I242" s="201">
        <v>6695.9012999999995</v>
      </c>
      <c r="J242" s="201">
        <v>0.35135</v>
      </c>
      <c r="K242" s="201">
        <v>6696.25265</v>
      </c>
      <c r="L242" s="201">
        <v>389.10715000000005</v>
      </c>
      <c r="M242" s="201">
        <v>0</v>
      </c>
      <c r="N242" s="201">
        <v>389.10715000000005</v>
      </c>
      <c r="O242" s="201">
        <v>8768.08085</v>
      </c>
      <c r="P242" s="201">
        <v>3912.2003799999998</v>
      </c>
      <c r="Q242" s="201">
        <v>0</v>
      </c>
      <c r="R242" s="202">
        <v>3912.2003799999998</v>
      </c>
    </row>
    <row r="243" spans="1:18" ht="15">
      <c r="A243" s="203"/>
      <c r="B243" s="203"/>
      <c r="C243" s="203"/>
      <c r="D243" s="198" t="s">
        <v>473</v>
      </c>
      <c r="E243" s="199">
        <v>147</v>
      </c>
      <c r="F243" s="200">
        <v>2422.36528</v>
      </c>
      <c r="G243" s="201">
        <v>0</v>
      </c>
      <c r="H243" s="201">
        <v>2422.36528</v>
      </c>
      <c r="I243" s="201">
        <v>6971.5334299999995</v>
      </c>
      <c r="J243" s="201">
        <v>0.00066</v>
      </c>
      <c r="K243" s="201">
        <v>6971.53409</v>
      </c>
      <c r="L243" s="201">
        <v>697.8813299999999</v>
      </c>
      <c r="M243" s="201">
        <v>8.92529</v>
      </c>
      <c r="N243" s="201">
        <v>706.80662</v>
      </c>
      <c r="O243" s="201">
        <v>10100.70599</v>
      </c>
      <c r="P243" s="201">
        <v>3929.98892</v>
      </c>
      <c r="Q243" s="201">
        <v>0</v>
      </c>
      <c r="R243" s="202">
        <v>3929.98892</v>
      </c>
    </row>
    <row r="244" spans="1:18" ht="15">
      <c r="A244" s="203"/>
      <c r="B244" s="203"/>
      <c r="C244" s="203"/>
      <c r="D244" s="198" t="s">
        <v>474</v>
      </c>
      <c r="E244" s="199">
        <v>145</v>
      </c>
      <c r="F244" s="200">
        <v>1485.84816</v>
      </c>
      <c r="G244" s="201">
        <v>0</v>
      </c>
      <c r="H244" s="201">
        <v>1485.84816</v>
      </c>
      <c r="I244" s="201">
        <v>630.59433</v>
      </c>
      <c r="J244" s="201">
        <v>74.01521000000001</v>
      </c>
      <c r="K244" s="201">
        <v>704.60954</v>
      </c>
      <c r="L244" s="201">
        <v>494.17022</v>
      </c>
      <c r="M244" s="201">
        <v>0</v>
      </c>
      <c r="N244" s="201">
        <v>494.17022</v>
      </c>
      <c r="O244" s="201">
        <v>2684.62792</v>
      </c>
      <c r="P244" s="201">
        <v>8163.97149</v>
      </c>
      <c r="Q244" s="201">
        <v>0</v>
      </c>
      <c r="R244" s="202">
        <v>8163.97149</v>
      </c>
    </row>
    <row r="245" spans="1:18" ht="15">
      <c r="A245" s="203"/>
      <c r="B245" s="203"/>
      <c r="C245" s="203"/>
      <c r="D245" s="198" t="s">
        <v>471</v>
      </c>
      <c r="E245" s="199">
        <v>142</v>
      </c>
      <c r="F245" s="200">
        <v>127.64457</v>
      </c>
      <c r="G245" s="201">
        <v>0</v>
      </c>
      <c r="H245" s="201">
        <v>127.64457</v>
      </c>
      <c r="I245" s="201">
        <v>10629.15222</v>
      </c>
      <c r="J245" s="201">
        <v>6.623189999999999</v>
      </c>
      <c r="K245" s="201">
        <v>10635.77541</v>
      </c>
      <c r="L245" s="201">
        <v>635.6406999999999</v>
      </c>
      <c r="M245" s="201">
        <v>20.39638</v>
      </c>
      <c r="N245" s="201">
        <v>656.03708</v>
      </c>
      <c r="O245" s="201">
        <v>11419.45706</v>
      </c>
      <c r="P245" s="201">
        <v>2577.8481</v>
      </c>
      <c r="Q245" s="201">
        <v>0</v>
      </c>
      <c r="R245" s="202">
        <v>2577.8481</v>
      </c>
    </row>
    <row r="246" spans="1:18" ht="15">
      <c r="A246" s="203"/>
      <c r="B246" s="203"/>
      <c r="C246" s="203"/>
      <c r="D246" s="198" t="s">
        <v>475</v>
      </c>
      <c r="E246" s="199">
        <v>146</v>
      </c>
      <c r="F246" s="200">
        <v>1314.33469</v>
      </c>
      <c r="G246" s="201">
        <v>0</v>
      </c>
      <c r="H246" s="201">
        <v>1314.33469</v>
      </c>
      <c r="I246" s="201">
        <v>3140.2164</v>
      </c>
      <c r="J246" s="201">
        <v>2.47822</v>
      </c>
      <c r="K246" s="201">
        <v>3142.69462</v>
      </c>
      <c r="L246" s="201">
        <v>763.40333</v>
      </c>
      <c r="M246" s="201">
        <v>0</v>
      </c>
      <c r="N246" s="201">
        <v>763.40333</v>
      </c>
      <c r="O246" s="201">
        <v>5220.43264</v>
      </c>
      <c r="P246" s="201">
        <v>2833.58859</v>
      </c>
      <c r="Q246" s="201">
        <v>0</v>
      </c>
      <c r="R246" s="202">
        <v>2833.58859</v>
      </c>
    </row>
    <row r="247" spans="1:18" ht="15">
      <c r="A247" s="203"/>
      <c r="B247" s="203"/>
      <c r="C247" s="203"/>
      <c r="D247" s="198" t="s">
        <v>476</v>
      </c>
      <c r="E247" s="199">
        <v>143</v>
      </c>
      <c r="F247" s="200">
        <v>1913.46853</v>
      </c>
      <c r="G247" s="201">
        <v>0</v>
      </c>
      <c r="H247" s="201">
        <v>1913.46853</v>
      </c>
      <c r="I247" s="201">
        <v>5926.32754</v>
      </c>
      <c r="J247" s="201">
        <v>37.030199999999994</v>
      </c>
      <c r="K247" s="201">
        <v>5963.35774</v>
      </c>
      <c r="L247" s="201">
        <v>73.82986</v>
      </c>
      <c r="M247" s="201">
        <v>0</v>
      </c>
      <c r="N247" s="201">
        <v>73.82986</v>
      </c>
      <c r="O247" s="201">
        <v>7950.65613</v>
      </c>
      <c r="P247" s="201">
        <v>2785.25995</v>
      </c>
      <c r="Q247" s="201">
        <v>0</v>
      </c>
      <c r="R247" s="202">
        <v>2785.25995</v>
      </c>
    </row>
    <row r="248" spans="1:18" ht="15">
      <c r="A248" s="203"/>
      <c r="B248" s="203"/>
      <c r="C248" s="203"/>
      <c r="D248" s="198" t="s">
        <v>477</v>
      </c>
      <c r="E248" s="199">
        <v>148</v>
      </c>
      <c r="F248" s="200">
        <v>791.62308</v>
      </c>
      <c r="G248" s="201">
        <v>0</v>
      </c>
      <c r="H248" s="201">
        <v>791.62308</v>
      </c>
      <c r="I248" s="201">
        <v>3377.1539199999997</v>
      </c>
      <c r="J248" s="201">
        <v>4E-05</v>
      </c>
      <c r="K248" s="201">
        <v>3377.15396</v>
      </c>
      <c r="L248" s="201">
        <v>79.12026</v>
      </c>
      <c r="M248" s="201">
        <v>0</v>
      </c>
      <c r="N248" s="201">
        <v>79.12026</v>
      </c>
      <c r="O248" s="201">
        <v>4247.8973</v>
      </c>
      <c r="P248" s="201">
        <v>1172.4608</v>
      </c>
      <c r="Q248" s="201">
        <v>0</v>
      </c>
      <c r="R248" s="202">
        <v>1172.4608</v>
      </c>
    </row>
    <row r="249" spans="1:18" ht="15">
      <c r="A249" s="203"/>
      <c r="B249" s="203"/>
      <c r="C249" s="198" t="s">
        <v>478</v>
      </c>
      <c r="D249" s="198" t="s">
        <v>478</v>
      </c>
      <c r="E249" s="199">
        <v>149</v>
      </c>
      <c r="F249" s="200">
        <v>8887.13955</v>
      </c>
      <c r="G249" s="201">
        <v>0</v>
      </c>
      <c r="H249" s="201">
        <v>8887.13955</v>
      </c>
      <c r="I249" s="201">
        <v>14805.64856</v>
      </c>
      <c r="J249" s="201">
        <v>218.12923</v>
      </c>
      <c r="K249" s="201">
        <v>15023.777789999998</v>
      </c>
      <c r="L249" s="201">
        <v>4025.5816299999997</v>
      </c>
      <c r="M249" s="201">
        <v>263.15258</v>
      </c>
      <c r="N249" s="201">
        <v>4288.73421</v>
      </c>
      <c r="O249" s="201">
        <v>28199.651550000002</v>
      </c>
      <c r="P249" s="201">
        <v>29194.38696</v>
      </c>
      <c r="Q249" s="201">
        <v>0</v>
      </c>
      <c r="R249" s="202">
        <v>29194.38696</v>
      </c>
    </row>
    <row r="250" spans="1:18" ht="15">
      <c r="A250" s="203"/>
      <c r="B250" s="203"/>
      <c r="C250" s="198" t="s">
        <v>479</v>
      </c>
      <c r="D250" s="198" t="s">
        <v>479</v>
      </c>
      <c r="E250" s="199">
        <v>135</v>
      </c>
      <c r="F250" s="200">
        <v>781.05003</v>
      </c>
      <c r="G250" s="201">
        <v>0</v>
      </c>
      <c r="H250" s="201">
        <v>781.05003</v>
      </c>
      <c r="I250" s="201">
        <v>17301.90873</v>
      </c>
      <c r="J250" s="201">
        <v>44.64275</v>
      </c>
      <c r="K250" s="201">
        <v>17346.551480000002</v>
      </c>
      <c r="L250" s="201">
        <v>616.9613</v>
      </c>
      <c r="M250" s="201">
        <v>53.65126</v>
      </c>
      <c r="N250" s="201">
        <v>670.61256</v>
      </c>
      <c r="O250" s="201">
        <v>18798.21407</v>
      </c>
      <c r="P250" s="201">
        <v>3831.47669</v>
      </c>
      <c r="Q250" s="201">
        <v>0</v>
      </c>
      <c r="R250" s="202">
        <v>3831.47669</v>
      </c>
    </row>
    <row r="251" spans="1:18" ht="15">
      <c r="A251" s="203"/>
      <c r="B251" s="203"/>
      <c r="C251" s="203"/>
      <c r="D251" s="198" t="s">
        <v>480</v>
      </c>
      <c r="E251" s="199">
        <v>534</v>
      </c>
      <c r="F251" s="200">
        <v>274.36440000000005</v>
      </c>
      <c r="G251" s="201">
        <v>0</v>
      </c>
      <c r="H251" s="201">
        <v>274.36440000000005</v>
      </c>
      <c r="I251" s="201">
        <v>4749.97565</v>
      </c>
      <c r="J251" s="201">
        <v>0.0039</v>
      </c>
      <c r="K251" s="201">
        <v>4749.97955</v>
      </c>
      <c r="L251" s="201">
        <v>58.78282</v>
      </c>
      <c r="M251" s="201">
        <v>0</v>
      </c>
      <c r="N251" s="201">
        <v>58.78282</v>
      </c>
      <c r="O251" s="201">
        <v>5083.12677</v>
      </c>
      <c r="P251" s="201">
        <v>887.7269699999999</v>
      </c>
      <c r="Q251" s="201">
        <v>0</v>
      </c>
      <c r="R251" s="202">
        <v>887.7269699999999</v>
      </c>
    </row>
    <row r="252" spans="1:18" ht="15">
      <c r="A252" s="203"/>
      <c r="B252" s="203"/>
      <c r="C252" s="198" t="s">
        <v>481</v>
      </c>
      <c r="D252" s="198" t="s">
        <v>482</v>
      </c>
      <c r="E252" s="199">
        <v>134</v>
      </c>
      <c r="F252" s="200">
        <v>44767.34507</v>
      </c>
      <c r="G252" s="201">
        <v>0</v>
      </c>
      <c r="H252" s="201">
        <v>44767.34507</v>
      </c>
      <c r="I252" s="201">
        <v>63942.94926</v>
      </c>
      <c r="J252" s="201">
        <v>70.46555000000001</v>
      </c>
      <c r="K252" s="201">
        <v>64013.41481</v>
      </c>
      <c r="L252" s="201">
        <v>1840.98596</v>
      </c>
      <c r="M252" s="201">
        <v>8.97676</v>
      </c>
      <c r="N252" s="201">
        <v>1849.96272</v>
      </c>
      <c r="O252" s="201">
        <v>110630.7226</v>
      </c>
      <c r="P252" s="201">
        <v>11942.33075</v>
      </c>
      <c r="Q252" s="201">
        <v>0</v>
      </c>
      <c r="R252" s="202">
        <v>11942.33075</v>
      </c>
    </row>
    <row r="253" spans="1:18" ht="15">
      <c r="A253" s="203"/>
      <c r="B253" s="203"/>
      <c r="C253" s="198" t="s">
        <v>483</v>
      </c>
      <c r="D253" s="198" t="s">
        <v>483</v>
      </c>
      <c r="E253" s="199">
        <v>128</v>
      </c>
      <c r="F253" s="200">
        <v>319215.81065</v>
      </c>
      <c r="G253" s="201">
        <v>665.86868</v>
      </c>
      <c r="H253" s="201">
        <v>319881.67932999996</v>
      </c>
      <c r="I253" s="201">
        <v>221523.88381</v>
      </c>
      <c r="J253" s="201">
        <v>6049.70419</v>
      </c>
      <c r="K253" s="201">
        <v>227573.588</v>
      </c>
      <c r="L253" s="201">
        <v>123407.46809000001</v>
      </c>
      <c r="M253" s="201">
        <v>14870.3665</v>
      </c>
      <c r="N253" s="201">
        <v>138277.83459</v>
      </c>
      <c r="O253" s="201">
        <v>685733.1019199999</v>
      </c>
      <c r="P253" s="201">
        <v>180124.05266999998</v>
      </c>
      <c r="Q253" s="201">
        <v>0</v>
      </c>
      <c r="R253" s="202">
        <v>180124.05266999998</v>
      </c>
    </row>
    <row r="254" spans="1:18" ht="15">
      <c r="A254" s="203"/>
      <c r="B254" s="203"/>
      <c r="C254" s="203"/>
      <c r="D254" s="203"/>
      <c r="E254" s="204">
        <v>528</v>
      </c>
      <c r="F254" s="205">
        <v>18073.53041</v>
      </c>
      <c r="G254" s="206">
        <v>0</v>
      </c>
      <c r="H254" s="206">
        <v>18073.53041</v>
      </c>
      <c r="I254" s="206">
        <v>39465.016200000005</v>
      </c>
      <c r="J254" s="206">
        <v>144.23113</v>
      </c>
      <c r="K254" s="206">
        <v>39609.24733</v>
      </c>
      <c r="L254" s="206">
        <v>12759.41572</v>
      </c>
      <c r="M254" s="206">
        <v>964.6584499999999</v>
      </c>
      <c r="N254" s="206">
        <v>13724.07417</v>
      </c>
      <c r="O254" s="206">
        <v>71406.85191</v>
      </c>
      <c r="P254" s="206">
        <v>52640.70442</v>
      </c>
      <c r="Q254" s="206">
        <v>0</v>
      </c>
      <c r="R254" s="207">
        <v>52640.70442</v>
      </c>
    </row>
    <row r="255" spans="1:18" ht="15">
      <c r="A255" s="203"/>
      <c r="B255" s="203"/>
      <c r="C255" s="203"/>
      <c r="D255" s="198" t="s">
        <v>484</v>
      </c>
      <c r="E255" s="199">
        <v>584</v>
      </c>
      <c r="F255" s="200">
        <v>36349.14204</v>
      </c>
      <c r="G255" s="201">
        <v>0</v>
      </c>
      <c r="H255" s="201">
        <v>36349.14204</v>
      </c>
      <c r="I255" s="201">
        <v>218.44463000000002</v>
      </c>
      <c r="J255" s="201">
        <v>455.49453000000005</v>
      </c>
      <c r="K255" s="201">
        <v>673.93916</v>
      </c>
      <c r="L255" s="201">
        <v>17711.19209</v>
      </c>
      <c r="M255" s="201">
        <v>1839.70014</v>
      </c>
      <c r="N255" s="201">
        <v>19550.89223</v>
      </c>
      <c r="O255" s="201">
        <v>56573.97343</v>
      </c>
      <c r="P255" s="201">
        <v>31449.584489999997</v>
      </c>
      <c r="Q255" s="201">
        <v>0</v>
      </c>
      <c r="R255" s="202">
        <v>31449.584489999997</v>
      </c>
    </row>
    <row r="256" spans="1:18" ht="15">
      <c r="A256" s="203"/>
      <c r="B256" s="203"/>
      <c r="C256" s="203"/>
      <c r="D256" s="198" t="s">
        <v>485</v>
      </c>
      <c r="E256" s="199">
        <v>132</v>
      </c>
      <c r="F256" s="200">
        <v>6026.1968099999995</v>
      </c>
      <c r="G256" s="201">
        <v>0</v>
      </c>
      <c r="H256" s="201">
        <v>6026.1968099999995</v>
      </c>
      <c r="I256" s="201">
        <v>34916.040850000005</v>
      </c>
      <c r="J256" s="201">
        <v>32.100139999999996</v>
      </c>
      <c r="K256" s="201">
        <v>34948.14099</v>
      </c>
      <c r="L256" s="201">
        <v>1106.67416</v>
      </c>
      <c r="M256" s="201">
        <v>5.07702</v>
      </c>
      <c r="N256" s="201">
        <v>1111.75118</v>
      </c>
      <c r="O256" s="201">
        <v>42086.08897999999</v>
      </c>
      <c r="P256" s="201">
        <v>1804.04975</v>
      </c>
      <c r="Q256" s="201">
        <v>0</v>
      </c>
      <c r="R256" s="202">
        <v>1804.04975</v>
      </c>
    </row>
    <row r="257" spans="1:18" ht="15">
      <c r="A257" s="203"/>
      <c r="B257" s="203"/>
      <c r="C257" s="203"/>
      <c r="D257" s="198" t="s">
        <v>486</v>
      </c>
      <c r="E257" s="199">
        <v>129</v>
      </c>
      <c r="F257" s="200">
        <v>5217.82784</v>
      </c>
      <c r="G257" s="201">
        <v>0</v>
      </c>
      <c r="H257" s="201">
        <v>5217.82784</v>
      </c>
      <c r="I257" s="201">
        <v>24913.171850000002</v>
      </c>
      <c r="J257" s="201">
        <v>54.643769999999996</v>
      </c>
      <c r="K257" s="201">
        <v>24967.81562</v>
      </c>
      <c r="L257" s="201">
        <v>948.07014</v>
      </c>
      <c r="M257" s="201">
        <v>38.02364</v>
      </c>
      <c r="N257" s="201">
        <v>986.09378</v>
      </c>
      <c r="O257" s="201">
        <v>31171.73724</v>
      </c>
      <c r="P257" s="201">
        <v>3922.20088</v>
      </c>
      <c r="Q257" s="201">
        <v>0</v>
      </c>
      <c r="R257" s="202">
        <v>3922.20088</v>
      </c>
    </row>
    <row r="258" spans="1:18" ht="15">
      <c r="A258" s="203"/>
      <c r="B258" s="203"/>
      <c r="C258" s="198" t="s">
        <v>487</v>
      </c>
      <c r="D258" s="198" t="s">
        <v>487</v>
      </c>
      <c r="E258" s="199">
        <v>131</v>
      </c>
      <c r="F258" s="200">
        <v>3444.8994300000004</v>
      </c>
      <c r="G258" s="201">
        <v>0</v>
      </c>
      <c r="H258" s="201">
        <v>3444.8994300000004</v>
      </c>
      <c r="I258" s="201">
        <v>8151.29078</v>
      </c>
      <c r="J258" s="201">
        <v>0.60064</v>
      </c>
      <c r="K258" s="201">
        <v>8151.89142</v>
      </c>
      <c r="L258" s="201">
        <v>1831.40349</v>
      </c>
      <c r="M258" s="201">
        <v>0</v>
      </c>
      <c r="N258" s="201">
        <v>1831.40349</v>
      </c>
      <c r="O258" s="201">
        <v>13428.19434</v>
      </c>
      <c r="P258" s="201">
        <v>2039.18452</v>
      </c>
      <c r="Q258" s="201">
        <v>0</v>
      </c>
      <c r="R258" s="202">
        <v>2039.18452</v>
      </c>
    </row>
    <row r="259" spans="1:18" ht="15">
      <c r="A259" s="203"/>
      <c r="B259" s="203"/>
      <c r="C259" s="198" t="s">
        <v>488</v>
      </c>
      <c r="D259" s="198" t="s">
        <v>488</v>
      </c>
      <c r="E259" s="199">
        <v>138</v>
      </c>
      <c r="F259" s="200">
        <v>9609.496560000001</v>
      </c>
      <c r="G259" s="201">
        <v>0</v>
      </c>
      <c r="H259" s="201">
        <v>9609.496560000001</v>
      </c>
      <c r="I259" s="201">
        <v>14248.47467</v>
      </c>
      <c r="J259" s="201">
        <v>27.572080000000003</v>
      </c>
      <c r="K259" s="201">
        <v>14276.04675</v>
      </c>
      <c r="L259" s="201">
        <v>4058.52205</v>
      </c>
      <c r="M259" s="201">
        <v>205.71335000000002</v>
      </c>
      <c r="N259" s="201">
        <v>4264.2354000000005</v>
      </c>
      <c r="O259" s="201">
        <v>28149.778710000002</v>
      </c>
      <c r="P259" s="201">
        <v>13673.16156</v>
      </c>
      <c r="Q259" s="201">
        <v>0</v>
      </c>
      <c r="R259" s="202">
        <v>13673.16156</v>
      </c>
    </row>
    <row r="260" spans="1:18" ht="15">
      <c r="A260" s="203"/>
      <c r="B260" s="203"/>
      <c r="C260" s="203"/>
      <c r="D260" s="198" t="s">
        <v>489</v>
      </c>
      <c r="E260" s="199">
        <v>137</v>
      </c>
      <c r="F260" s="200">
        <v>1922.53593</v>
      </c>
      <c r="G260" s="201">
        <v>0</v>
      </c>
      <c r="H260" s="201">
        <v>1922.53593</v>
      </c>
      <c r="I260" s="201">
        <v>13940.37753</v>
      </c>
      <c r="J260" s="201">
        <v>79.26535000000001</v>
      </c>
      <c r="K260" s="201">
        <v>14019.642880000001</v>
      </c>
      <c r="L260" s="201">
        <v>477.65033</v>
      </c>
      <c r="M260" s="201">
        <v>0</v>
      </c>
      <c r="N260" s="201">
        <v>477.65033</v>
      </c>
      <c r="O260" s="201">
        <v>16419.82914</v>
      </c>
      <c r="P260" s="201">
        <v>4020.47156</v>
      </c>
      <c r="Q260" s="201">
        <v>0</v>
      </c>
      <c r="R260" s="202">
        <v>4020.47156</v>
      </c>
    </row>
    <row r="261" spans="1:18" ht="15">
      <c r="A261" s="203"/>
      <c r="B261" s="203"/>
      <c r="C261" s="203"/>
      <c r="D261" s="203"/>
      <c r="E261" s="204">
        <v>608</v>
      </c>
      <c r="F261" s="205">
        <v>347.68427</v>
      </c>
      <c r="G261" s="206">
        <v>0</v>
      </c>
      <c r="H261" s="206">
        <v>347.68427</v>
      </c>
      <c r="I261" s="206">
        <v>2230.0825</v>
      </c>
      <c r="J261" s="206">
        <v>0</v>
      </c>
      <c r="K261" s="206">
        <v>2230.0825</v>
      </c>
      <c r="L261" s="206">
        <v>121.32003999999999</v>
      </c>
      <c r="M261" s="206">
        <v>0</v>
      </c>
      <c r="N261" s="206">
        <v>121.32003999999999</v>
      </c>
      <c r="O261" s="206">
        <v>2699.0868100000002</v>
      </c>
      <c r="P261" s="206">
        <v>917.13728</v>
      </c>
      <c r="Q261" s="206">
        <v>0</v>
      </c>
      <c r="R261" s="207">
        <v>917.13728</v>
      </c>
    </row>
    <row r="262" spans="1:18" ht="15">
      <c r="A262" s="203"/>
      <c r="B262" s="203"/>
      <c r="C262" s="203"/>
      <c r="D262" s="198" t="s">
        <v>490</v>
      </c>
      <c r="E262" s="199">
        <v>136</v>
      </c>
      <c r="F262" s="200">
        <v>301.65345</v>
      </c>
      <c r="G262" s="201">
        <v>0</v>
      </c>
      <c r="H262" s="201">
        <v>301.65345</v>
      </c>
      <c r="I262" s="201">
        <v>8489.1324</v>
      </c>
      <c r="J262" s="201">
        <v>1.47373</v>
      </c>
      <c r="K262" s="201">
        <v>8490.60613</v>
      </c>
      <c r="L262" s="201">
        <v>636.5959499999999</v>
      </c>
      <c r="M262" s="201">
        <v>5.150600000000001</v>
      </c>
      <c r="N262" s="201">
        <v>641.7465500000001</v>
      </c>
      <c r="O262" s="201">
        <v>9434.006130000002</v>
      </c>
      <c r="P262" s="201">
        <v>4866.77999</v>
      </c>
      <c r="Q262" s="201">
        <v>0</v>
      </c>
      <c r="R262" s="202">
        <v>4866.77999</v>
      </c>
    </row>
    <row r="263" spans="1:18" ht="15">
      <c r="A263" s="203"/>
      <c r="B263" s="203"/>
      <c r="C263" s="203"/>
      <c r="D263" s="198" t="s">
        <v>491</v>
      </c>
      <c r="E263" s="199">
        <v>139</v>
      </c>
      <c r="F263" s="200">
        <v>96.40386</v>
      </c>
      <c r="G263" s="201">
        <v>0</v>
      </c>
      <c r="H263" s="201">
        <v>96.40386</v>
      </c>
      <c r="I263" s="201">
        <v>2400.85204</v>
      </c>
      <c r="J263" s="201">
        <v>0</v>
      </c>
      <c r="K263" s="201">
        <v>2400.85204</v>
      </c>
      <c r="L263" s="201">
        <v>43.537</v>
      </c>
      <c r="M263" s="201">
        <v>0</v>
      </c>
      <c r="N263" s="201">
        <v>43.537</v>
      </c>
      <c r="O263" s="201">
        <v>2540.7929</v>
      </c>
      <c r="P263" s="201">
        <v>2084.51804</v>
      </c>
      <c r="Q263" s="201">
        <v>0</v>
      </c>
      <c r="R263" s="202">
        <v>2084.51804</v>
      </c>
    </row>
    <row r="264" spans="1:18" ht="15">
      <c r="A264" s="203"/>
      <c r="B264" s="203"/>
      <c r="C264" s="198" t="s">
        <v>492</v>
      </c>
      <c r="D264" s="198" t="s">
        <v>492</v>
      </c>
      <c r="E264" s="199">
        <v>141</v>
      </c>
      <c r="F264" s="200">
        <v>3161.2410099999997</v>
      </c>
      <c r="G264" s="201">
        <v>0</v>
      </c>
      <c r="H264" s="201">
        <v>3161.2410099999997</v>
      </c>
      <c r="I264" s="201">
        <v>25975.5422</v>
      </c>
      <c r="J264" s="201">
        <v>89.91114999999999</v>
      </c>
      <c r="K264" s="201">
        <v>26065.45335</v>
      </c>
      <c r="L264" s="201">
        <v>341.9082</v>
      </c>
      <c r="M264" s="201">
        <v>0</v>
      </c>
      <c r="N264" s="201">
        <v>341.9082</v>
      </c>
      <c r="O264" s="201">
        <v>29568.60256</v>
      </c>
      <c r="P264" s="201">
        <v>1720.04368</v>
      </c>
      <c r="Q264" s="201">
        <v>0</v>
      </c>
      <c r="R264" s="202">
        <v>1720.04368</v>
      </c>
    </row>
    <row r="265" spans="1:18" ht="15">
      <c r="A265" s="203"/>
      <c r="B265" s="203"/>
      <c r="C265" s="198" t="s">
        <v>493</v>
      </c>
      <c r="D265" s="198" t="s">
        <v>494</v>
      </c>
      <c r="E265" s="199">
        <v>16</v>
      </c>
      <c r="F265" s="200">
        <v>1348.10296</v>
      </c>
      <c r="G265" s="201">
        <v>0</v>
      </c>
      <c r="H265" s="201">
        <v>1348.10296</v>
      </c>
      <c r="I265" s="201">
        <v>10125.43799</v>
      </c>
      <c r="J265" s="201">
        <v>0.01814</v>
      </c>
      <c r="K265" s="201">
        <v>10125.45613</v>
      </c>
      <c r="L265" s="201">
        <v>295.67429</v>
      </c>
      <c r="M265" s="201">
        <v>0</v>
      </c>
      <c r="N265" s="201">
        <v>295.67429</v>
      </c>
      <c r="O265" s="201">
        <v>11769.233380000001</v>
      </c>
      <c r="P265" s="201">
        <v>1504.3010900000002</v>
      </c>
      <c r="Q265" s="201">
        <v>0</v>
      </c>
      <c r="R265" s="202">
        <v>1504.3010900000002</v>
      </c>
    </row>
    <row r="266" spans="1:18" ht="15">
      <c r="A266" s="203"/>
      <c r="B266" s="203"/>
      <c r="C266" s="198" t="s">
        <v>495</v>
      </c>
      <c r="D266" s="198" t="s">
        <v>496</v>
      </c>
      <c r="E266" s="199">
        <v>140</v>
      </c>
      <c r="F266" s="200">
        <v>9166.4774</v>
      </c>
      <c r="G266" s="201">
        <v>0</v>
      </c>
      <c r="H266" s="201">
        <v>9166.4774</v>
      </c>
      <c r="I266" s="201">
        <v>18202.63719</v>
      </c>
      <c r="J266" s="201">
        <v>1.10771</v>
      </c>
      <c r="K266" s="201">
        <v>18203.744899999998</v>
      </c>
      <c r="L266" s="201">
        <v>645.6048199999999</v>
      </c>
      <c r="M266" s="201">
        <v>0</v>
      </c>
      <c r="N266" s="201">
        <v>645.6048199999999</v>
      </c>
      <c r="O266" s="201">
        <v>28015.82712</v>
      </c>
      <c r="P266" s="201">
        <v>2142.59836</v>
      </c>
      <c r="Q266" s="201">
        <v>0</v>
      </c>
      <c r="R266" s="202">
        <v>2142.59836</v>
      </c>
    </row>
    <row r="267" spans="1:18" ht="15">
      <c r="A267" s="203"/>
      <c r="B267" s="203"/>
      <c r="C267" s="203"/>
      <c r="D267" s="198" t="s">
        <v>497</v>
      </c>
      <c r="E267" s="199">
        <v>644</v>
      </c>
      <c r="F267" s="200">
        <v>1403.8248</v>
      </c>
      <c r="G267" s="201">
        <v>0</v>
      </c>
      <c r="H267" s="201">
        <v>1403.8248</v>
      </c>
      <c r="I267" s="201">
        <v>987.0735999999999</v>
      </c>
      <c r="J267" s="201">
        <v>0</v>
      </c>
      <c r="K267" s="201">
        <v>987.0735999999999</v>
      </c>
      <c r="L267" s="201">
        <v>33.929269999999995</v>
      </c>
      <c r="M267" s="201">
        <v>0</v>
      </c>
      <c r="N267" s="201">
        <v>33.929269999999995</v>
      </c>
      <c r="O267" s="201">
        <v>2424.82767</v>
      </c>
      <c r="P267" s="201">
        <v>593.1468299999999</v>
      </c>
      <c r="Q267" s="201">
        <v>0</v>
      </c>
      <c r="R267" s="202">
        <v>593.1468299999999</v>
      </c>
    </row>
    <row r="268" spans="1:18" ht="15">
      <c r="A268" s="203"/>
      <c r="B268" s="203"/>
      <c r="C268" s="203"/>
      <c r="D268" s="198" t="s">
        <v>498</v>
      </c>
      <c r="E268" s="199">
        <v>833</v>
      </c>
      <c r="F268" s="200">
        <v>0</v>
      </c>
      <c r="G268" s="201">
        <v>0</v>
      </c>
      <c r="H268" s="201">
        <v>0</v>
      </c>
      <c r="I268" s="201">
        <v>18.66386</v>
      </c>
      <c r="J268" s="201">
        <v>0</v>
      </c>
      <c r="K268" s="201">
        <v>18.66386</v>
      </c>
      <c r="L268" s="201">
        <v>3.1318</v>
      </c>
      <c r="M268" s="201">
        <v>0</v>
      </c>
      <c r="N268" s="201">
        <v>3.1318</v>
      </c>
      <c r="O268" s="201">
        <v>21.79566</v>
      </c>
      <c r="P268" s="201">
        <v>114.75759</v>
      </c>
      <c r="Q268" s="201">
        <v>0</v>
      </c>
      <c r="R268" s="202">
        <v>114.75759</v>
      </c>
    </row>
    <row r="269" spans="1:18" ht="15">
      <c r="A269" s="203"/>
      <c r="B269" s="203"/>
      <c r="C269" s="198" t="s">
        <v>499</v>
      </c>
      <c r="D269" s="198" t="s">
        <v>499</v>
      </c>
      <c r="E269" s="199">
        <v>133</v>
      </c>
      <c r="F269" s="200">
        <v>342.03045000000003</v>
      </c>
      <c r="G269" s="201">
        <v>0</v>
      </c>
      <c r="H269" s="201">
        <v>342.03045000000003</v>
      </c>
      <c r="I269" s="201">
        <v>4706.9659</v>
      </c>
      <c r="J269" s="201">
        <v>18.028419999999997</v>
      </c>
      <c r="K269" s="201">
        <v>4724.994320000001</v>
      </c>
      <c r="L269" s="201">
        <v>126.78421</v>
      </c>
      <c r="M269" s="201">
        <v>0</v>
      </c>
      <c r="N269" s="201">
        <v>126.78421</v>
      </c>
      <c r="O269" s="201">
        <v>5193.808980000001</v>
      </c>
      <c r="P269" s="201">
        <v>2718.55956</v>
      </c>
      <c r="Q269" s="201">
        <v>0</v>
      </c>
      <c r="R269" s="202">
        <v>2718.55956</v>
      </c>
    </row>
    <row r="270" spans="1:18" ht="15">
      <c r="A270" s="203"/>
      <c r="B270" s="203"/>
      <c r="C270" s="198" t="s">
        <v>500</v>
      </c>
      <c r="D270" s="198" t="s">
        <v>500</v>
      </c>
      <c r="E270" s="199">
        <v>465</v>
      </c>
      <c r="F270" s="200">
        <v>92.67298</v>
      </c>
      <c r="G270" s="201">
        <v>0</v>
      </c>
      <c r="H270" s="201">
        <v>92.67298</v>
      </c>
      <c r="I270" s="201">
        <v>3854.9616800000003</v>
      </c>
      <c r="J270" s="201">
        <v>0.76052</v>
      </c>
      <c r="K270" s="201">
        <v>3855.7222</v>
      </c>
      <c r="L270" s="201">
        <v>133.59863</v>
      </c>
      <c r="M270" s="201">
        <v>0</v>
      </c>
      <c r="N270" s="201">
        <v>133.59863</v>
      </c>
      <c r="O270" s="201">
        <v>4081.99381</v>
      </c>
      <c r="P270" s="201">
        <v>1074.4096399999999</v>
      </c>
      <c r="Q270" s="201">
        <v>0</v>
      </c>
      <c r="R270" s="202">
        <v>1074.4096399999999</v>
      </c>
    </row>
    <row r="271" spans="1:18" ht="15">
      <c r="A271" s="203"/>
      <c r="B271" s="198" t="s">
        <v>501</v>
      </c>
      <c r="C271" s="198" t="s">
        <v>502</v>
      </c>
      <c r="D271" s="198" t="s">
        <v>503</v>
      </c>
      <c r="E271" s="199">
        <v>56</v>
      </c>
      <c r="F271" s="200">
        <v>1673.356</v>
      </c>
      <c r="G271" s="201">
        <v>0</v>
      </c>
      <c r="H271" s="201">
        <v>1673.356</v>
      </c>
      <c r="I271" s="201">
        <v>3438.2553399999997</v>
      </c>
      <c r="J271" s="201">
        <v>0.27059</v>
      </c>
      <c r="K271" s="201">
        <v>3438.5259300000002</v>
      </c>
      <c r="L271" s="201">
        <v>399.59321</v>
      </c>
      <c r="M271" s="201">
        <v>0</v>
      </c>
      <c r="N271" s="201">
        <v>399.59321</v>
      </c>
      <c r="O271" s="201">
        <v>5511.47514</v>
      </c>
      <c r="P271" s="201">
        <v>3738.48304</v>
      </c>
      <c r="Q271" s="201">
        <v>0</v>
      </c>
      <c r="R271" s="202">
        <v>3738.48304</v>
      </c>
    </row>
    <row r="272" spans="1:18" ht="15">
      <c r="A272" s="203"/>
      <c r="B272" s="203"/>
      <c r="C272" s="203"/>
      <c r="D272" s="198" t="s">
        <v>502</v>
      </c>
      <c r="E272" s="199">
        <v>44</v>
      </c>
      <c r="F272" s="200">
        <v>124606.37754999999</v>
      </c>
      <c r="G272" s="201">
        <v>175.77475</v>
      </c>
      <c r="H272" s="201">
        <v>124782.1523</v>
      </c>
      <c r="I272" s="201">
        <v>159691.95087</v>
      </c>
      <c r="J272" s="201">
        <v>4022.14044</v>
      </c>
      <c r="K272" s="201">
        <v>163714.09131</v>
      </c>
      <c r="L272" s="201">
        <v>64873.89992</v>
      </c>
      <c r="M272" s="201">
        <v>5252.364860000001</v>
      </c>
      <c r="N272" s="201">
        <v>70126.26478</v>
      </c>
      <c r="O272" s="201">
        <v>358622.50839</v>
      </c>
      <c r="P272" s="201">
        <v>161809.61914</v>
      </c>
      <c r="Q272" s="201">
        <v>0</v>
      </c>
      <c r="R272" s="202">
        <v>161809.61914</v>
      </c>
    </row>
    <row r="273" spans="1:18" ht="15">
      <c r="A273" s="203"/>
      <c r="B273" s="203"/>
      <c r="C273" s="203"/>
      <c r="D273" s="203"/>
      <c r="E273" s="204">
        <v>533</v>
      </c>
      <c r="F273" s="205">
        <v>4492.37289</v>
      </c>
      <c r="G273" s="206">
        <v>0</v>
      </c>
      <c r="H273" s="206">
        <v>4492.37289</v>
      </c>
      <c r="I273" s="206">
        <v>380.39686</v>
      </c>
      <c r="J273" s="206">
        <v>1000.67142</v>
      </c>
      <c r="K273" s="206">
        <v>1381.06828</v>
      </c>
      <c r="L273" s="206">
        <v>10469.700060000001</v>
      </c>
      <c r="M273" s="206">
        <v>3229.75117</v>
      </c>
      <c r="N273" s="206">
        <v>13699.45123</v>
      </c>
      <c r="O273" s="206">
        <v>19572.892399999997</v>
      </c>
      <c r="P273" s="206">
        <v>44830.7364</v>
      </c>
      <c r="Q273" s="206">
        <v>0</v>
      </c>
      <c r="R273" s="207">
        <v>44830.7364</v>
      </c>
    </row>
    <row r="274" spans="1:18" ht="15">
      <c r="A274" s="203"/>
      <c r="B274" s="203"/>
      <c r="C274" s="203"/>
      <c r="D274" s="198" t="s">
        <v>504</v>
      </c>
      <c r="E274" s="199">
        <v>561</v>
      </c>
      <c r="F274" s="200">
        <v>11941.18911</v>
      </c>
      <c r="G274" s="201">
        <v>0</v>
      </c>
      <c r="H274" s="201">
        <v>11941.18911</v>
      </c>
      <c r="I274" s="201">
        <v>598.1181899999999</v>
      </c>
      <c r="J274" s="201">
        <v>0</v>
      </c>
      <c r="K274" s="201">
        <v>598.1181899999999</v>
      </c>
      <c r="L274" s="201">
        <v>6990.68193</v>
      </c>
      <c r="M274" s="201">
        <v>125.75086999999999</v>
      </c>
      <c r="N274" s="201">
        <v>7116.4328</v>
      </c>
      <c r="O274" s="201">
        <v>19655.740100000003</v>
      </c>
      <c r="P274" s="201">
        <v>17075.323800000002</v>
      </c>
      <c r="Q274" s="201">
        <v>0</v>
      </c>
      <c r="R274" s="202">
        <v>17075.323800000002</v>
      </c>
    </row>
    <row r="275" spans="1:18" ht="15">
      <c r="A275" s="203"/>
      <c r="B275" s="203"/>
      <c r="C275" s="203"/>
      <c r="D275" s="198" t="s">
        <v>505</v>
      </c>
      <c r="E275" s="199">
        <v>616</v>
      </c>
      <c r="F275" s="200">
        <v>7489.02239</v>
      </c>
      <c r="G275" s="201">
        <v>0</v>
      </c>
      <c r="H275" s="201">
        <v>7489.02239</v>
      </c>
      <c r="I275" s="201">
        <v>56730.48644</v>
      </c>
      <c r="J275" s="201">
        <v>717.67707</v>
      </c>
      <c r="K275" s="201">
        <v>57448.16351</v>
      </c>
      <c r="L275" s="201">
        <v>6118.3019699999995</v>
      </c>
      <c r="M275" s="201">
        <v>138.44039999999998</v>
      </c>
      <c r="N275" s="201">
        <v>6256.74237</v>
      </c>
      <c r="O275" s="201">
        <v>71193.92826999999</v>
      </c>
      <c r="P275" s="201">
        <v>29511.76567</v>
      </c>
      <c r="Q275" s="201">
        <v>0</v>
      </c>
      <c r="R275" s="202">
        <v>29511.76567</v>
      </c>
    </row>
    <row r="276" spans="1:18" ht="15">
      <c r="A276" s="203"/>
      <c r="B276" s="203"/>
      <c r="C276" s="203"/>
      <c r="D276" s="198" t="s">
        <v>506</v>
      </c>
      <c r="E276" s="199">
        <v>46</v>
      </c>
      <c r="F276" s="200">
        <v>675.99051</v>
      </c>
      <c r="G276" s="201">
        <v>0</v>
      </c>
      <c r="H276" s="201">
        <v>675.99051</v>
      </c>
      <c r="I276" s="201">
        <v>2992.57512</v>
      </c>
      <c r="J276" s="201">
        <v>0.0021000000000000003</v>
      </c>
      <c r="K276" s="201">
        <v>2992.57722</v>
      </c>
      <c r="L276" s="201">
        <v>247.98078</v>
      </c>
      <c r="M276" s="201">
        <v>0.69901</v>
      </c>
      <c r="N276" s="201">
        <v>248.67979</v>
      </c>
      <c r="O276" s="201">
        <v>3917.24752</v>
      </c>
      <c r="P276" s="201">
        <v>2688.9539900000004</v>
      </c>
      <c r="Q276" s="201">
        <v>0</v>
      </c>
      <c r="R276" s="202">
        <v>2688.9539900000004</v>
      </c>
    </row>
    <row r="277" spans="1:18" ht="15">
      <c r="A277" s="203"/>
      <c r="B277" s="203"/>
      <c r="C277" s="203"/>
      <c r="D277" s="198" t="s">
        <v>507</v>
      </c>
      <c r="E277" s="199">
        <v>53</v>
      </c>
      <c r="F277" s="200">
        <v>7285.157</v>
      </c>
      <c r="G277" s="201">
        <v>1.16992</v>
      </c>
      <c r="H277" s="201">
        <v>7286.3269199999995</v>
      </c>
      <c r="I277" s="201">
        <v>10831.14524</v>
      </c>
      <c r="J277" s="201">
        <v>30.207099999999997</v>
      </c>
      <c r="K277" s="201">
        <v>10861.35234</v>
      </c>
      <c r="L277" s="201">
        <v>1509.42306</v>
      </c>
      <c r="M277" s="201">
        <v>41.68031</v>
      </c>
      <c r="N277" s="201">
        <v>1551.10337</v>
      </c>
      <c r="O277" s="201">
        <v>19698.782629999998</v>
      </c>
      <c r="P277" s="201">
        <v>4601.74168</v>
      </c>
      <c r="Q277" s="201">
        <v>0</v>
      </c>
      <c r="R277" s="202">
        <v>4601.74168</v>
      </c>
    </row>
    <row r="278" spans="1:18" ht="15">
      <c r="A278" s="203"/>
      <c r="B278" s="203"/>
      <c r="C278" s="203"/>
      <c r="D278" s="198" t="s">
        <v>508</v>
      </c>
      <c r="E278" s="199">
        <v>45</v>
      </c>
      <c r="F278" s="200">
        <v>364.5431</v>
      </c>
      <c r="G278" s="201">
        <v>0</v>
      </c>
      <c r="H278" s="201">
        <v>364.5431</v>
      </c>
      <c r="I278" s="201">
        <v>4472.33808</v>
      </c>
      <c r="J278" s="201">
        <v>0.00121</v>
      </c>
      <c r="K278" s="201">
        <v>4472.33929</v>
      </c>
      <c r="L278" s="201">
        <v>747.2877199999999</v>
      </c>
      <c r="M278" s="201">
        <v>0</v>
      </c>
      <c r="N278" s="201">
        <v>747.2877199999999</v>
      </c>
      <c r="O278" s="201">
        <v>5584.17011</v>
      </c>
      <c r="P278" s="201">
        <v>5394.36879</v>
      </c>
      <c r="Q278" s="201">
        <v>0</v>
      </c>
      <c r="R278" s="202">
        <v>5394.36879</v>
      </c>
    </row>
    <row r="279" spans="1:18" ht="15">
      <c r="A279" s="203"/>
      <c r="B279" s="203"/>
      <c r="C279" s="203"/>
      <c r="D279" s="198" t="s">
        <v>509</v>
      </c>
      <c r="E279" s="199">
        <v>51</v>
      </c>
      <c r="F279" s="200">
        <v>1213.4378100000001</v>
      </c>
      <c r="G279" s="201">
        <v>0</v>
      </c>
      <c r="H279" s="201">
        <v>1213.4378100000001</v>
      </c>
      <c r="I279" s="201">
        <v>2207.96227</v>
      </c>
      <c r="J279" s="201">
        <v>0.00364</v>
      </c>
      <c r="K279" s="201">
        <v>2207.9659100000003</v>
      </c>
      <c r="L279" s="201">
        <v>117.45838</v>
      </c>
      <c r="M279" s="201">
        <v>0</v>
      </c>
      <c r="N279" s="201">
        <v>117.45838</v>
      </c>
      <c r="O279" s="201">
        <v>3538.8621000000003</v>
      </c>
      <c r="P279" s="201">
        <v>1635.54199</v>
      </c>
      <c r="Q279" s="201">
        <v>0</v>
      </c>
      <c r="R279" s="202">
        <v>1635.54199</v>
      </c>
    </row>
    <row r="280" spans="1:18" ht="15">
      <c r="A280" s="203"/>
      <c r="B280" s="203"/>
      <c r="C280" s="203"/>
      <c r="D280" s="198" t="s">
        <v>510</v>
      </c>
      <c r="E280" s="199">
        <v>585</v>
      </c>
      <c r="F280" s="200">
        <v>130.58247</v>
      </c>
      <c r="G280" s="201">
        <v>0</v>
      </c>
      <c r="H280" s="201">
        <v>130.58247</v>
      </c>
      <c r="I280" s="201">
        <v>2275.43183</v>
      </c>
      <c r="J280" s="201">
        <v>0</v>
      </c>
      <c r="K280" s="201">
        <v>2275.43183</v>
      </c>
      <c r="L280" s="201">
        <v>353.67356</v>
      </c>
      <c r="M280" s="201">
        <v>0</v>
      </c>
      <c r="N280" s="201">
        <v>353.67356</v>
      </c>
      <c r="O280" s="201">
        <v>2759.68786</v>
      </c>
      <c r="P280" s="201">
        <v>3066.5118199999997</v>
      </c>
      <c r="Q280" s="201">
        <v>0</v>
      </c>
      <c r="R280" s="202">
        <v>3066.5118199999997</v>
      </c>
    </row>
    <row r="281" spans="1:18" ht="15">
      <c r="A281" s="203"/>
      <c r="B281" s="203"/>
      <c r="C281" s="203"/>
      <c r="D281" s="198" t="s">
        <v>511</v>
      </c>
      <c r="E281" s="199">
        <v>49</v>
      </c>
      <c r="F281" s="200">
        <v>425.76562</v>
      </c>
      <c r="G281" s="201">
        <v>0</v>
      </c>
      <c r="H281" s="201">
        <v>425.76562</v>
      </c>
      <c r="I281" s="201">
        <v>860.52147</v>
      </c>
      <c r="J281" s="201">
        <v>0.01575</v>
      </c>
      <c r="K281" s="201">
        <v>860.5372199999999</v>
      </c>
      <c r="L281" s="201">
        <v>284.49614</v>
      </c>
      <c r="M281" s="201">
        <v>0</v>
      </c>
      <c r="N281" s="201">
        <v>284.49614</v>
      </c>
      <c r="O281" s="201">
        <v>1570.79898</v>
      </c>
      <c r="P281" s="201">
        <v>2392.07256</v>
      </c>
      <c r="Q281" s="201">
        <v>0</v>
      </c>
      <c r="R281" s="202">
        <v>2392.07256</v>
      </c>
    </row>
    <row r="282" spans="1:18" ht="15">
      <c r="A282" s="203"/>
      <c r="B282" s="203"/>
      <c r="C282" s="203"/>
      <c r="D282" s="198" t="s">
        <v>512</v>
      </c>
      <c r="E282" s="199">
        <v>50</v>
      </c>
      <c r="F282" s="200">
        <v>4762.96724</v>
      </c>
      <c r="G282" s="201">
        <v>0</v>
      </c>
      <c r="H282" s="201">
        <v>4762.96724</v>
      </c>
      <c r="I282" s="201">
        <v>5456.4925</v>
      </c>
      <c r="J282" s="201">
        <v>40.01058999999999</v>
      </c>
      <c r="K282" s="201">
        <v>5496.50309</v>
      </c>
      <c r="L282" s="201">
        <v>1158.5806100000002</v>
      </c>
      <c r="M282" s="201">
        <v>4.10113</v>
      </c>
      <c r="N282" s="201">
        <v>1162.68174</v>
      </c>
      <c r="O282" s="201">
        <v>11422.15207</v>
      </c>
      <c r="P282" s="201">
        <v>5205.840429999999</v>
      </c>
      <c r="Q282" s="201">
        <v>0</v>
      </c>
      <c r="R282" s="202">
        <v>5205.840429999999</v>
      </c>
    </row>
    <row r="283" spans="1:18" ht="15">
      <c r="A283" s="203"/>
      <c r="B283" s="203"/>
      <c r="C283" s="203"/>
      <c r="D283" s="198" t="s">
        <v>513</v>
      </c>
      <c r="E283" s="199">
        <v>54</v>
      </c>
      <c r="F283" s="200">
        <v>871.03094</v>
      </c>
      <c r="G283" s="201">
        <v>0</v>
      </c>
      <c r="H283" s="201">
        <v>871.03094</v>
      </c>
      <c r="I283" s="201">
        <v>3342.36602</v>
      </c>
      <c r="J283" s="201">
        <v>12.52906</v>
      </c>
      <c r="K283" s="201">
        <v>3354.8950800000002</v>
      </c>
      <c r="L283" s="201">
        <v>725.30676</v>
      </c>
      <c r="M283" s="201">
        <v>44.18703</v>
      </c>
      <c r="N283" s="201">
        <v>769.49379</v>
      </c>
      <c r="O283" s="201">
        <v>4995.419809999999</v>
      </c>
      <c r="P283" s="201">
        <v>2072.32868</v>
      </c>
      <c r="Q283" s="201">
        <v>0</v>
      </c>
      <c r="R283" s="202">
        <v>2072.32868</v>
      </c>
    </row>
    <row r="284" spans="1:18" ht="15">
      <c r="A284" s="203"/>
      <c r="B284" s="203"/>
      <c r="C284" s="203"/>
      <c r="D284" s="198" t="s">
        <v>514</v>
      </c>
      <c r="E284" s="199">
        <v>48</v>
      </c>
      <c r="F284" s="200">
        <v>855.44138</v>
      </c>
      <c r="G284" s="201">
        <v>0</v>
      </c>
      <c r="H284" s="201">
        <v>855.44138</v>
      </c>
      <c r="I284" s="201">
        <v>2943.2617200000004</v>
      </c>
      <c r="J284" s="201">
        <v>85.32203999999999</v>
      </c>
      <c r="K284" s="201">
        <v>3028.58376</v>
      </c>
      <c r="L284" s="201">
        <v>255.03461</v>
      </c>
      <c r="M284" s="201">
        <v>0</v>
      </c>
      <c r="N284" s="201">
        <v>255.03461</v>
      </c>
      <c r="O284" s="201">
        <v>4139.05975</v>
      </c>
      <c r="P284" s="201">
        <v>1235.75949</v>
      </c>
      <c r="Q284" s="201">
        <v>0</v>
      </c>
      <c r="R284" s="202">
        <v>1235.75949</v>
      </c>
    </row>
    <row r="285" spans="1:18" ht="15">
      <c r="A285" s="203"/>
      <c r="B285" s="203"/>
      <c r="C285" s="203"/>
      <c r="D285" s="198" t="s">
        <v>515</v>
      </c>
      <c r="E285" s="199">
        <v>47</v>
      </c>
      <c r="F285" s="200">
        <v>174.65515</v>
      </c>
      <c r="G285" s="201">
        <v>0</v>
      </c>
      <c r="H285" s="201">
        <v>174.65515</v>
      </c>
      <c r="I285" s="201">
        <v>1617.62816</v>
      </c>
      <c r="J285" s="201">
        <v>28.91739</v>
      </c>
      <c r="K285" s="201">
        <v>1646.54555</v>
      </c>
      <c r="L285" s="201">
        <v>153.94262</v>
      </c>
      <c r="M285" s="201">
        <v>0.7358</v>
      </c>
      <c r="N285" s="201">
        <v>154.67842000000002</v>
      </c>
      <c r="O285" s="201">
        <v>1975.87912</v>
      </c>
      <c r="P285" s="201">
        <v>1722.48822</v>
      </c>
      <c r="Q285" s="201">
        <v>0</v>
      </c>
      <c r="R285" s="202">
        <v>1722.48822</v>
      </c>
    </row>
    <row r="286" spans="1:18" ht="15">
      <c r="A286" s="203"/>
      <c r="B286" s="203"/>
      <c r="C286" s="203"/>
      <c r="D286" s="198" t="s">
        <v>516</v>
      </c>
      <c r="E286" s="199">
        <v>55</v>
      </c>
      <c r="F286" s="200">
        <v>616.7178299999999</v>
      </c>
      <c r="G286" s="201">
        <v>0</v>
      </c>
      <c r="H286" s="201">
        <v>616.7178299999999</v>
      </c>
      <c r="I286" s="201">
        <v>1260.2468000000001</v>
      </c>
      <c r="J286" s="201">
        <v>0</v>
      </c>
      <c r="K286" s="201">
        <v>1260.2468000000001</v>
      </c>
      <c r="L286" s="201">
        <v>106.77978999999999</v>
      </c>
      <c r="M286" s="201">
        <v>0</v>
      </c>
      <c r="N286" s="201">
        <v>106.77978999999999</v>
      </c>
      <c r="O286" s="201">
        <v>1983.74442</v>
      </c>
      <c r="P286" s="201">
        <v>1922.10424</v>
      </c>
      <c r="Q286" s="201">
        <v>0</v>
      </c>
      <c r="R286" s="202">
        <v>1922.10424</v>
      </c>
    </row>
    <row r="287" spans="1:18" ht="15">
      <c r="A287" s="203"/>
      <c r="B287" s="203"/>
      <c r="C287" s="203"/>
      <c r="D287" s="198" t="s">
        <v>517</v>
      </c>
      <c r="E287" s="199">
        <v>52</v>
      </c>
      <c r="F287" s="200">
        <v>338.55235999999996</v>
      </c>
      <c r="G287" s="201">
        <v>0</v>
      </c>
      <c r="H287" s="201">
        <v>338.55235999999996</v>
      </c>
      <c r="I287" s="201">
        <v>3457.7746899999997</v>
      </c>
      <c r="J287" s="201">
        <v>0.0036</v>
      </c>
      <c r="K287" s="201">
        <v>3457.77829</v>
      </c>
      <c r="L287" s="201">
        <v>829.4533399999999</v>
      </c>
      <c r="M287" s="201">
        <v>0.5077</v>
      </c>
      <c r="N287" s="201">
        <v>829.96104</v>
      </c>
      <c r="O287" s="201">
        <v>4626.29169</v>
      </c>
      <c r="P287" s="201">
        <v>4536.68556</v>
      </c>
      <c r="Q287" s="201">
        <v>0</v>
      </c>
      <c r="R287" s="202">
        <v>4536.68556</v>
      </c>
    </row>
    <row r="288" spans="1:18" ht="15">
      <c r="A288" s="203"/>
      <c r="B288" s="203"/>
      <c r="C288" s="198" t="s">
        <v>501</v>
      </c>
      <c r="D288" s="198" t="s">
        <v>501</v>
      </c>
      <c r="E288" s="199">
        <v>57</v>
      </c>
      <c r="F288" s="200">
        <v>21468.55954</v>
      </c>
      <c r="G288" s="201">
        <v>0</v>
      </c>
      <c r="H288" s="201">
        <v>21468.55954</v>
      </c>
      <c r="I288" s="201">
        <v>76573.57281</v>
      </c>
      <c r="J288" s="201">
        <v>1450.00349</v>
      </c>
      <c r="K288" s="201">
        <v>78023.5763</v>
      </c>
      <c r="L288" s="201">
        <v>6473.31801</v>
      </c>
      <c r="M288" s="201">
        <v>696.34295</v>
      </c>
      <c r="N288" s="201">
        <v>7169.66096</v>
      </c>
      <c r="O288" s="201">
        <v>106661.7968</v>
      </c>
      <c r="P288" s="201">
        <v>46214.90986</v>
      </c>
      <c r="Q288" s="201">
        <v>0</v>
      </c>
      <c r="R288" s="202">
        <v>46214.90986</v>
      </c>
    </row>
    <row r="289" spans="1:18" ht="15">
      <c r="A289" s="203"/>
      <c r="B289" s="203"/>
      <c r="C289" s="203"/>
      <c r="D289" s="198" t="s">
        <v>518</v>
      </c>
      <c r="E289" s="199">
        <v>62</v>
      </c>
      <c r="F289" s="200">
        <v>4306.16363</v>
      </c>
      <c r="G289" s="201">
        <v>0</v>
      </c>
      <c r="H289" s="201">
        <v>4306.16363</v>
      </c>
      <c r="I289" s="201">
        <v>7753.472940000001</v>
      </c>
      <c r="J289" s="201">
        <v>0.00047999999999999996</v>
      </c>
      <c r="K289" s="201">
        <v>7753.47342</v>
      </c>
      <c r="L289" s="201">
        <v>868.21463</v>
      </c>
      <c r="M289" s="201">
        <v>0.3679</v>
      </c>
      <c r="N289" s="201">
        <v>868.58253</v>
      </c>
      <c r="O289" s="201">
        <v>12928.21958</v>
      </c>
      <c r="P289" s="201">
        <v>2934.4585</v>
      </c>
      <c r="Q289" s="201">
        <v>0</v>
      </c>
      <c r="R289" s="202">
        <v>2934.4585</v>
      </c>
    </row>
    <row r="290" spans="1:18" ht="15">
      <c r="A290" s="203"/>
      <c r="B290" s="203"/>
      <c r="C290" s="203"/>
      <c r="D290" s="198" t="s">
        <v>519</v>
      </c>
      <c r="E290" s="199">
        <v>61</v>
      </c>
      <c r="F290" s="200">
        <v>6954.086139999999</v>
      </c>
      <c r="G290" s="201">
        <v>0</v>
      </c>
      <c r="H290" s="201">
        <v>6954.086139999999</v>
      </c>
      <c r="I290" s="201">
        <v>5307.27363</v>
      </c>
      <c r="J290" s="201">
        <v>13.78925</v>
      </c>
      <c r="K290" s="201">
        <v>5321.0628799999995</v>
      </c>
      <c r="L290" s="201">
        <v>1091.23477</v>
      </c>
      <c r="M290" s="201">
        <v>0</v>
      </c>
      <c r="N290" s="201">
        <v>1091.23477</v>
      </c>
      <c r="O290" s="201">
        <v>13366.38379</v>
      </c>
      <c r="P290" s="201">
        <v>3381.5723399999997</v>
      </c>
      <c r="Q290" s="201">
        <v>0</v>
      </c>
      <c r="R290" s="202">
        <v>3381.5723399999997</v>
      </c>
    </row>
    <row r="291" spans="1:18" ht="15">
      <c r="A291" s="203"/>
      <c r="B291" s="203"/>
      <c r="C291" s="203"/>
      <c r="D291" s="198" t="s">
        <v>520</v>
      </c>
      <c r="E291" s="199">
        <v>59</v>
      </c>
      <c r="F291" s="200">
        <v>1544.42249</v>
      </c>
      <c r="G291" s="201">
        <v>0</v>
      </c>
      <c r="H291" s="201">
        <v>1544.42249</v>
      </c>
      <c r="I291" s="201">
        <v>3497.13981</v>
      </c>
      <c r="J291" s="201">
        <v>0</v>
      </c>
      <c r="K291" s="201">
        <v>3497.13981</v>
      </c>
      <c r="L291" s="201">
        <v>201.50001</v>
      </c>
      <c r="M291" s="201">
        <v>0</v>
      </c>
      <c r="N291" s="201">
        <v>201.50001</v>
      </c>
      <c r="O291" s="201">
        <v>5243.062309999999</v>
      </c>
      <c r="P291" s="201">
        <v>2338.65335</v>
      </c>
      <c r="Q291" s="201">
        <v>0</v>
      </c>
      <c r="R291" s="202">
        <v>2338.65335</v>
      </c>
    </row>
    <row r="292" spans="1:18" ht="15">
      <c r="A292" s="203"/>
      <c r="B292" s="203"/>
      <c r="C292" s="203"/>
      <c r="D292" s="198" t="s">
        <v>521</v>
      </c>
      <c r="E292" s="199">
        <v>60</v>
      </c>
      <c r="F292" s="200">
        <v>4701.2583700000005</v>
      </c>
      <c r="G292" s="201">
        <v>0</v>
      </c>
      <c r="H292" s="201">
        <v>4701.2583700000005</v>
      </c>
      <c r="I292" s="201">
        <v>2387.04133</v>
      </c>
      <c r="J292" s="201">
        <v>0</v>
      </c>
      <c r="K292" s="201">
        <v>2387.04133</v>
      </c>
      <c r="L292" s="201">
        <v>603.09454</v>
      </c>
      <c r="M292" s="201">
        <v>0.7358</v>
      </c>
      <c r="N292" s="201">
        <v>603.83034</v>
      </c>
      <c r="O292" s="201">
        <v>7692.13004</v>
      </c>
      <c r="P292" s="201">
        <v>1156.0874099999999</v>
      </c>
      <c r="Q292" s="201">
        <v>0</v>
      </c>
      <c r="R292" s="202">
        <v>1156.0874099999999</v>
      </c>
    </row>
    <row r="293" spans="1:18" ht="15">
      <c r="A293" s="203"/>
      <c r="B293" s="203"/>
      <c r="C293" s="203"/>
      <c r="D293" s="198" t="s">
        <v>522</v>
      </c>
      <c r="E293" s="199">
        <v>63</v>
      </c>
      <c r="F293" s="200">
        <v>1235.84116</v>
      </c>
      <c r="G293" s="201">
        <v>0</v>
      </c>
      <c r="H293" s="201">
        <v>1235.84116</v>
      </c>
      <c r="I293" s="201">
        <v>2642.59569</v>
      </c>
      <c r="J293" s="201">
        <v>0.00762</v>
      </c>
      <c r="K293" s="201">
        <v>2642.60331</v>
      </c>
      <c r="L293" s="201">
        <v>288.43649</v>
      </c>
      <c r="M293" s="201">
        <v>0</v>
      </c>
      <c r="N293" s="201">
        <v>288.43649</v>
      </c>
      <c r="O293" s="201">
        <v>4166.88096</v>
      </c>
      <c r="P293" s="201">
        <v>2412.98327</v>
      </c>
      <c r="Q293" s="201">
        <v>0</v>
      </c>
      <c r="R293" s="202">
        <v>2412.98327</v>
      </c>
    </row>
    <row r="294" spans="1:18" ht="15">
      <c r="A294" s="203"/>
      <c r="B294" s="203"/>
      <c r="C294" s="203"/>
      <c r="D294" s="198" t="s">
        <v>523</v>
      </c>
      <c r="E294" s="199">
        <v>58</v>
      </c>
      <c r="F294" s="200">
        <v>2830.28275</v>
      </c>
      <c r="G294" s="201">
        <v>0</v>
      </c>
      <c r="H294" s="201">
        <v>2830.28275</v>
      </c>
      <c r="I294" s="201">
        <v>3225.82536</v>
      </c>
      <c r="J294" s="201">
        <v>0</v>
      </c>
      <c r="K294" s="201">
        <v>3225.82536</v>
      </c>
      <c r="L294" s="201">
        <v>475.94639</v>
      </c>
      <c r="M294" s="201">
        <v>56.99212</v>
      </c>
      <c r="N294" s="201">
        <v>532.9385100000001</v>
      </c>
      <c r="O294" s="201">
        <v>6589.04662</v>
      </c>
      <c r="P294" s="201">
        <v>3576.7510899999997</v>
      </c>
      <c r="Q294" s="201">
        <v>0</v>
      </c>
      <c r="R294" s="202">
        <v>3576.7510899999997</v>
      </c>
    </row>
    <row r="295" spans="1:18" ht="15">
      <c r="A295" s="203"/>
      <c r="B295" s="203"/>
      <c r="C295" s="198" t="s">
        <v>524</v>
      </c>
      <c r="D295" s="198" t="s">
        <v>524</v>
      </c>
      <c r="E295" s="199">
        <v>64</v>
      </c>
      <c r="F295" s="200">
        <v>8783.47664</v>
      </c>
      <c r="G295" s="201">
        <v>0</v>
      </c>
      <c r="H295" s="201">
        <v>8783.47664</v>
      </c>
      <c r="I295" s="201">
        <v>29555.30055</v>
      </c>
      <c r="J295" s="201">
        <v>438.63038</v>
      </c>
      <c r="K295" s="201">
        <v>29993.93093</v>
      </c>
      <c r="L295" s="201">
        <v>2911.92245</v>
      </c>
      <c r="M295" s="201">
        <v>7.94576</v>
      </c>
      <c r="N295" s="201">
        <v>2919.86821</v>
      </c>
      <c r="O295" s="201">
        <v>41697.27578</v>
      </c>
      <c r="P295" s="201">
        <v>22800.345550000002</v>
      </c>
      <c r="Q295" s="201">
        <v>0</v>
      </c>
      <c r="R295" s="202">
        <v>22800.345550000002</v>
      </c>
    </row>
    <row r="296" spans="1:18" ht="15">
      <c r="A296" s="203"/>
      <c r="B296" s="198" t="s">
        <v>525</v>
      </c>
      <c r="C296" s="198" t="s">
        <v>526</v>
      </c>
      <c r="D296" s="198" t="s">
        <v>526</v>
      </c>
      <c r="E296" s="199">
        <v>262</v>
      </c>
      <c r="F296" s="200">
        <v>23817.44775</v>
      </c>
      <c r="G296" s="201">
        <v>0</v>
      </c>
      <c r="H296" s="201">
        <v>23817.44775</v>
      </c>
      <c r="I296" s="201">
        <v>35728.1736</v>
      </c>
      <c r="J296" s="201">
        <v>467.66073</v>
      </c>
      <c r="K296" s="201">
        <v>36195.83433</v>
      </c>
      <c r="L296" s="201">
        <v>5950.2609299999995</v>
      </c>
      <c r="M296" s="201">
        <v>267.04812</v>
      </c>
      <c r="N296" s="201">
        <v>6217.30905</v>
      </c>
      <c r="O296" s="201">
        <v>66230.59113</v>
      </c>
      <c r="P296" s="201">
        <v>27413.761850000003</v>
      </c>
      <c r="Q296" s="201">
        <v>0</v>
      </c>
      <c r="R296" s="202">
        <v>27413.761850000003</v>
      </c>
    </row>
    <row r="297" spans="1:18" ht="15">
      <c r="A297" s="203"/>
      <c r="B297" s="203"/>
      <c r="C297" s="203"/>
      <c r="D297" s="198" t="s">
        <v>527</v>
      </c>
      <c r="E297" s="199">
        <v>263</v>
      </c>
      <c r="F297" s="200">
        <v>1624.97804</v>
      </c>
      <c r="G297" s="201">
        <v>0</v>
      </c>
      <c r="H297" s="201">
        <v>1624.97804</v>
      </c>
      <c r="I297" s="201">
        <v>3768.5800299999996</v>
      </c>
      <c r="J297" s="201">
        <v>32.250150000000005</v>
      </c>
      <c r="K297" s="201">
        <v>3800.8301800000004</v>
      </c>
      <c r="L297" s="201">
        <v>1076.39895</v>
      </c>
      <c r="M297" s="201">
        <v>20.01295</v>
      </c>
      <c r="N297" s="201">
        <v>1096.4118999999998</v>
      </c>
      <c r="O297" s="201">
        <v>6522.22012</v>
      </c>
      <c r="P297" s="201">
        <v>3553.52068</v>
      </c>
      <c r="Q297" s="201">
        <v>0</v>
      </c>
      <c r="R297" s="202">
        <v>3553.52068</v>
      </c>
    </row>
    <row r="298" spans="1:18" ht="15">
      <c r="A298" s="203"/>
      <c r="B298" s="203"/>
      <c r="C298" s="203"/>
      <c r="D298" s="198" t="s">
        <v>528</v>
      </c>
      <c r="E298" s="199">
        <v>265</v>
      </c>
      <c r="F298" s="200">
        <v>3316.27327</v>
      </c>
      <c r="G298" s="201">
        <v>0</v>
      </c>
      <c r="H298" s="201">
        <v>3316.27327</v>
      </c>
      <c r="I298" s="201">
        <v>7202.75192</v>
      </c>
      <c r="J298" s="201">
        <v>77.62164</v>
      </c>
      <c r="K298" s="201">
        <v>7280.37356</v>
      </c>
      <c r="L298" s="201">
        <v>324.58829</v>
      </c>
      <c r="M298" s="201">
        <v>0.3679</v>
      </c>
      <c r="N298" s="201">
        <v>324.95619</v>
      </c>
      <c r="O298" s="201">
        <v>10921.603019999999</v>
      </c>
      <c r="P298" s="201">
        <v>2766.89263</v>
      </c>
      <c r="Q298" s="201">
        <v>0</v>
      </c>
      <c r="R298" s="202">
        <v>2766.89263</v>
      </c>
    </row>
    <row r="299" spans="1:18" ht="15">
      <c r="A299" s="203"/>
      <c r="B299" s="203"/>
      <c r="C299" s="203"/>
      <c r="D299" s="198" t="s">
        <v>529</v>
      </c>
      <c r="E299" s="199">
        <v>264</v>
      </c>
      <c r="F299" s="200">
        <v>1086.60445</v>
      </c>
      <c r="G299" s="201">
        <v>0</v>
      </c>
      <c r="H299" s="201">
        <v>1086.60445</v>
      </c>
      <c r="I299" s="201">
        <v>4394.672259999999</v>
      </c>
      <c r="J299" s="201">
        <v>80.10685000000001</v>
      </c>
      <c r="K299" s="201">
        <v>4474.77911</v>
      </c>
      <c r="L299" s="201">
        <v>200.16317</v>
      </c>
      <c r="M299" s="201">
        <v>0</v>
      </c>
      <c r="N299" s="201">
        <v>200.16317</v>
      </c>
      <c r="O299" s="201">
        <v>5761.54673</v>
      </c>
      <c r="P299" s="201">
        <v>2278.93825</v>
      </c>
      <c r="Q299" s="201">
        <v>0</v>
      </c>
      <c r="R299" s="202">
        <v>2278.93825</v>
      </c>
    </row>
    <row r="300" spans="1:18" ht="15">
      <c r="A300" s="203"/>
      <c r="B300" s="203"/>
      <c r="C300" s="203"/>
      <c r="D300" s="198" t="s">
        <v>530</v>
      </c>
      <c r="E300" s="199">
        <v>266</v>
      </c>
      <c r="F300" s="200">
        <v>946.03755</v>
      </c>
      <c r="G300" s="201">
        <v>0</v>
      </c>
      <c r="H300" s="201">
        <v>946.03755</v>
      </c>
      <c r="I300" s="201">
        <v>2461.92298</v>
      </c>
      <c r="J300" s="201">
        <v>0.09562000000000001</v>
      </c>
      <c r="K300" s="201">
        <v>2462.0186</v>
      </c>
      <c r="L300" s="201">
        <v>172.68023000000002</v>
      </c>
      <c r="M300" s="201">
        <v>0</v>
      </c>
      <c r="N300" s="201">
        <v>172.68023000000002</v>
      </c>
      <c r="O300" s="201">
        <v>3580.73638</v>
      </c>
      <c r="P300" s="201">
        <v>1829.79739</v>
      </c>
      <c r="Q300" s="201">
        <v>0</v>
      </c>
      <c r="R300" s="202">
        <v>1829.79739</v>
      </c>
    </row>
    <row r="301" spans="1:18" ht="15">
      <c r="A301" s="203"/>
      <c r="B301" s="203"/>
      <c r="C301" s="198" t="s">
        <v>531</v>
      </c>
      <c r="D301" s="198" t="s">
        <v>458</v>
      </c>
      <c r="E301" s="199">
        <v>248</v>
      </c>
      <c r="F301" s="200">
        <v>2016.00642</v>
      </c>
      <c r="G301" s="201">
        <v>0</v>
      </c>
      <c r="H301" s="201">
        <v>2016.00642</v>
      </c>
      <c r="I301" s="201">
        <v>2942.76257</v>
      </c>
      <c r="J301" s="201">
        <v>61.95469</v>
      </c>
      <c r="K301" s="201">
        <v>3004.71726</v>
      </c>
      <c r="L301" s="201">
        <v>652.3422800000001</v>
      </c>
      <c r="M301" s="201">
        <v>0</v>
      </c>
      <c r="N301" s="201">
        <v>652.3422800000001</v>
      </c>
      <c r="O301" s="201">
        <v>5673.06596</v>
      </c>
      <c r="P301" s="201">
        <v>2186.3842</v>
      </c>
      <c r="Q301" s="201">
        <v>0</v>
      </c>
      <c r="R301" s="202">
        <v>2186.3842</v>
      </c>
    </row>
    <row r="302" spans="1:18" ht="15">
      <c r="A302" s="203"/>
      <c r="B302" s="203"/>
      <c r="C302" s="203"/>
      <c r="D302" s="198" t="s">
        <v>532</v>
      </c>
      <c r="E302" s="199">
        <v>251</v>
      </c>
      <c r="F302" s="200">
        <v>6463.62574</v>
      </c>
      <c r="G302" s="201">
        <v>0</v>
      </c>
      <c r="H302" s="201">
        <v>6463.62574</v>
      </c>
      <c r="I302" s="201">
        <v>6875.057559999999</v>
      </c>
      <c r="J302" s="201">
        <v>120.90445</v>
      </c>
      <c r="K302" s="201">
        <v>6995.96201</v>
      </c>
      <c r="L302" s="201">
        <v>1357.86853</v>
      </c>
      <c r="M302" s="201">
        <v>105.84147999999999</v>
      </c>
      <c r="N302" s="201">
        <v>1463.71001</v>
      </c>
      <c r="O302" s="201">
        <v>14923.29776</v>
      </c>
      <c r="P302" s="201">
        <v>6685.84249</v>
      </c>
      <c r="Q302" s="201">
        <v>0</v>
      </c>
      <c r="R302" s="202">
        <v>6685.84249</v>
      </c>
    </row>
    <row r="303" spans="1:18" ht="15">
      <c r="A303" s="203"/>
      <c r="B303" s="203"/>
      <c r="C303" s="203"/>
      <c r="D303" s="198" t="s">
        <v>533</v>
      </c>
      <c r="E303" s="199">
        <v>247</v>
      </c>
      <c r="F303" s="200">
        <v>47776.22137</v>
      </c>
      <c r="G303" s="201">
        <v>0</v>
      </c>
      <c r="H303" s="201">
        <v>47776.22137</v>
      </c>
      <c r="I303" s="201">
        <v>37959.179840000004</v>
      </c>
      <c r="J303" s="201">
        <v>263.72555</v>
      </c>
      <c r="K303" s="201">
        <v>38222.90539</v>
      </c>
      <c r="L303" s="201">
        <v>6368.43365</v>
      </c>
      <c r="M303" s="201">
        <v>1099.26846</v>
      </c>
      <c r="N303" s="201">
        <v>7467.70211</v>
      </c>
      <c r="O303" s="201">
        <v>93466.82887</v>
      </c>
      <c r="P303" s="201">
        <v>45357.45624</v>
      </c>
      <c r="Q303" s="201">
        <v>0</v>
      </c>
      <c r="R303" s="202">
        <v>45357.45624</v>
      </c>
    </row>
    <row r="304" spans="1:18" ht="15">
      <c r="A304" s="203"/>
      <c r="B304" s="203"/>
      <c r="C304" s="203"/>
      <c r="D304" s="198" t="s">
        <v>534</v>
      </c>
      <c r="E304" s="199">
        <v>250</v>
      </c>
      <c r="F304" s="200">
        <v>2057.49728</v>
      </c>
      <c r="G304" s="201">
        <v>0</v>
      </c>
      <c r="H304" s="201">
        <v>2057.49728</v>
      </c>
      <c r="I304" s="201">
        <v>4961.627469999999</v>
      </c>
      <c r="J304" s="201">
        <v>2.6528899999999997</v>
      </c>
      <c r="K304" s="201">
        <v>4964.280360000001</v>
      </c>
      <c r="L304" s="201">
        <v>197.20901</v>
      </c>
      <c r="M304" s="201">
        <v>0</v>
      </c>
      <c r="N304" s="201">
        <v>197.20901</v>
      </c>
      <c r="O304" s="201">
        <v>7218.986650000001</v>
      </c>
      <c r="P304" s="201">
        <v>2278.0420299999996</v>
      </c>
      <c r="Q304" s="201">
        <v>0</v>
      </c>
      <c r="R304" s="202">
        <v>2278.0420299999996</v>
      </c>
    </row>
    <row r="305" spans="1:18" ht="15">
      <c r="A305" s="203"/>
      <c r="B305" s="203"/>
      <c r="C305" s="198" t="s">
        <v>535</v>
      </c>
      <c r="D305" s="198" t="s">
        <v>535</v>
      </c>
      <c r="E305" s="199">
        <v>260</v>
      </c>
      <c r="F305" s="200">
        <v>14117.34618</v>
      </c>
      <c r="G305" s="201">
        <v>0</v>
      </c>
      <c r="H305" s="201">
        <v>14117.34618</v>
      </c>
      <c r="I305" s="201">
        <v>32027.810329999997</v>
      </c>
      <c r="J305" s="201">
        <v>107.53905999999999</v>
      </c>
      <c r="K305" s="201">
        <v>32135.34939</v>
      </c>
      <c r="L305" s="201">
        <v>6312.65304</v>
      </c>
      <c r="M305" s="201">
        <v>390.29384999999996</v>
      </c>
      <c r="N305" s="201">
        <v>6702.946889999999</v>
      </c>
      <c r="O305" s="201">
        <v>52955.64246</v>
      </c>
      <c r="P305" s="201">
        <v>22786.31795</v>
      </c>
      <c r="Q305" s="201">
        <v>0</v>
      </c>
      <c r="R305" s="202">
        <v>22786.31795</v>
      </c>
    </row>
    <row r="306" spans="1:18" ht="15">
      <c r="A306" s="203"/>
      <c r="B306" s="203"/>
      <c r="C306" s="203"/>
      <c r="D306" s="198" t="s">
        <v>536</v>
      </c>
      <c r="E306" s="199">
        <v>261</v>
      </c>
      <c r="F306" s="200">
        <v>4291.37586</v>
      </c>
      <c r="G306" s="201">
        <v>0</v>
      </c>
      <c r="H306" s="201">
        <v>4291.37586</v>
      </c>
      <c r="I306" s="201">
        <v>942.88053</v>
      </c>
      <c r="J306" s="201">
        <v>50.58942</v>
      </c>
      <c r="K306" s="201">
        <v>993.4699499999999</v>
      </c>
      <c r="L306" s="201">
        <v>1341.32682</v>
      </c>
      <c r="M306" s="201">
        <v>67.59633</v>
      </c>
      <c r="N306" s="201">
        <v>1408.9231499999999</v>
      </c>
      <c r="O306" s="201">
        <v>6693.76896</v>
      </c>
      <c r="P306" s="201">
        <v>5120.42215</v>
      </c>
      <c r="Q306" s="201">
        <v>0</v>
      </c>
      <c r="R306" s="202">
        <v>5120.42215</v>
      </c>
    </row>
    <row r="307" spans="1:18" ht="15">
      <c r="A307" s="203"/>
      <c r="B307" s="203"/>
      <c r="C307" s="198" t="s">
        <v>537</v>
      </c>
      <c r="D307" s="198" t="s">
        <v>538</v>
      </c>
      <c r="E307" s="199">
        <v>252</v>
      </c>
      <c r="F307" s="200">
        <v>42816.07393</v>
      </c>
      <c r="G307" s="201">
        <v>0</v>
      </c>
      <c r="H307" s="201">
        <v>42816.07393</v>
      </c>
      <c r="I307" s="201">
        <v>65734.62385</v>
      </c>
      <c r="J307" s="201">
        <v>977.30048</v>
      </c>
      <c r="K307" s="201">
        <v>66711.92433</v>
      </c>
      <c r="L307" s="201">
        <v>12155.790050000001</v>
      </c>
      <c r="M307" s="201">
        <v>1213.6968</v>
      </c>
      <c r="N307" s="201">
        <v>13369.48685</v>
      </c>
      <c r="O307" s="201">
        <v>122897.48511</v>
      </c>
      <c r="P307" s="201">
        <v>55028.92938</v>
      </c>
      <c r="Q307" s="201">
        <v>0</v>
      </c>
      <c r="R307" s="202">
        <v>55028.92938</v>
      </c>
    </row>
    <row r="308" spans="1:18" ht="15">
      <c r="A308" s="203"/>
      <c r="B308" s="203"/>
      <c r="C308" s="203"/>
      <c r="D308" s="198" t="s">
        <v>537</v>
      </c>
      <c r="E308" s="199">
        <v>253</v>
      </c>
      <c r="F308" s="200">
        <v>7244.97046</v>
      </c>
      <c r="G308" s="201">
        <v>0</v>
      </c>
      <c r="H308" s="201">
        <v>7244.97046</v>
      </c>
      <c r="I308" s="201">
        <v>27250.580140000002</v>
      </c>
      <c r="J308" s="201">
        <v>434.9167</v>
      </c>
      <c r="K308" s="201">
        <v>27685.49684</v>
      </c>
      <c r="L308" s="201">
        <v>924.35699</v>
      </c>
      <c r="M308" s="201">
        <v>0.5518500000000001</v>
      </c>
      <c r="N308" s="201">
        <v>924.9088399999999</v>
      </c>
      <c r="O308" s="201">
        <v>35855.37614</v>
      </c>
      <c r="P308" s="201">
        <v>2225.71184</v>
      </c>
      <c r="Q308" s="201">
        <v>0</v>
      </c>
      <c r="R308" s="202">
        <v>2225.71184</v>
      </c>
    </row>
    <row r="309" spans="1:18" ht="15">
      <c r="A309" s="203"/>
      <c r="B309" s="203"/>
      <c r="C309" s="203"/>
      <c r="D309" s="198" t="s">
        <v>539</v>
      </c>
      <c r="E309" s="199">
        <v>254</v>
      </c>
      <c r="F309" s="200">
        <v>1154.0636499999998</v>
      </c>
      <c r="G309" s="201">
        <v>0</v>
      </c>
      <c r="H309" s="201">
        <v>1154.0636499999998</v>
      </c>
      <c r="I309" s="201">
        <v>4256.32997</v>
      </c>
      <c r="J309" s="201">
        <v>1.27051</v>
      </c>
      <c r="K309" s="201">
        <v>4257.60048</v>
      </c>
      <c r="L309" s="201">
        <v>212.87885</v>
      </c>
      <c r="M309" s="201">
        <v>0</v>
      </c>
      <c r="N309" s="201">
        <v>212.87885</v>
      </c>
      <c r="O309" s="201">
        <v>5624.54298</v>
      </c>
      <c r="P309" s="201">
        <v>922.25934</v>
      </c>
      <c r="Q309" s="201">
        <v>0</v>
      </c>
      <c r="R309" s="202">
        <v>922.25934</v>
      </c>
    </row>
    <row r="310" spans="1:18" ht="15">
      <c r="A310" s="203"/>
      <c r="B310" s="203"/>
      <c r="C310" s="198" t="s">
        <v>525</v>
      </c>
      <c r="D310" s="198" t="s">
        <v>540</v>
      </c>
      <c r="E310" s="199">
        <v>587</v>
      </c>
      <c r="F310" s="200">
        <v>10976.65623</v>
      </c>
      <c r="G310" s="201">
        <v>0</v>
      </c>
      <c r="H310" s="201">
        <v>10976.65623</v>
      </c>
      <c r="I310" s="201">
        <v>107596.61020000001</v>
      </c>
      <c r="J310" s="201">
        <v>0.23476</v>
      </c>
      <c r="K310" s="201">
        <v>107596.84495999999</v>
      </c>
      <c r="L310" s="201">
        <v>34830.289899999996</v>
      </c>
      <c r="M310" s="201">
        <v>652.00603</v>
      </c>
      <c r="N310" s="201">
        <v>35482.29593</v>
      </c>
      <c r="O310" s="201">
        <v>154055.79712</v>
      </c>
      <c r="P310" s="201">
        <v>268.08469</v>
      </c>
      <c r="Q310" s="201">
        <v>0</v>
      </c>
      <c r="R310" s="202">
        <v>268.08469</v>
      </c>
    </row>
    <row r="311" spans="1:18" ht="15">
      <c r="A311" s="203"/>
      <c r="B311" s="203"/>
      <c r="C311" s="203"/>
      <c r="D311" s="203"/>
      <c r="E311" s="204">
        <v>836</v>
      </c>
      <c r="F311" s="205">
        <v>17434.85341</v>
      </c>
      <c r="G311" s="206">
        <v>0</v>
      </c>
      <c r="H311" s="206">
        <v>17434.85341</v>
      </c>
      <c r="I311" s="206">
        <v>45616.95896</v>
      </c>
      <c r="J311" s="206">
        <v>0</v>
      </c>
      <c r="K311" s="206">
        <v>45616.95896</v>
      </c>
      <c r="L311" s="206">
        <v>5436.80297</v>
      </c>
      <c r="M311" s="206">
        <v>1258.29198</v>
      </c>
      <c r="N311" s="206">
        <v>6695.094950000001</v>
      </c>
      <c r="O311" s="206">
        <v>69746.90732</v>
      </c>
      <c r="P311" s="206">
        <v>53356.2618</v>
      </c>
      <c r="Q311" s="206">
        <v>0</v>
      </c>
      <c r="R311" s="207">
        <v>53356.2618</v>
      </c>
    </row>
    <row r="312" spans="1:18" ht="15">
      <c r="A312" s="203"/>
      <c r="B312" s="203"/>
      <c r="C312" s="203"/>
      <c r="D312" s="198" t="s">
        <v>541</v>
      </c>
      <c r="E312" s="199">
        <v>545</v>
      </c>
      <c r="F312" s="200">
        <v>10205.51805</v>
      </c>
      <c r="G312" s="201">
        <v>0</v>
      </c>
      <c r="H312" s="201">
        <v>10205.51805</v>
      </c>
      <c r="I312" s="201">
        <v>59755.3631</v>
      </c>
      <c r="J312" s="201">
        <v>741.59182</v>
      </c>
      <c r="K312" s="201">
        <v>60496.954920000004</v>
      </c>
      <c r="L312" s="201">
        <v>4194.3197</v>
      </c>
      <c r="M312" s="201">
        <v>1123.02557</v>
      </c>
      <c r="N312" s="201">
        <v>5317.34527</v>
      </c>
      <c r="O312" s="201">
        <v>76019.81824</v>
      </c>
      <c r="P312" s="201">
        <v>29301.71525</v>
      </c>
      <c r="Q312" s="201">
        <v>0</v>
      </c>
      <c r="R312" s="202">
        <v>29301.71525</v>
      </c>
    </row>
    <row r="313" spans="1:18" ht="15">
      <c r="A313" s="203"/>
      <c r="B313" s="203"/>
      <c r="C313" s="203"/>
      <c r="D313" s="198" t="s">
        <v>542</v>
      </c>
      <c r="E313" s="199">
        <v>523</v>
      </c>
      <c r="F313" s="200">
        <v>0</v>
      </c>
      <c r="G313" s="201">
        <v>0</v>
      </c>
      <c r="H313" s="201">
        <v>0</v>
      </c>
      <c r="I313" s="201">
        <v>62064.99458</v>
      </c>
      <c r="J313" s="201">
        <v>103.2551</v>
      </c>
      <c r="K313" s="201">
        <v>62168.24968</v>
      </c>
      <c r="L313" s="201">
        <v>644.03048</v>
      </c>
      <c r="M313" s="201">
        <v>68.83041</v>
      </c>
      <c r="N313" s="201">
        <v>712.86089</v>
      </c>
      <c r="O313" s="201">
        <v>62881.11057</v>
      </c>
      <c r="P313" s="201">
        <v>20133.31351</v>
      </c>
      <c r="Q313" s="201">
        <v>0</v>
      </c>
      <c r="R313" s="202">
        <v>20133.31351</v>
      </c>
    </row>
    <row r="314" spans="1:18" ht="15">
      <c r="A314" s="203"/>
      <c r="B314" s="203"/>
      <c r="C314" s="203"/>
      <c r="D314" s="203"/>
      <c r="E314" s="204">
        <v>559</v>
      </c>
      <c r="F314" s="205">
        <v>20777.65723</v>
      </c>
      <c r="G314" s="206">
        <v>0</v>
      </c>
      <c r="H314" s="206">
        <v>20777.65723</v>
      </c>
      <c r="I314" s="206">
        <v>43132.43297</v>
      </c>
      <c r="J314" s="206">
        <v>706.90566</v>
      </c>
      <c r="K314" s="206">
        <v>43839.338630000006</v>
      </c>
      <c r="L314" s="206">
        <v>3753.3454500000003</v>
      </c>
      <c r="M314" s="206">
        <v>1494.5091</v>
      </c>
      <c r="N314" s="206">
        <v>5247.85455</v>
      </c>
      <c r="O314" s="206">
        <v>69864.85041</v>
      </c>
      <c r="P314" s="206">
        <v>36792.14684</v>
      </c>
      <c r="Q314" s="206">
        <v>0</v>
      </c>
      <c r="R314" s="207">
        <v>36792.14684</v>
      </c>
    </row>
    <row r="315" spans="1:18" ht="15">
      <c r="A315" s="203"/>
      <c r="B315" s="203"/>
      <c r="C315" s="203"/>
      <c r="D315" s="203"/>
      <c r="E315" s="204">
        <v>417</v>
      </c>
      <c r="F315" s="205">
        <v>22695.98964</v>
      </c>
      <c r="G315" s="206">
        <v>0</v>
      </c>
      <c r="H315" s="206">
        <v>22695.98964</v>
      </c>
      <c r="I315" s="206">
        <v>91492.87784999999</v>
      </c>
      <c r="J315" s="206">
        <v>1284.5540600000002</v>
      </c>
      <c r="K315" s="206">
        <v>92777.43191</v>
      </c>
      <c r="L315" s="206">
        <v>5660.582230000001</v>
      </c>
      <c r="M315" s="206">
        <v>1334.01611</v>
      </c>
      <c r="N315" s="206">
        <v>6994.59834</v>
      </c>
      <c r="O315" s="206">
        <v>122468.01989</v>
      </c>
      <c r="P315" s="206">
        <v>69763.80479000001</v>
      </c>
      <c r="Q315" s="206">
        <v>0</v>
      </c>
      <c r="R315" s="207">
        <v>69763.80479000001</v>
      </c>
    </row>
    <row r="316" spans="1:18" ht="15">
      <c r="A316" s="203"/>
      <c r="B316" s="203"/>
      <c r="C316" s="203"/>
      <c r="D316" s="203"/>
      <c r="E316" s="204">
        <v>846</v>
      </c>
      <c r="F316" s="205">
        <v>0</v>
      </c>
      <c r="G316" s="206">
        <v>0</v>
      </c>
      <c r="H316" s="206">
        <v>0</v>
      </c>
      <c r="I316" s="206">
        <v>145641.70308</v>
      </c>
      <c r="J316" s="206">
        <v>0</v>
      </c>
      <c r="K316" s="206">
        <v>145641.70308</v>
      </c>
      <c r="L316" s="206">
        <v>90.50902</v>
      </c>
      <c r="M316" s="206">
        <v>1.2829000000000002</v>
      </c>
      <c r="N316" s="206">
        <v>91.79192</v>
      </c>
      <c r="O316" s="206">
        <v>145733.495</v>
      </c>
      <c r="P316" s="206">
        <v>0</v>
      </c>
      <c r="Q316" s="206">
        <v>0</v>
      </c>
      <c r="R316" s="207">
        <v>0</v>
      </c>
    </row>
    <row r="317" spans="1:18" ht="15">
      <c r="A317" s="203"/>
      <c r="B317" s="203"/>
      <c r="C317" s="203"/>
      <c r="D317" s="198" t="s">
        <v>543</v>
      </c>
      <c r="E317" s="199">
        <v>570</v>
      </c>
      <c r="F317" s="200">
        <v>45905.24654</v>
      </c>
      <c r="G317" s="201">
        <v>0</v>
      </c>
      <c r="H317" s="201">
        <v>45905.24654</v>
      </c>
      <c r="I317" s="201">
        <v>53386.75954</v>
      </c>
      <c r="J317" s="201">
        <v>947.32669</v>
      </c>
      <c r="K317" s="201">
        <v>54334.08622999999</v>
      </c>
      <c r="L317" s="201">
        <v>14030.887480000001</v>
      </c>
      <c r="M317" s="201">
        <v>15379.823199999999</v>
      </c>
      <c r="N317" s="201">
        <v>29410.71068</v>
      </c>
      <c r="O317" s="201">
        <v>129650.04345</v>
      </c>
      <c r="P317" s="201">
        <v>18235.40986</v>
      </c>
      <c r="Q317" s="201">
        <v>0</v>
      </c>
      <c r="R317" s="202">
        <v>18235.40986</v>
      </c>
    </row>
    <row r="318" spans="1:18" ht="15">
      <c r="A318" s="203"/>
      <c r="B318" s="203"/>
      <c r="C318" s="203"/>
      <c r="D318" s="203"/>
      <c r="E318" s="204">
        <v>526</v>
      </c>
      <c r="F318" s="205">
        <v>20580.337620000002</v>
      </c>
      <c r="G318" s="206">
        <v>0</v>
      </c>
      <c r="H318" s="206">
        <v>20580.337620000002</v>
      </c>
      <c r="I318" s="206">
        <v>109080.60709</v>
      </c>
      <c r="J318" s="206">
        <v>1319.54147</v>
      </c>
      <c r="K318" s="206">
        <v>110400.14856</v>
      </c>
      <c r="L318" s="206">
        <v>15032.804769999999</v>
      </c>
      <c r="M318" s="206">
        <v>7742.50583</v>
      </c>
      <c r="N318" s="206">
        <v>22775.3106</v>
      </c>
      <c r="O318" s="206">
        <v>153755.79678</v>
      </c>
      <c r="P318" s="206">
        <v>18873.327350000003</v>
      </c>
      <c r="Q318" s="206">
        <v>0</v>
      </c>
      <c r="R318" s="207">
        <v>18873.327350000003</v>
      </c>
    </row>
    <row r="319" spans="1:18" ht="15">
      <c r="A319" s="203"/>
      <c r="B319" s="203"/>
      <c r="C319" s="203"/>
      <c r="D319" s="203"/>
      <c r="E319" s="204">
        <v>551</v>
      </c>
      <c r="F319" s="205">
        <v>1590.79322</v>
      </c>
      <c r="G319" s="206">
        <v>0</v>
      </c>
      <c r="H319" s="206">
        <v>1590.79322</v>
      </c>
      <c r="I319" s="206">
        <v>93998.46049</v>
      </c>
      <c r="J319" s="206">
        <v>3151.03908</v>
      </c>
      <c r="K319" s="206">
        <v>97149.49957</v>
      </c>
      <c r="L319" s="206">
        <v>9101.20516</v>
      </c>
      <c r="M319" s="206">
        <v>481.09529</v>
      </c>
      <c r="N319" s="206">
        <v>9582.300449999999</v>
      </c>
      <c r="O319" s="206">
        <v>108322.59323999999</v>
      </c>
      <c r="P319" s="206">
        <v>15706.83631</v>
      </c>
      <c r="Q319" s="206">
        <v>0</v>
      </c>
      <c r="R319" s="207">
        <v>15706.83631</v>
      </c>
    </row>
    <row r="320" spans="1:18" ht="15">
      <c r="A320" s="203"/>
      <c r="B320" s="203"/>
      <c r="C320" s="203"/>
      <c r="D320" s="203"/>
      <c r="E320" s="204">
        <v>612</v>
      </c>
      <c r="F320" s="205">
        <v>11487.862</v>
      </c>
      <c r="G320" s="206">
        <v>0</v>
      </c>
      <c r="H320" s="206">
        <v>11487.862</v>
      </c>
      <c r="I320" s="206">
        <v>80370.50240000001</v>
      </c>
      <c r="J320" s="206">
        <v>2520.53453</v>
      </c>
      <c r="K320" s="206">
        <v>82891.03693</v>
      </c>
      <c r="L320" s="206">
        <v>11686.348810000001</v>
      </c>
      <c r="M320" s="206">
        <v>15488.000960000001</v>
      </c>
      <c r="N320" s="206">
        <v>27174.34977</v>
      </c>
      <c r="O320" s="206">
        <v>121553.2487</v>
      </c>
      <c r="P320" s="206">
        <v>23935.706879999998</v>
      </c>
      <c r="Q320" s="206">
        <v>0</v>
      </c>
      <c r="R320" s="207">
        <v>23935.706879999998</v>
      </c>
    </row>
    <row r="321" spans="1:18" ht="15">
      <c r="A321" s="203"/>
      <c r="B321" s="203"/>
      <c r="C321" s="203"/>
      <c r="D321" s="198" t="s">
        <v>544</v>
      </c>
      <c r="E321" s="199">
        <v>576</v>
      </c>
      <c r="F321" s="200">
        <v>47570.41895000001</v>
      </c>
      <c r="G321" s="201">
        <v>0</v>
      </c>
      <c r="H321" s="201">
        <v>47570.41895000001</v>
      </c>
      <c r="I321" s="201">
        <v>118107.95070999999</v>
      </c>
      <c r="J321" s="201">
        <v>1886.13155</v>
      </c>
      <c r="K321" s="201">
        <v>119994.08226000001</v>
      </c>
      <c r="L321" s="201">
        <v>13334.70104</v>
      </c>
      <c r="M321" s="201">
        <v>15767.62946</v>
      </c>
      <c r="N321" s="201">
        <v>29102.3305</v>
      </c>
      <c r="O321" s="201">
        <v>196666.83171</v>
      </c>
      <c r="P321" s="201">
        <v>33926.37285</v>
      </c>
      <c r="Q321" s="201">
        <v>0</v>
      </c>
      <c r="R321" s="202">
        <v>33926.37285</v>
      </c>
    </row>
    <row r="322" spans="1:18" ht="15">
      <c r="A322" s="203"/>
      <c r="B322" s="203"/>
      <c r="C322" s="203"/>
      <c r="D322" s="198" t="s">
        <v>505</v>
      </c>
      <c r="E322" s="199">
        <v>606</v>
      </c>
      <c r="F322" s="200">
        <v>3781.20621</v>
      </c>
      <c r="G322" s="201">
        <v>0</v>
      </c>
      <c r="H322" s="201">
        <v>3781.20621</v>
      </c>
      <c r="I322" s="201">
        <v>37726.50274</v>
      </c>
      <c r="J322" s="201">
        <v>1.34657</v>
      </c>
      <c r="K322" s="201">
        <v>37727.849310000005</v>
      </c>
      <c r="L322" s="201">
        <v>4997.154519999999</v>
      </c>
      <c r="M322" s="201">
        <v>5840.44756</v>
      </c>
      <c r="N322" s="201">
        <v>10837.60208</v>
      </c>
      <c r="O322" s="201">
        <v>52346.6576</v>
      </c>
      <c r="P322" s="201">
        <v>12658.32097</v>
      </c>
      <c r="Q322" s="201">
        <v>0</v>
      </c>
      <c r="R322" s="202">
        <v>12658.32097</v>
      </c>
    </row>
    <row r="323" spans="1:18" ht="15">
      <c r="A323" s="203"/>
      <c r="B323" s="203"/>
      <c r="C323" s="203"/>
      <c r="D323" s="203"/>
      <c r="E323" s="204">
        <v>540</v>
      </c>
      <c r="F323" s="205">
        <v>28044.95592</v>
      </c>
      <c r="G323" s="206">
        <v>0</v>
      </c>
      <c r="H323" s="206">
        <v>28044.95592</v>
      </c>
      <c r="I323" s="206">
        <v>110811.67492</v>
      </c>
      <c r="J323" s="206">
        <v>1175.0328100000002</v>
      </c>
      <c r="K323" s="206">
        <v>111986.70773000001</v>
      </c>
      <c r="L323" s="206">
        <v>24608.911920000002</v>
      </c>
      <c r="M323" s="206">
        <v>7997.65379</v>
      </c>
      <c r="N323" s="206">
        <v>32606.565710000003</v>
      </c>
      <c r="O323" s="206">
        <v>172638.22936000003</v>
      </c>
      <c r="P323" s="206">
        <v>11794.532710000001</v>
      </c>
      <c r="Q323" s="206">
        <v>0</v>
      </c>
      <c r="R323" s="207">
        <v>11794.532710000001</v>
      </c>
    </row>
    <row r="324" spans="1:18" ht="15">
      <c r="A324" s="203"/>
      <c r="B324" s="203"/>
      <c r="C324" s="203"/>
      <c r="D324" s="203"/>
      <c r="E324" s="204">
        <v>581</v>
      </c>
      <c r="F324" s="205">
        <v>0</v>
      </c>
      <c r="G324" s="206">
        <v>0</v>
      </c>
      <c r="H324" s="206">
        <v>0</v>
      </c>
      <c r="I324" s="206">
        <v>46206.43136</v>
      </c>
      <c r="J324" s="206">
        <v>0</v>
      </c>
      <c r="K324" s="206">
        <v>46206.43136</v>
      </c>
      <c r="L324" s="206">
        <v>1488.1486599999998</v>
      </c>
      <c r="M324" s="206">
        <v>168.24015</v>
      </c>
      <c r="N324" s="206">
        <v>1656.3888100000001</v>
      </c>
      <c r="O324" s="206">
        <v>47862.82017</v>
      </c>
      <c r="P324" s="206">
        <v>0</v>
      </c>
      <c r="Q324" s="206">
        <v>0</v>
      </c>
      <c r="R324" s="207">
        <v>0</v>
      </c>
    </row>
    <row r="325" spans="1:18" ht="15">
      <c r="A325" s="203"/>
      <c r="B325" s="203"/>
      <c r="C325" s="203"/>
      <c r="D325" s="198" t="s">
        <v>525</v>
      </c>
      <c r="E325" s="199">
        <v>379</v>
      </c>
      <c r="F325" s="200">
        <v>32421.70405</v>
      </c>
      <c r="G325" s="201">
        <v>0</v>
      </c>
      <c r="H325" s="201">
        <v>32421.70405</v>
      </c>
      <c r="I325" s="201">
        <v>22484.39776</v>
      </c>
      <c r="J325" s="201">
        <v>3218.4109</v>
      </c>
      <c r="K325" s="201">
        <v>25702.80866</v>
      </c>
      <c r="L325" s="201">
        <v>78798.17529000001</v>
      </c>
      <c r="M325" s="201">
        <v>7559.41609</v>
      </c>
      <c r="N325" s="201">
        <v>86357.59138</v>
      </c>
      <c r="O325" s="201">
        <v>144482.10409</v>
      </c>
      <c r="P325" s="201">
        <v>70699.24884999999</v>
      </c>
      <c r="Q325" s="201">
        <v>0</v>
      </c>
      <c r="R325" s="202">
        <v>70699.24884999999</v>
      </c>
    </row>
    <row r="326" spans="1:18" ht="15">
      <c r="A326" s="203"/>
      <c r="B326" s="203"/>
      <c r="C326" s="203"/>
      <c r="D326" s="203"/>
      <c r="E326" s="204">
        <v>382</v>
      </c>
      <c r="F326" s="205">
        <v>24126.10098</v>
      </c>
      <c r="G326" s="206">
        <v>0</v>
      </c>
      <c r="H326" s="206">
        <v>24126.10098</v>
      </c>
      <c r="I326" s="206">
        <v>207649.58276</v>
      </c>
      <c r="J326" s="206">
        <v>5025.20775</v>
      </c>
      <c r="K326" s="206">
        <v>212674.79051</v>
      </c>
      <c r="L326" s="206">
        <v>101248.8447</v>
      </c>
      <c r="M326" s="206">
        <v>76387.79698</v>
      </c>
      <c r="N326" s="206">
        <v>177636.64168</v>
      </c>
      <c r="O326" s="206">
        <v>414437.53317</v>
      </c>
      <c r="P326" s="206">
        <v>17741.928239999997</v>
      </c>
      <c r="Q326" s="206">
        <v>0</v>
      </c>
      <c r="R326" s="207">
        <v>17741.928239999997</v>
      </c>
    </row>
    <row r="327" spans="1:18" ht="15">
      <c r="A327" s="203"/>
      <c r="B327" s="203"/>
      <c r="C327" s="203"/>
      <c r="D327" s="203"/>
      <c r="E327" s="204">
        <v>520</v>
      </c>
      <c r="F327" s="205">
        <v>13877.07842</v>
      </c>
      <c r="G327" s="206">
        <v>0</v>
      </c>
      <c r="H327" s="206">
        <v>13877.07842</v>
      </c>
      <c r="I327" s="206">
        <v>47314.99885</v>
      </c>
      <c r="J327" s="206">
        <v>5277.74701</v>
      </c>
      <c r="K327" s="206">
        <v>52592.74586</v>
      </c>
      <c r="L327" s="206">
        <v>70914.68105</v>
      </c>
      <c r="M327" s="206">
        <v>13944.822289999998</v>
      </c>
      <c r="N327" s="206">
        <v>84859.50334000001</v>
      </c>
      <c r="O327" s="206">
        <v>151329.32762</v>
      </c>
      <c r="P327" s="206">
        <v>81209.14779</v>
      </c>
      <c r="Q327" s="206">
        <v>0</v>
      </c>
      <c r="R327" s="207">
        <v>81209.14779</v>
      </c>
    </row>
    <row r="328" spans="1:18" ht="15">
      <c r="A328" s="203"/>
      <c r="B328" s="203"/>
      <c r="C328" s="203"/>
      <c r="D328" s="198" t="s">
        <v>545</v>
      </c>
      <c r="E328" s="199">
        <v>560</v>
      </c>
      <c r="F328" s="200">
        <v>32323.69748</v>
      </c>
      <c r="G328" s="201">
        <v>0</v>
      </c>
      <c r="H328" s="201">
        <v>32323.69748</v>
      </c>
      <c r="I328" s="201">
        <v>129411.51336</v>
      </c>
      <c r="J328" s="201">
        <v>2386.8613</v>
      </c>
      <c r="K328" s="201">
        <v>131798.37466</v>
      </c>
      <c r="L328" s="201">
        <v>33161.94874</v>
      </c>
      <c r="M328" s="201">
        <v>17409.21901</v>
      </c>
      <c r="N328" s="201">
        <v>50571.16775</v>
      </c>
      <c r="O328" s="201">
        <v>214693.23989</v>
      </c>
      <c r="P328" s="201">
        <v>16977.49004</v>
      </c>
      <c r="Q328" s="201">
        <v>0</v>
      </c>
      <c r="R328" s="202">
        <v>16977.49004</v>
      </c>
    </row>
    <row r="329" spans="1:18" ht="15">
      <c r="A329" s="203"/>
      <c r="B329" s="203"/>
      <c r="C329" s="203"/>
      <c r="D329" s="198" t="s">
        <v>546</v>
      </c>
      <c r="E329" s="199">
        <v>521</v>
      </c>
      <c r="F329" s="200">
        <v>39525.3087</v>
      </c>
      <c r="G329" s="201">
        <v>0</v>
      </c>
      <c r="H329" s="201">
        <v>39525.3087</v>
      </c>
      <c r="I329" s="201">
        <v>87837.78116</v>
      </c>
      <c r="J329" s="201">
        <v>2237.0515800000003</v>
      </c>
      <c r="K329" s="201">
        <v>90074.83274</v>
      </c>
      <c r="L329" s="201">
        <v>10733.89791</v>
      </c>
      <c r="M329" s="201">
        <v>7093.8148</v>
      </c>
      <c r="N329" s="201">
        <v>17827.71271</v>
      </c>
      <c r="O329" s="201">
        <v>147427.85415</v>
      </c>
      <c r="P329" s="201">
        <v>89937.31887999999</v>
      </c>
      <c r="Q329" s="201">
        <v>0</v>
      </c>
      <c r="R329" s="202">
        <v>89937.31887999999</v>
      </c>
    </row>
    <row r="330" spans="1:18" ht="15">
      <c r="A330" s="203"/>
      <c r="B330" s="203"/>
      <c r="C330" s="203"/>
      <c r="D330" s="198" t="s">
        <v>547</v>
      </c>
      <c r="E330" s="199">
        <v>547</v>
      </c>
      <c r="F330" s="200">
        <v>3776.27546</v>
      </c>
      <c r="G330" s="201">
        <v>0</v>
      </c>
      <c r="H330" s="201">
        <v>3776.27546</v>
      </c>
      <c r="I330" s="201">
        <v>104323.51317</v>
      </c>
      <c r="J330" s="201">
        <v>1226.94056</v>
      </c>
      <c r="K330" s="201">
        <v>105550.45373000001</v>
      </c>
      <c r="L330" s="201">
        <v>3479.69702</v>
      </c>
      <c r="M330" s="201">
        <v>147.70894</v>
      </c>
      <c r="N330" s="201">
        <v>3627.40596</v>
      </c>
      <c r="O330" s="201">
        <v>112954.13515</v>
      </c>
      <c r="P330" s="201">
        <v>30194.25844</v>
      </c>
      <c r="Q330" s="201">
        <v>0</v>
      </c>
      <c r="R330" s="202">
        <v>30194.25844</v>
      </c>
    </row>
    <row r="331" spans="1:18" ht="15">
      <c r="A331" s="203"/>
      <c r="B331" s="203"/>
      <c r="C331" s="203"/>
      <c r="D331" s="198" t="s">
        <v>548</v>
      </c>
      <c r="E331" s="199">
        <v>400</v>
      </c>
      <c r="F331" s="200">
        <v>14447.43951</v>
      </c>
      <c r="G331" s="201">
        <v>0</v>
      </c>
      <c r="H331" s="201">
        <v>14447.43951</v>
      </c>
      <c r="I331" s="201">
        <v>73328.3873</v>
      </c>
      <c r="J331" s="201">
        <v>491.40983</v>
      </c>
      <c r="K331" s="201">
        <v>73819.79712999999</v>
      </c>
      <c r="L331" s="201">
        <v>3453.41743</v>
      </c>
      <c r="M331" s="201">
        <v>573.5131700000001</v>
      </c>
      <c r="N331" s="201">
        <v>4026.9306</v>
      </c>
      <c r="O331" s="201">
        <v>92294.16724</v>
      </c>
      <c r="P331" s="201">
        <v>22042.77139</v>
      </c>
      <c r="Q331" s="201">
        <v>0</v>
      </c>
      <c r="R331" s="202">
        <v>22042.77139</v>
      </c>
    </row>
    <row r="332" spans="1:18" ht="15">
      <c r="A332" s="203"/>
      <c r="B332" s="203"/>
      <c r="C332" s="203"/>
      <c r="D332" s="198" t="s">
        <v>549</v>
      </c>
      <c r="E332" s="199">
        <v>597</v>
      </c>
      <c r="F332" s="200">
        <v>15879.91763</v>
      </c>
      <c r="G332" s="201">
        <v>0</v>
      </c>
      <c r="H332" s="201">
        <v>15879.91763</v>
      </c>
      <c r="I332" s="201">
        <v>39116.22943</v>
      </c>
      <c r="J332" s="201">
        <v>1037.3969399999999</v>
      </c>
      <c r="K332" s="201">
        <v>40153.62637</v>
      </c>
      <c r="L332" s="201">
        <v>5440.303349999999</v>
      </c>
      <c r="M332" s="201">
        <v>1042.8741400000001</v>
      </c>
      <c r="N332" s="201">
        <v>6483.17749</v>
      </c>
      <c r="O332" s="201">
        <v>62516.72149</v>
      </c>
      <c r="P332" s="201">
        <v>20662.66188</v>
      </c>
      <c r="Q332" s="201">
        <v>0</v>
      </c>
      <c r="R332" s="202">
        <v>20662.66188</v>
      </c>
    </row>
    <row r="333" spans="1:18" ht="15">
      <c r="A333" s="203"/>
      <c r="B333" s="203"/>
      <c r="C333" s="203"/>
      <c r="D333" s="203"/>
      <c r="E333" s="204">
        <v>595</v>
      </c>
      <c r="F333" s="205">
        <v>4552.4647</v>
      </c>
      <c r="G333" s="206">
        <v>0</v>
      </c>
      <c r="H333" s="206">
        <v>4552.4647</v>
      </c>
      <c r="I333" s="206">
        <v>415235.17568</v>
      </c>
      <c r="J333" s="206">
        <v>88.68431</v>
      </c>
      <c r="K333" s="206">
        <v>415323.85999</v>
      </c>
      <c r="L333" s="206">
        <v>1918.2480500000001</v>
      </c>
      <c r="M333" s="206">
        <v>1000.5564</v>
      </c>
      <c r="N333" s="206">
        <v>2918.80445</v>
      </c>
      <c r="O333" s="206">
        <v>422795.12914</v>
      </c>
      <c r="P333" s="206">
        <v>86.63758</v>
      </c>
      <c r="Q333" s="206">
        <v>0</v>
      </c>
      <c r="R333" s="207">
        <v>86.63758</v>
      </c>
    </row>
    <row r="334" spans="1:18" ht="15">
      <c r="A334" s="203"/>
      <c r="B334" s="203"/>
      <c r="C334" s="203"/>
      <c r="D334" s="198" t="s">
        <v>288</v>
      </c>
      <c r="E334" s="199">
        <v>402</v>
      </c>
      <c r="F334" s="200">
        <v>167773.57925</v>
      </c>
      <c r="G334" s="201">
        <v>0</v>
      </c>
      <c r="H334" s="201">
        <v>167773.57925</v>
      </c>
      <c r="I334" s="201">
        <v>2059.39628</v>
      </c>
      <c r="J334" s="201">
        <v>1285.2509599999998</v>
      </c>
      <c r="K334" s="201">
        <v>3344.6472400000002</v>
      </c>
      <c r="L334" s="201">
        <v>53326.1653</v>
      </c>
      <c r="M334" s="201">
        <v>53417.93127</v>
      </c>
      <c r="N334" s="201">
        <v>106744.09657</v>
      </c>
      <c r="O334" s="201">
        <v>277862.32306</v>
      </c>
      <c r="P334" s="201">
        <v>28163.01025</v>
      </c>
      <c r="Q334" s="201">
        <v>0</v>
      </c>
      <c r="R334" s="202">
        <v>28163.01025</v>
      </c>
    </row>
    <row r="335" spans="1:18" ht="15">
      <c r="A335" s="203"/>
      <c r="B335" s="203"/>
      <c r="C335" s="203"/>
      <c r="D335" s="198" t="s">
        <v>550</v>
      </c>
      <c r="E335" s="199">
        <v>404</v>
      </c>
      <c r="F335" s="200">
        <v>18143.850280000002</v>
      </c>
      <c r="G335" s="201">
        <v>0</v>
      </c>
      <c r="H335" s="201">
        <v>18143.850280000002</v>
      </c>
      <c r="I335" s="201">
        <v>115921.22347</v>
      </c>
      <c r="J335" s="201">
        <v>431.72123</v>
      </c>
      <c r="K335" s="201">
        <v>116352.94470000001</v>
      </c>
      <c r="L335" s="201">
        <v>6884.901309999999</v>
      </c>
      <c r="M335" s="201">
        <v>833.50342</v>
      </c>
      <c r="N335" s="201">
        <v>7718.40473</v>
      </c>
      <c r="O335" s="201">
        <v>142215.19971000002</v>
      </c>
      <c r="P335" s="201">
        <v>46445.72978</v>
      </c>
      <c r="Q335" s="201">
        <v>0</v>
      </c>
      <c r="R335" s="202">
        <v>46445.72978</v>
      </c>
    </row>
    <row r="336" spans="1:18" ht="15">
      <c r="A336" s="203"/>
      <c r="B336" s="203"/>
      <c r="C336" s="203"/>
      <c r="D336" s="198" t="s">
        <v>551</v>
      </c>
      <c r="E336" s="199">
        <v>431</v>
      </c>
      <c r="F336" s="200">
        <v>66861.77096</v>
      </c>
      <c r="G336" s="201">
        <v>0</v>
      </c>
      <c r="H336" s="201">
        <v>66861.77096</v>
      </c>
      <c r="I336" s="201">
        <v>326856.47862</v>
      </c>
      <c r="J336" s="201">
        <v>1585.29799</v>
      </c>
      <c r="K336" s="201">
        <v>328441.77661</v>
      </c>
      <c r="L336" s="201">
        <v>17320.39848</v>
      </c>
      <c r="M336" s="201">
        <v>10828.93805</v>
      </c>
      <c r="N336" s="201">
        <v>28149.33653</v>
      </c>
      <c r="O336" s="201">
        <v>423452.8841</v>
      </c>
      <c r="P336" s="201">
        <v>9049.7277</v>
      </c>
      <c r="Q336" s="201">
        <v>0</v>
      </c>
      <c r="R336" s="202">
        <v>9049.7277</v>
      </c>
    </row>
    <row r="337" spans="1:18" ht="15">
      <c r="A337" s="203"/>
      <c r="B337" s="203"/>
      <c r="C337" s="203"/>
      <c r="D337" s="203"/>
      <c r="E337" s="204">
        <v>552</v>
      </c>
      <c r="F337" s="205">
        <v>938.87324</v>
      </c>
      <c r="G337" s="206">
        <v>0</v>
      </c>
      <c r="H337" s="206">
        <v>938.87324</v>
      </c>
      <c r="I337" s="206">
        <v>33848.402969999996</v>
      </c>
      <c r="J337" s="206">
        <v>3042.24144</v>
      </c>
      <c r="K337" s="206">
        <v>36890.64440999999</v>
      </c>
      <c r="L337" s="206">
        <v>3054.6072799999997</v>
      </c>
      <c r="M337" s="206">
        <v>99.12646000000001</v>
      </c>
      <c r="N337" s="206">
        <v>3153.73374</v>
      </c>
      <c r="O337" s="206">
        <v>40983.25139</v>
      </c>
      <c r="P337" s="206">
        <v>22137.47878</v>
      </c>
      <c r="Q337" s="206">
        <v>0</v>
      </c>
      <c r="R337" s="207">
        <v>22137.47878</v>
      </c>
    </row>
    <row r="338" spans="1:18" ht="15">
      <c r="A338" s="203"/>
      <c r="B338" s="203"/>
      <c r="C338" s="203"/>
      <c r="D338" s="203"/>
      <c r="E338" s="204">
        <v>785</v>
      </c>
      <c r="F338" s="205">
        <v>5534818.42226</v>
      </c>
      <c r="G338" s="206">
        <v>1318496.42513</v>
      </c>
      <c r="H338" s="206">
        <v>6853314.847390001</v>
      </c>
      <c r="I338" s="206">
        <v>242890.42752</v>
      </c>
      <c r="J338" s="206">
        <v>9264.355609999999</v>
      </c>
      <c r="K338" s="206">
        <v>252154.78313</v>
      </c>
      <c r="L338" s="206">
        <v>291202.80066</v>
      </c>
      <c r="M338" s="206">
        <v>335254.22092</v>
      </c>
      <c r="N338" s="206">
        <v>626457.0215800001</v>
      </c>
      <c r="O338" s="206">
        <v>7731926.6521000005</v>
      </c>
      <c r="P338" s="206">
        <v>1585718.0467</v>
      </c>
      <c r="Q338" s="206">
        <v>2557.8392599999997</v>
      </c>
      <c r="R338" s="207">
        <v>1588275.88596</v>
      </c>
    </row>
    <row r="339" spans="1:18" ht="15">
      <c r="A339" s="203"/>
      <c r="B339" s="203"/>
      <c r="C339" s="203"/>
      <c r="D339" s="198" t="s">
        <v>552</v>
      </c>
      <c r="E339" s="199">
        <v>447</v>
      </c>
      <c r="F339" s="200">
        <v>7150109.13472</v>
      </c>
      <c r="G339" s="201">
        <v>244649.93378</v>
      </c>
      <c r="H339" s="201">
        <v>7394759.0685</v>
      </c>
      <c r="I339" s="201">
        <v>1079734.2645</v>
      </c>
      <c r="J339" s="201">
        <v>5120.8895999999995</v>
      </c>
      <c r="K339" s="201">
        <v>1084855.1541</v>
      </c>
      <c r="L339" s="201">
        <v>704503.8888</v>
      </c>
      <c r="M339" s="201">
        <v>278199.16764</v>
      </c>
      <c r="N339" s="201">
        <v>982703.0564400001</v>
      </c>
      <c r="O339" s="201">
        <v>9462317.279040001</v>
      </c>
      <c r="P339" s="201">
        <v>1810390.96243</v>
      </c>
      <c r="Q339" s="201">
        <v>0</v>
      </c>
      <c r="R339" s="202">
        <v>1810390.96243</v>
      </c>
    </row>
    <row r="340" spans="1:18" ht="15">
      <c r="A340" s="203"/>
      <c r="B340" s="203"/>
      <c r="C340" s="203"/>
      <c r="D340" s="203"/>
      <c r="E340" s="204">
        <v>554</v>
      </c>
      <c r="F340" s="205">
        <v>95.39898</v>
      </c>
      <c r="G340" s="206">
        <v>0</v>
      </c>
      <c r="H340" s="206">
        <v>95.39898</v>
      </c>
      <c r="I340" s="206">
        <v>77050.31493000001</v>
      </c>
      <c r="J340" s="206">
        <v>1981.99881</v>
      </c>
      <c r="K340" s="206">
        <v>79032.31374</v>
      </c>
      <c r="L340" s="206">
        <v>2644.45823</v>
      </c>
      <c r="M340" s="206">
        <v>14.45203</v>
      </c>
      <c r="N340" s="206">
        <v>2658.9102599999997</v>
      </c>
      <c r="O340" s="206">
        <v>81786.62298</v>
      </c>
      <c r="P340" s="206">
        <v>13763.24944</v>
      </c>
      <c r="Q340" s="206">
        <v>0</v>
      </c>
      <c r="R340" s="207">
        <v>13763.24944</v>
      </c>
    </row>
    <row r="341" spans="1:18" ht="15">
      <c r="A341" s="203"/>
      <c r="B341" s="203"/>
      <c r="C341" s="203"/>
      <c r="D341" s="203"/>
      <c r="E341" s="204">
        <v>406</v>
      </c>
      <c r="F341" s="205">
        <v>280729.82397</v>
      </c>
      <c r="G341" s="206">
        <v>0</v>
      </c>
      <c r="H341" s="206">
        <v>280729.82397</v>
      </c>
      <c r="I341" s="206">
        <v>204013.14053</v>
      </c>
      <c r="J341" s="206">
        <v>7084.58458</v>
      </c>
      <c r="K341" s="206">
        <v>211097.72511000003</v>
      </c>
      <c r="L341" s="206">
        <v>95670.36257</v>
      </c>
      <c r="M341" s="206">
        <v>43167.80506</v>
      </c>
      <c r="N341" s="206">
        <v>138838.16762999998</v>
      </c>
      <c r="O341" s="206">
        <v>630665.7167100001</v>
      </c>
      <c r="P341" s="206">
        <v>24615.85329</v>
      </c>
      <c r="Q341" s="206">
        <v>0</v>
      </c>
      <c r="R341" s="207">
        <v>24615.85329</v>
      </c>
    </row>
    <row r="342" spans="1:18" ht="15">
      <c r="A342" s="203"/>
      <c r="B342" s="203"/>
      <c r="C342" s="203"/>
      <c r="D342" s="198" t="s">
        <v>553</v>
      </c>
      <c r="E342" s="199">
        <v>536</v>
      </c>
      <c r="F342" s="200">
        <v>27444.34901</v>
      </c>
      <c r="G342" s="201">
        <v>0</v>
      </c>
      <c r="H342" s="201">
        <v>27444.34901</v>
      </c>
      <c r="I342" s="201">
        <v>105175.26426000001</v>
      </c>
      <c r="J342" s="201">
        <v>2203.66225</v>
      </c>
      <c r="K342" s="201">
        <v>107378.92651</v>
      </c>
      <c r="L342" s="201">
        <v>16622.75363</v>
      </c>
      <c r="M342" s="201">
        <v>2725.37208</v>
      </c>
      <c r="N342" s="201">
        <v>19348.12571</v>
      </c>
      <c r="O342" s="201">
        <v>154171.40123</v>
      </c>
      <c r="P342" s="201">
        <v>86368.20754</v>
      </c>
      <c r="Q342" s="201">
        <v>0</v>
      </c>
      <c r="R342" s="202">
        <v>86368.20754</v>
      </c>
    </row>
    <row r="343" spans="1:18" ht="15">
      <c r="A343" s="203"/>
      <c r="B343" s="203"/>
      <c r="C343" s="203"/>
      <c r="D343" s="203"/>
      <c r="E343" s="204">
        <v>476</v>
      </c>
      <c r="F343" s="205">
        <v>19237.53388</v>
      </c>
      <c r="G343" s="206">
        <v>0</v>
      </c>
      <c r="H343" s="206">
        <v>19237.53388</v>
      </c>
      <c r="I343" s="206">
        <v>62493.05637</v>
      </c>
      <c r="J343" s="206">
        <v>1106.30233</v>
      </c>
      <c r="K343" s="206">
        <v>63599.358700000004</v>
      </c>
      <c r="L343" s="206">
        <v>9624.783720000001</v>
      </c>
      <c r="M343" s="206">
        <v>4152.71315</v>
      </c>
      <c r="N343" s="206">
        <v>13777.496869999999</v>
      </c>
      <c r="O343" s="206">
        <v>96614.38945</v>
      </c>
      <c r="P343" s="206">
        <v>43987.197700000004</v>
      </c>
      <c r="Q343" s="206">
        <v>0</v>
      </c>
      <c r="R343" s="207">
        <v>43987.197700000004</v>
      </c>
    </row>
    <row r="344" spans="1:18" ht="15">
      <c r="A344" s="203"/>
      <c r="B344" s="203"/>
      <c r="C344" s="203"/>
      <c r="D344" s="198" t="s">
        <v>554</v>
      </c>
      <c r="E344" s="199">
        <v>425</v>
      </c>
      <c r="F344" s="200">
        <v>14184.45078</v>
      </c>
      <c r="G344" s="201">
        <v>0</v>
      </c>
      <c r="H344" s="201">
        <v>14184.45078</v>
      </c>
      <c r="I344" s="201">
        <v>106160.83041</v>
      </c>
      <c r="J344" s="201">
        <v>890.2625</v>
      </c>
      <c r="K344" s="201">
        <v>107051.09290999999</v>
      </c>
      <c r="L344" s="201">
        <v>7840.63772</v>
      </c>
      <c r="M344" s="201">
        <v>1792.55824</v>
      </c>
      <c r="N344" s="201">
        <v>9633.195960000001</v>
      </c>
      <c r="O344" s="201">
        <v>130868.73965</v>
      </c>
      <c r="P344" s="201">
        <v>50159.62244</v>
      </c>
      <c r="Q344" s="201">
        <v>0</v>
      </c>
      <c r="R344" s="202">
        <v>50159.62244</v>
      </c>
    </row>
    <row r="345" spans="1:18" ht="15">
      <c r="A345" s="203"/>
      <c r="B345" s="203"/>
      <c r="C345" s="203"/>
      <c r="D345" s="198" t="s">
        <v>555</v>
      </c>
      <c r="E345" s="199">
        <v>416</v>
      </c>
      <c r="F345" s="200">
        <v>15094.00694</v>
      </c>
      <c r="G345" s="201">
        <v>0</v>
      </c>
      <c r="H345" s="201">
        <v>15094.00694</v>
      </c>
      <c r="I345" s="201">
        <v>57356.572270000004</v>
      </c>
      <c r="J345" s="201">
        <v>1550.1283799999999</v>
      </c>
      <c r="K345" s="201">
        <v>58906.70065</v>
      </c>
      <c r="L345" s="201">
        <v>7909.64837</v>
      </c>
      <c r="M345" s="201">
        <v>2021.94393</v>
      </c>
      <c r="N345" s="201">
        <v>9931.5923</v>
      </c>
      <c r="O345" s="201">
        <v>83932.29989</v>
      </c>
      <c r="P345" s="201">
        <v>39217.333549999996</v>
      </c>
      <c r="Q345" s="201">
        <v>0</v>
      </c>
      <c r="R345" s="202">
        <v>39217.333549999996</v>
      </c>
    </row>
    <row r="346" spans="1:18" ht="15">
      <c r="A346" s="203"/>
      <c r="B346" s="203"/>
      <c r="C346" s="203"/>
      <c r="D346" s="198" t="s">
        <v>321</v>
      </c>
      <c r="E346" s="199">
        <v>529</v>
      </c>
      <c r="F346" s="200">
        <v>33772.3825</v>
      </c>
      <c r="G346" s="201">
        <v>0</v>
      </c>
      <c r="H346" s="201">
        <v>33772.3825</v>
      </c>
      <c r="I346" s="201">
        <v>102700.60783</v>
      </c>
      <c r="J346" s="201">
        <v>2788.33466</v>
      </c>
      <c r="K346" s="201">
        <v>105488.94249</v>
      </c>
      <c r="L346" s="201">
        <v>27317.673899999998</v>
      </c>
      <c r="M346" s="201">
        <v>10197.61772</v>
      </c>
      <c r="N346" s="201">
        <v>37515.291619999996</v>
      </c>
      <c r="O346" s="201">
        <v>176776.61661000003</v>
      </c>
      <c r="P346" s="201">
        <v>42286.934369999995</v>
      </c>
      <c r="Q346" s="201">
        <v>0</v>
      </c>
      <c r="R346" s="202">
        <v>42286.934369999995</v>
      </c>
    </row>
    <row r="347" spans="1:18" ht="15">
      <c r="A347" s="203"/>
      <c r="B347" s="203"/>
      <c r="C347" s="203"/>
      <c r="D347" s="198" t="s">
        <v>556</v>
      </c>
      <c r="E347" s="199">
        <v>483</v>
      </c>
      <c r="F347" s="200">
        <v>42729.00898</v>
      </c>
      <c r="G347" s="201">
        <v>0</v>
      </c>
      <c r="H347" s="201">
        <v>42729.00898</v>
      </c>
      <c r="I347" s="201">
        <v>92633.05954</v>
      </c>
      <c r="J347" s="201">
        <v>637.7196899999999</v>
      </c>
      <c r="K347" s="201">
        <v>93270.77923</v>
      </c>
      <c r="L347" s="201">
        <v>12375.0133</v>
      </c>
      <c r="M347" s="201">
        <v>4103.7131</v>
      </c>
      <c r="N347" s="201">
        <v>16478.7264</v>
      </c>
      <c r="O347" s="201">
        <v>152478.51461</v>
      </c>
      <c r="P347" s="201">
        <v>19131.65934</v>
      </c>
      <c r="Q347" s="201">
        <v>0</v>
      </c>
      <c r="R347" s="202">
        <v>19131.65934</v>
      </c>
    </row>
    <row r="348" spans="1:18" ht="15">
      <c r="A348" s="203"/>
      <c r="B348" s="203"/>
      <c r="C348" s="203"/>
      <c r="D348" s="203"/>
      <c r="E348" s="204">
        <v>791</v>
      </c>
      <c r="F348" s="205">
        <v>0</v>
      </c>
      <c r="G348" s="206">
        <v>0</v>
      </c>
      <c r="H348" s="206">
        <v>0</v>
      </c>
      <c r="I348" s="206">
        <v>0</v>
      </c>
      <c r="J348" s="206">
        <v>0</v>
      </c>
      <c r="K348" s="206">
        <v>0</v>
      </c>
      <c r="L348" s="206">
        <v>364.27929</v>
      </c>
      <c r="M348" s="206">
        <v>0</v>
      </c>
      <c r="N348" s="206">
        <v>364.27929</v>
      </c>
      <c r="O348" s="206">
        <v>364.27929</v>
      </c>
      <c r="P348" s="206">
        <v>872.61866</v>
      </c>
      <c r="Q348" s="206">
        <v>0</v>
      </c>
      <c r="R348" s="207">
        <v>872.61866</v>
      </c>
    </row>
    <row r="349" spans="1:18" ht="15">
      <c r="A349" s="203"/>
      <c r="B349" s="203"/>
      <c r="C349" s="203"/>
      <c r="D349" s="198" t="s">
        <v>557</v>
      </c>
      <c r="E349" s="199">
        <v>414</v>
      </c>
      <c r="F349" s="200">
        <v>92038.62942</v>
      </c>
      <c r="G349" s="201">
        <v>0</v>
      </c>
      <c r="H349" s="201">
        <v>92038.62942</v>
      </c>
      <c r="I349" s="201">
        <v>51609.937829999995</v>
      </c>
      <c r="J349" s="201">
        <v>3482.33398</v>
      </c>
      <c r="K349" s="201">
        <v>55092.271810000006</v>
      </c>
      <c r="L349" s="201">
        <v>16713.18758</v>
      </c>
      <c r="M349" s="201">
        <v>8903.85988</v>
      </c>
      <c r="N349" s="201">
        <v>25617.04746</v>
      </c>
      <c r="O349" s="201">
        <v>172747.94869</v>
      </c>
      <c r="P349" s="201">
        <v>37172.9684</v>
      </c>
      <c r="Q349" s="201">
        <v>0</v>
      </c>
      <c r="R349" s="202">
        <v>37172.9684</v>
      </c>
    </row>
    <row r="350" spans="1:18" ht="15">
      <c r="A350" s="203"/>
      <c r="B350" s="203"/>
      <c r="C350" s="203"/>
      <c r="D350" s="203"/>
      <c r="E350" s="204">
        <v>525</v>
      </c>
      <c r="F350" s="205">
        <v>75605.57625</v>
      </c>
      <c r="G350" s="206">
        <v>0</v>
      </c>
      <c r="H350" s="206">
        <v>75605.57625</v>
      </c>
      <c r="I350" s="206">
        <v>97514.67182999999</v>
      </c>
      <c r="J350" s="206">
        <v>440.27801</v>
      </c>
      <c r="K350" s="206">
        <v>97954.94984</v>
      </c>
      <c r="L350" s="206">
        <v>30453.8723</v>
      </c>
      <c r="M350" s="206">
        <v>17175.064059999997</v>
      </c>
      <c r="N350" s="206">
        <v>47628.93636</v>
      </c>
      <c r="O350" s="206">
        <v>221189.46245</v>
      </c>
      <c r="P350" s="206">
        <v>21094.78332</v>
      </c>
      <c r="Q350" s="206">
        <v>0</v>
      </c>
      <c r="R350" s="207">
        <v>21094.78332</v>
      </c>
    </row>
    <row r="351" spans="1:18" ht="15">
      <c r="A351" s="203"/>
      <c r="B351" s="203"/>
      <c r="C351" s="203"/>
      <c r="D351" s="203"/>
      <c r="E351" s="204">
        <v>553</v>
      </c>
      <c r="F351" s="205">
        <v>83.43361999999999</v>
      </c>
      <c r="G351" s="206">
        <v>0</v>
      </c>
      <c r="H351" s="206">
        <v>83.43361999999999</v>
      </c>
      <c r="I351" s="206">
        <v>58153.678799999994</v>
      </c>
      <c r="J351" s="206">
        <v>1350.29447</v>
      </c>
      <c r="K351" s="206">
        <v>59503.97327</v>
      </c>
      <c r="L351" s="206">
        <v>113.11768</v>
      </c>
      <c r="M351" s="206">
        <v>11.7728</v>
      </c>
      <c r="N351" s="206">
        <v>124.89048</v>
      </c>
      <c r="O351" s="206">
        <v>59712.29737</v>
      </c>
      <c r="P351" s="206">
        <v>10815.609369999998</v>
      </c>
      <c r="Q351" s="206">
        <v>0</v>
      </c>
      <c r="R351" s="207">
        <v>10815.609369999998</v>
      </c>
    </row>
    <row r="352" spans="1:18" ht="15">
      <c r="A352" s="203"/>
      <c r="B352" s="203"/>
      <c r="C352" s="203"/>
      <c r="D352" s="203"/>
      <c r="E352" s="204">
        <v>761</v>
      </c>
      <c r="F352" s="205">
        <v>22157.32517</v>
      </c>
      <c r="G352" s="206">
        <v>0</v>
      </c>
      <c r="H352" s="206">
        <v>22157.32517</v>
      </c>
      <c r="I352" s="206">
        <v>93163.95162</v>
      </c>
      <c r="J352" s="206">
        <v>568.6149</v>
      </c>
      <c r="K352" s="206">
        <v>93732.56652</v>
      </c>
      <c r="L352" s="206">
        <v>37347.44697999999</v>
      </c>
      <c r="M352" s="206">
        <v>14123.77632</v>
      </c>
      <c r="N352" s="206">
        <v>51471.2233</v>
      </c>
      <c r="O352" s="206">
        <v>167361.11499</v>
      </c>
      <c r="P352" s="206">
        <v>22471.8239</v>
      </c>
      <c r="Q352" s="206">
        <v>0</v>
      </c>
      <c r="R352" s="207">
        <v>22471.8239</v>
      </c>
    </row>
    <row r="353" spans="1:18" ht="15">
      <c r="A353" s="203"/>
      <c r="B353" s="203"/>
      <c r="C353" s="203"/>
      <c r="D353" s="198" t="s">
        <v>558</v>
      </c>
      <c r="E353" s="199">
        <v>446</v>
      </c>
      <c r="F353" s="200">
        <v>20425.71353</v>
      </c>
      <c r="G353" s="201">
        <v>0</v>
      </c>
      <c r="H353" s="201">
        <v>20425.71353</v>
      </c>
      <c r="I353" s="201">
        <v>21557.2113</v>
      </c>
      <c r="J353" s="201">
        <v>816.06938</v>
      </c>
      <c r="K353" s="201">
        <v>22373.28068</v>
      </c>
      <c r="L353" s="201">
        <v>8203.87824</v>
      </c>
      <c r="M353" s="201">
        <v>1454.80154</v>
      </c>
      <c r="N353" s="201">
        <v>9658.679779999999</v>
      </c>
      <c r="O353" s="201">
        <v>52457.67399</v>
      </c>
      <c r="P353" s="201">
        <v>34385.43032</v>
      </c>
      <c r="Q353" s="201">
        <v>0</v>
      </c>
      <c r="R353" s="202">
        <v>34385.43032</v>
      </c>
    </row>
    <row r="354" spans="1:18" ht="15">
      <c r="A354" s="203"/>
      <c r="B354" s="203"/>
      <c r="C354" s="203"/>
      <c r="D354" s="198" t="s">
        <v>559</v>
      </c>
      <c r="E354" s="199">
        <v>469</v>
      </c>
      <c r="F354" s="200">
        <v>16132.12224</v>
      </c>
      <c r="G354" s="201">
        <v>0</v>
      </c>
      <c r="H354" s="201">
        <v>16132.12224</v>
      </c>
      <c r="I354" s="201">
        <v>83631.10420999999</v>
      </c>
      <c r="J354" s="201">
        <v>1337.03092</v>
      </c>
      <c r="K354" s="201">
        <v>84968.13513</v>
      </c>
      <c r="L354" s="201">
        <v>9079.62781</v>
      </c>
      <c r="M354" s="201">
        <v>720.6206999999999</v>
      </c>
      <c r="N354" s="201">
        <v>9800.24851</v>
      </c>
      <c r="O354" s="201">
        <v>110900.50588</v>
      </c>
      <c r="P354" s="201">
        <v>34063.55522</v>
      </c>
      <c r="Q354" s="201">
        <v>0</v>
      </c>
      <c r="R354" s="202">
        <v>34063.55522</v>
      </c>
    </row>
    <row r="355" spans="1:18" ht="15">
      <c r="A355" s="203"/>
      <c r="B355" s="203"/>
      <c r="C355" s="203"/>
      <c r="D355" s="203"/>
      <c r="E355" s="204">
        <v>695</v>
      </c>
      <c r="F355" s="205">
        <v>0</v>
      </c>
      <c r="G355" s="206">
        <v>0</v>
      </c>
      <c r="H355" s="206">
        <v>0</v>
      </c>
      <c r="I355" s="206">
        <v>71579.63135</v>
      </c>
      <c r="J355" s="206">
        <v>0.09540000000000001</v>
      </c>
      <c r="K355" s="206">
        <v>71579.72675</v>
      </c>
      <c r="L355" s="206">
        <v>554.13045</v>
      </c>
      <c r="M355" s="206">
        <v>382.46292</v>
      </c>
      <c r="N355" s="206">
        <v>936.59337</v>
      </c>
      <c r="O355" s="206">
        <v>72516.32012</v>
      </c>
      <c r="P355" s="206">
        <v>279.0587</v>
      </c>
      <c r="Q355" s="206">
        <v>0</v>
      </c>
      <c r="R355" s="207">
        <v>279.0587</v>
      </c>
    </row>
    <row r="356" spans="1:18" ht="15">
      <c r="A356" s="203"/>
      <c r="B356" s="203"/>
      <c r="C356" s="203"/>
      <c r="D356" s="198" t="s">
        <v>231</v>
      </c>
      <c r="E356" s="199">
        <v>615</v>
      </c>
      <c r="F356" s="200">
        <v>18693.029899999998</v>
      </c>
      <c r="G356" s="201">
        <v>0</v>
      </c>
      <c r="H356" s="201">
        <v>18693.029899999998</v>
      </c>
      <c r="I356" s="201">
        <v>85821.956</v>
      </c>
      <c r="J356" s="201">
        <v>942.274</v>
      </c>
      <c r="K356" s="201">
        <v>86764.23</v>
      </c>
      <c r="L356" s="201">
        <v>6758.09241</v>
      </c>
      <c r="M356" s="201">
        <v>2432.90537</v>
      </c>
      <c r="N356" s="201">
        <v>9190.99778</v>
      </c>
      <c r="O356" s="201">
        <v>114648.25768000001</v>
      </c>
      <c r="P356" s="201">
        <v>36538.976579999995</v>
      </c>
      <c r="Q356" s="201">
        <v>0</v>
      </c>
      <c r="R356" s="202">
        <v>36538.976579999995</v>
      </c>
    </row>
    <row r="357" spans="1:18" ht="15">
      <c r="A357" s="203"/>
      <c r="B357" s="203"/>
      <c r="C357" s="203"/>
      <c r="D357" s="203"/>
      <c r="E357" s="204">
        <v>563</v>
      </c>
      <c r="F357" s="205">
        <v>26393.878960000002</v>
      </c>
      <c r="G357" s="206">
        <v>0</v>
      </c>
      <c r="H357" s="206">
        <v>26393.878960000002</v>
      </c>
      <c r="I357" s="206">
        <v>105508.04636</v>
      </c>
      <c r="J357" s="206">
        <v>993.34036</v>
      </c>
      <c r="K357" s="206">
        <v>106501.38672</v>
      </c>
      <c r="L357" s="206">
        <v>12406.19385</v>
      </c>
      <c r="M357" s="206">
        <v>1546.06252</v>
      </c>
      <c r="N357" s="206">
        <v>13952.25637</v>
      </c>
      <c r="O357" s="206">
        <v>146847.52205</v>
      </c>
      <c r="P357" s="206">
        <v>39170.685979999995</v>
      </c>
      <c r="Q357" s="206">
        <v>0</v>
      </c>
      <c r="R357" s="207">
        <v>39170.685979999995</v>
      </c>
    </row>
    <row r="358" spans="1:18" ht="15">
      <c r="A358" s="203"/>
      <c r="B358" s="203"/>
      <c r="C358" s="203"/>
      <c r="D358" s="203"/>
      <c r="E358" s="204">
        <v>739</v>
      </c>
      <c r="F358" s="205">
        <v>17848.16644</v>
      </c>
      <c r="G358" s="206">
        <v>0</v>
      </c>
      <c r="H358" s="206">
        <v>17848.16644</v>
      </c>
      <c r="I358" s="206">
        <v>46660.344880000004</v>
      </c>
      <c r="J358" s="206">
        <v>1001.36744</v>
      </c>
      <c r="K358" s="206">
        <v>47661.71232</v>
      </c>
      <c r="L358" s="206">
        <v>4666.403179999999</v>
      </c>
      <c r="M358" s="206">
        <v>3642.61631</v>
      </c>
      <c r="N358" s="206">
        <v>8309.01949</v>
      </c>
      <c r="O358" s="206">
        <v>73818.89825</v>
      </c>
      <c r="P358" s="206">
        <v>45510.94385</v>
      </c>
      <c r="Q358" s="206">
        <v>0</v>
      </c>
      <c r="R358" s="207">
        <v>45510.94385</v>
      </c>
    </row>
    <row r="359" spans="1:18" ht="15">
      <c r="A359" s="203"/>
      <c r="B359" s="203"/>
      <c r="C359" s="203"/>
      <c r="D359" s="203"/>
      <c r="E359" s="204">
        <v>824</v>
      </c>
      <c r="F359" s="205">
        <v>0</v>
      </c>
      <c r="G359" s="206">
        <v>0</v>
      </c>
      <c r="H359" s="206">
        <v>0</v>
      </c>
      <c r="I359" s="206">
        <v>0</v>
      </c>
      <c r="J359" s="206">
        <v>0</v>
      </c>
      <c r="K359" s="206">
        <v>0</v>
      </c>
      <c r="L359" s="206">
        <v>2420.5270299999997</v>
      </c>
      <c r="M359" s="206">
        <v>838.56124</v>
      </c>
      <c r="N359" s="206">
        <v>3259.08827</v>
      </c>
      <c r="O359" s="206">
        <v>3259.08827</v>
      </c>
      <c r="P359" s="206">
        <v>0</v>
      </c>
      <c r="Q359" s="206">
        <v>0</v>
      </c>
      <c r="R359" s="207">
        <v>0</v>
      </c>
    </row>
    <row r="360" spans="1:18" ht="15">
      <c r="A360" s="203"/>
      <c r="B360" s="203"/>
      <c r="C360" s="203"/>
      <c r="D360" s="198" t="s">
        <v>560</v>
      </c>
      <c r="E360" s="199">
        <v>651</v>
      </c>
      <c r="F360" s="200">
        <v>0</v>
      </c>
      <c r="G360" s="201">
        <v>0</v>
      </c>
      <c r="H360" s="201">
        <v>0</v>
      </c>
      <c r="I360" s="201">
        <v>1629.51009</v>
      </c>
      <c r="J360" s="201">
        <v>0</v>
      </c>
      <c r="K360" s="201">
        <v>1629.51009</v>
      </c>
      <c r="L360" s="201">
        <v>602.04979</v>
      </c>
      <c r="M360" s="201">
        <v>18.68932</v>
      </c>
      <c r="N360" s="201">
        <v>620.73911</v>
      </c>
      <c r="O360" s="201">
        <v>2250.2492</v>
      </c>
      <c r="P360" s="201">
        <v>0</v>
      </c>
      <c r="Q360" s="201">
        <v>0</v>
      </c>
      <c r="R360" s="202">
        <v>0</v>
      </c>
    </row>
    <row r="361" spans="1:18" ht="15">
      <c r="A361" s="203"/>
      <c r="B361" s="203"/>
      <c r="C361" s="203"/>
      <c r="D361" s="198" t="s">
        <v>561</v>
      </c>
      <c r="E361" s="199">
        <v>573</v>
      </c>
      <c r="F361" s="200">
        <v>11228.7489</v>
      </c>
      <c r="G361" s="201">
        <v>0</v>
      </c>
      <c r="H361" s="201">
        <v>11228.7489</v>
      </c>
      <c r="I361" s="201">
        <v>119654.22889</v>
      </c>
      <c r="J361" s="201">
        <v>661.8171600000001</v>
      </c>
      <c r="K361" s="201">
        <v>120316.04604999999</v>
      </c>
      <c r="L361" s="201">
        <v>4463.758019999999</v>
      </c>
      <c r="M361" s="201">
        <v>1471.1699199999998</v>
      </c>
      <c r="N361" s="201">
        <v>5934.9279400000005</v>
      </c>
      <c r="O361" s="201">
        <v>137479.72288999998</v>
      </c>
      <c r="P361" s="201">
        <v>21730.4651</v>
      </c>
      <c r="Q361" s="201">
        <v>0</v>
      </c>
      <c r="R361" s="202">
        <v>21730.4651</v>
      </c>
    </row>
    <row r="362" spans="1:18" ht="15">
      <c r="A362" s="203"/>
      <c r="B362" s="203"/>
      <c r="C362" s="203"/>
      <c r="D362" s="198" t="s">
        <v>562</v>
      </c>
      <c r="E362" s="199">
        <v>432</v>
      </c>
      <c r="F362" s="200">
        <v>31658.18563</v>
      </c>
      <c r="G362" s="201">
        <v>0</v>
      </c>
      <c r="H362" s="201">
        <v>31658.18563</v>
      </c>
      <c r="I362" s="201">
        <v>79896.04939</v>
      </c>
      <c r="J362" s="201">
        <v>7676.24868</v>
      </c>
      <c r="K362" s="201">
        <v>87572.29806999999</v>
      </c>
      <c r="L362" s="201">
        <v>33882.42936</v>
      </c>
      <c r="M362" s="201">
        <v>12629.92334</v>
      </c>
      <c r="N362" s="201">
        <v>46512.3527</v>
      </c>
      <c r="O362" s="201">
        <v>165742.8364</v>
      </c>
      <c r="P362" s="201">
        <v>48050.54709</v>
      </c>
      <c r="Q362" s="201">
        <v>0</v>
      </c>
      <c r="R362" s="202">
        <v>48050.54709</v>
      </c>
    </row>
    <row r="363" spans="1:18" ht="15">
      <c r="A363" s="203"/>
      <c r="B363" s="203"/>
      <c r="C363" s="203"/>
      <c r="D363" s="198" t="s">
        <v>563</v>
      </c>
      <c r="E363" s="199">
        <v>394</v>
      </c>
      <c r="F363" s="200">
        <v>26228.12385</v>
      </c>
      <c r="G363" s="201">
        <v>0</v>
      </c>
      <c r="H363" s="201">
        <v>26228.12385</v>
      </c>
      <c r="I363" s="201">
        <v>79117.53742000001</v>
      </c>
      <c r="J363" s="201">
        <v>2131.1906400000003</v>
      </c>
      <c r="K363" s="201">
        <v>81248.72806000001</v>
      </c>
      <c r="L363" s="201">
        <v>7659.8617699999995</v>
      </c>
      <c r="M363" s="201">
        <v>1533.5899399999998</v>
      </c>
      <c r="N363" s="201">
        <v>9193.451710000001</v>
      </c>
      <c r="O363" s="201">
        <v>116670.30362</v>
      </c>
      <c r="P363" s="201">
        <v>47629.723060000004</v>
      </c>
      <c r="Q363" s="201">
        <v>0</v>
      </c>
      <c r="R363" s="202">
        <v>47629.723060000004</v>
      </c>
    </row>
    <row r="364" spans="1:18" ht="15">
      <c r="A364" s="203"/>
      <c r="B364" s="203"/>
      <c r="C364" s="203"/>
      <c r="D364" s="203"/>
      <c r="E364" s="204">
        <v>555</v>
      </c>
      <c r="F364" s="205">
        <v>83.82802000000001</v>
      </c>
      <c r="G364" s="206">
        <v>0</v>
      </c>
      <c r="H364" s="206">
        <v>83.82802000000001</v>
      </c>
      <c r="I364" s="206">
        <v>72134.42583</v>
      </c>
      <c r="J364" s="206">
        <v>140.9099</v>
      </c>
      <c r="K364" s="206">
        <v>72275.33573</v>
      </c>
      <c r="L364" s="206">
        <v>245.01539000000002</v>
      </c>
      <c r="M364" s="206">
        <v>201.6479</v>
      </c>
      <c r="N364" s="206">
        <v>446.66328999999996</v>
      </c>
      <c r="O364" s="206">
        <v>72805.82704</v>
      </c>
      <c r="P364" s="206">
        <v>8646.21426</v>
      </c>
      <c r="Q364" s="206">
        <v>0</v>
      </c>
      <c r="R364" s="207">
        <v>8646.21426</v>
      </c>
    </row>
    <row r="365" spans="1:18" ht="15">
      <c r="A365" s="203"/>
      <c r="B365" s="203"/>
      <c r="C365" s="203"/>
      <c r="D365" s="198" t="s">
        <v>564</v>
      </c>
      <c r="E365" s="199">
        <v>527</v>
      </c>
      <c r="F365" s="200">
        <v>6750.88397</v>
      </c>
      <c r="G365" s="201">
        <v>0</v>
      </c>
      <c r="H365" s="201">
        <v>6750.88397</v>
      </c>
      <c r="I365" s="201">
        <v>56062.39171</v>
      </c>
      <c r="J365" s="201">
        <v>1314.50987</v>
      </c>
      <c r="K365" s="201">
        <v>57376.90158</v>
      </c>
      <c r="L365" s="201">
        <v>10566.8044</v>
      </c>
      <c r="M365" s="201">
        <v>1170.85978</v>
      </c>
      <c r="N365" s="201">
        <v>11737.66418</v>
      </c>
      <c r="O365" s="201">
        <v>75865.44973000001</v>
      </c>
      <c r="P365" s="201">
        <v>43192.87479</v>
      </c>
      <c r="Q365" s="201">
        <v>0</v>
      </c>
      <c r="R365" s="202">
        <v>43192.87479</v>
      </c>
    </row>
    <row r="366" spans="1:18" ht="15">
      <c r="A366" s="203"/>
      <c r="B366" s="203"/>
      <c r="C366" s="203"/>
      <c r="D366" s="198" t="s">
        <v>565</v>
      </c>
      <c r="E366" s="199">
        <v>574</v>
      </c>
      <c r="F366" s="200">
        <v>35194.11063</v>
      </c>
      <c r="G366" s="201">
        <v>0</v>
      </c>
      <c r="H366" s="201">
        <v>35194.11063</v>
      </c>
      <c r="I366" s="201">
        <v>178188.54424000002</v>
      </c>
      <c r="J366" s="201">
        <v>3414.31899</v>
      </c>
      <c r="K366" s="201">
        <v>181602.86323</v>
      </c>
      <c r="L366" s="201">
        <v>13486.35462</v>
      </c>
      <c r="M366" s="201">
        <v>2341.2334100000003</v>
      </c>
      <c r="N366" s="201">
        <v>15827.588029999999</v>
      </c>
      <c r="O366" s="201">
        <v>232624.56188999998</v>
      </c>
      <c r="P366" s="201">
        <v>41782.290909999996</v>
      </c>
      <c r="Q366" s="201">
        <v>0</v>
      </c>
      <c r="R366" s="202">
        <v>41782.290909999996</v>
      </c>
    </row>
    <row r="367" spans="1:18" ht="15">
      <c r="A367" s="203"/>
      <c r="B367" s="203"/>
      <c r="C367" s="203"/>
      <c r="D367" s="198" t="s">
        <v>566</v>
      </c>
      <c r="E367" s="199">
        <v>558</v>
      </c>
      <c r="F367" s="200">
        <v>92969.35183</v>
      </c>
      <c r="G367" s="201">
        <v>0</v>
      </c>
      <c r="H367" s="201">
        <v>92969.35183</v>
      </c>
      <c r="I367" s="201">
        <v>79822.17241</v>
      </c>
      <c r="J367" s="201">
        <v>1981.6416399999998</v>
      </c>
      <c r="K367" s="201">
        <v>81803.81405</v>
      </c>
      <c r="L367" s="201">
        <v>11291.03537</v>
      </c>
      <c r="M367" s="201">
        <v>1144.6354199999998</v>
      </c>
      <c r="N367" s="201">
        <v>12435.670789999998</v>
      </c>
      <c r="O367" s="201">
        <v>187208.83667</v>
      </c>
      <c r="P367" s="201">
        <v>19009.809289999997</v>
      </c>
      <c r="Q367" s="201">
        <v>0</v>
      </c>
      <c r="R367" s="202">
        <v>19009.809289999997</v>
      </c>
    </row>
    <row r="368" spans="1:18" ht="15">
      <c r="A368" s="203"/>
      <c r="B368" s="203"/>
      <c r="C368" s="203"/>
      <c r="D368" s="203"/>
      <c r="E368" s="204">
        <v>826</v>
      </c>
      <c r="F368" s="205">
        <v>80.99266</v>
      </c>
      <c r="G368" s="206">
        <v>0</v>
      </c>
      <c r="H368" s="206">
        <v>80.99266</v>
      </c>
      <c r="I368" s="206">
        <v>0</v>
      </c>
      <c r="J368" s="206">
        <v>0</v>
      </c>
      <c r="K368" s="206">
        <v>0</v>
      </c>
      <c r="L368" s="206">
        <v>286.65093</v>
      </c>
      <c r="M368" s="206">
        <v>0</v>
      </c>
      <c r="N368" s="206">
        <v>286.65093</v>
      </c>
      <c r="O368" s="206">
        <v>367.64359</v>
      </c>
      <c r="P368" s="206">
        <v>0</v>
      </c>
      <c r="Q368" s="206">
        <v>0</v>
      </c>
      <c r="R368" s="207">
        <v>0</v>
      </c>
    </row>
    <row r="369" spans="1:18" ht="15">
      <c r="A369" s="203"/>
      <c r="B369" s="203"/>
      <c r="C369" s="203"/>
      <c r="D369" s="198" t="s">
        <v>567</v>
      </c>
      <c r="E369" s="199">
        <v>392</v>
      </c>
      <c r="F369" s="200">
        <v>17590.02511</v>
      </c>
      <c r="G369" s="201">
        <v>0</v>
      </c>
      <c r="H369" s="201">
        <v>17590.02511</v>
      </c>
      <c r="I369" s="201">
        <v>47900.85</v>
      </c>
      <c r="J369" s="201">
        <v>1275.55867</v>
      </c>
      <c r="K369" s="201">
        <v>49176.408670000004</v>
      </c>
      <c r="L369" s="201">
        <v>6770.38393</v>
      </c>
      <c r="M369" s="201">
        <v>1565.45405</v>
      </c>
      <c r="N369" s="201">
        <v>8335.83798</v>
      </c>
      <c r="O369" s="201">
        <v>75102.27176</v>
      </c>
      <c r="P369" s="201">
        <v>37260.231100000005</v>
      </c>
      <c r="Q369" s="201">
        <v>0</v>
      </c>
      <c r="R369" s="202">
        <v>37260.231100000005</v>
      </c>
    </row>
    <row r="370" spans="1:18" ht="15">
      <c r="A370" s="203"/>
      <c r="B370" s="203"/>
      <c r="C370" s="198" t="s">
        <v>568</v>
      </c>
      <c r="D370" s="198" t="s">
        <v>569</v>
      </c>
      <c r="E370" s="199">
        <v>255</v>
      </c>
      <c r="F370" s="200">
        <v>129.6634</v>
      </c>
      <c r="G370" s="201">
        <v>0</v>
      </c>
      <c r="H370" s="201">
        <v>129.6634</v>
      </c>
      <c r="I370" s="201">
        <v>10641.17442</v>
      </c>
      <c r="J370" s="201">
        <v>44.17559</v>
      </c>
      <c r="K370" s="201">
        <v>10685.35001</v>
      </c>
      <c r="L370" s="201">
        <v>236.51608</v>
      </c>
      <c r="M370" s="201">
        <v>0.00368</v>
      </c>
      <c r="N370" s="201">
        <v>236.51976000000002</v>
      </c>
      <c r="O370" s="201">
        <v>11051.53317</v>
      </c>
      <c r="P370" s="201">
        <v>2250.67841</v>
      </c>
      <c r="Q370" s="201">
        <v>0</v>
      </c>
      <c r="R370" s="202">
        <v>2250.67841</v>
      </c>
    </row>
    <row r="371" spans="1:18" ht="15">
      <c r="A371" s="203"/>
      <c r="B371" s="203"/>
      <c r="C371" s="203"/>
      <c r="D371" s="198" t="s">
        <v>570</v>
      </c>
      <c r="E371" s="199">
        <v>257</v>
      </c>
      <c r="F371" s="200">
        <v>111.05073</v>
      </c>
      <c r="G371" s="201">
        <v>0</v>
      </c>
      <c r="H371" s="201">
        <v>111.05073</v>
      </c>
      <c r="I371" s="201">
        <v>1840.66047</v>
      </c>
      <c r="J371" s="201">
        <v>519.76054</v>
      </c>
      <c r="K371" s="201">
        <v>2360.4210099999996</v>
      </c>
      <c r="L371" s="201">
        <v>34.47974</v>
      </c>
      <c r="M371" s="201">
        <v>0</v>
      </c>
      <c r="N371" s="201">
        <v>34.47974</v>
      </c>
      <c r="O371" s="201">
        <v>2505.95148</v>
      </c>
      <c r="P371" s="201">
        <v>1185.26207</v>
      </c>
      <c r="Q371" s="201">
        <v>0</v>
      </c>
      <c r="R371" s="202">
        <v>1185.26207</v>
      </c>
    </row>
    <row r="372" spans="1:18" ht="15">
      <c r="A372" s="203"/>
      <c r="B372" s="203"/>
      <c r="C372" s="198" t="s">
        <v>571</v>
      </c>
      <c r="D372" s="198" t="s">
        <v>571</v>
      </c>
      <c r="E372" s="199">
        <v>249</v>
      </c>
      <c r="F372" s="200">
        <v>24.062990000000003</v>
      </c>
      <c r="G372" s="201">
        <v>0</v>
      </c>
      <c r="H372" s="201">
        <v>24.062990000000003</v>
      </c>
      <c r="I372" s="201">
        <v>18129.656460000002</v>
      </c>
      <c r="J372" s="201">
        <v>0.9591900000000001</v>
      </c>
      <c r="K372" s="201">
        <v>18130.61565</v>
      </c>
      <c r="L372" s="201">
        <v>201.10278</v>
      </c>
      <c r="M372" s="201">
        <v>0</v>
      </c>
      <c r="N372" s="201">
        <v>201.10278</v>
      </c>
      <c r="O372" s="201">
        <v>18355.781420000003</v>
      </c>
      <c r="P372" s="201">
        <v>1510.58339</v>
      </c>
      <c r="Q372" s="201">
        <v>0</v>
      </c>
      <c r="R372" s="202">
        <v>1510.58339</v>
      </c>
    </row>
    <row r="373" spans="1:18" ht="15">
      <c r="A373" s="203"/>
      <c r="B373" s="203"/>
      <c r="C373" s="198" t="s">
        <v>572</v>
      </c>
      <c r="D373" s="198" t="s">
        <v>572</v>
      </c>
      <c r="E373" s="199">
        <v>244</v>
      </c>
      <c r="F373" s="200">
        <v>1208.5107600000001</v>
      </c>
      <c r="G373" s="201">
        <v>0</v>
      </c>
      <c r="H373" s="201">
        <v>1208.5107600000001</v>
      </c>
      <c r="I373" s="201">
        <v>4039.3064</v>
      </c>
      <c r="J373" s="201">
        <v>0.0933</v>
      </c>
      <c r="K373" s="201">
        <v>4039.3997000000004</v>
      </c>
      <c r="L373" s="201">
        <v>106.92804</v>
      </c>
      <c r="M373" s="201">
        <v>0</v>
      </c>
      <c r="N373" s="201">
        <v>106.92804</v>
      </c>
      <c r="O373" s="201">
        <v>5354.8385</v>
      </c>
      <c r="P373" s="201">
        <v>1643.18461</v>
      </c>
      <c r="Q373" s="201">
        <v>0</v>
      </c>
      <c r="R373" s="202">
        <v>1643.18461</v>
      </c>
    </row>
    <row r="374" spans="1:18" ht="15">
      <c r="A374" s="203"/>
      <c r="B374" s="203"/>
      <c r="C374" s="198" t="s">
        <v>573</v>
      </c>
      <c r="D374" s="198" t="s">
        <v>573</v>
      </c>
      <c r="E374" s="199">
        <v>259</v>
      </c>
      <c r="F374" s="200">
        <v>1323.31508</v>
      </c>
      <c r="G374" s="201">
        <v>0</v>
      </c>
      <c r="H374" s="201">
        <v>1323.31508</v>
      </c>
      <c r="I374" s="201">
        <v>12558.720710000001</v>
      </c>
      <c r="J374" s="201">
        <v>0.00449</v>
      </c>
      <c r="K374" s="201">
        <v>12558.725199999999</v>
      </c>
      <c r="L374" s="201">
        <v>161.25044</v>
      </c>
      <c r="M374" s="201">
        <v>0</v>
      </c>
      <c r="N374" s="201">
        <v>161.25044</v>
      </c>
      <c r="O374" s="201">
        <v>14043.29072</v>
      </c>
      <c r="P374" s="201">
        <v>1479.55682</v>
      </c>
      <c r="Q374" s="201">
        <v>0</v>
      </c>
      <c r="R374" s="202">
        <v>1479.55682</v>
      </c>
    </row>
    <row r="375" spans="1:18" ht="15">
      <c r="A375" s="203"/>
      <c r="B375" s="203"/>
      <c r="C375" s="198" t="s">
        <v>574</v>
      </c>
      <c r="D375" s="198" t="s">
        <v>575</v>
      </c>
      <c r="E375" s="199">
        <v>268</v>
      </c>
      <c r="F375" s="200">
        <v>2531.67454</v>
      </c>
      <c r="G375" s="201">
        <v>0</v>
      </c>
      <c r="H375" s="201">
        <v>2531.67454</v>
      </c>
      <c r="I375" s="201">
        <v>3602.52973</v>
      </c>
      <c r="J375" s="201">
        <v>6.21596</v>
      </c>
      <c r="K375" s="201">
        <v>3608.7456899999997</v>
      </c>
      <c r="L375" s="201">
        <v>62.98425</v>
      </c>
      <c r="M375" s="201">
        <v>11.154729999999999</v>
      </c>
      <c r="N375" s="201">
        <v>74.13897999999999</v>
      </c>
      <c r="O375" s="201">
        <v>6214.55921</v>
      </c>
      <c r="P375" s="201">
        <v>1376.89318</v>
      </c>
      <c r="Q375" s="201">
        <v>0</v>
      </c>
      <c r="R375" s="202">
        <v>1376.89318</v>
      </c>
    </row>
    <row r="376" spans="1:18" ht="15">
      <c r="A376" s="203"/>
      <c r="B376" s="203"/>
      <c r="C376" s="203"/>
      <c r="D376" s="198" t="s">
        <v>574</v>
      </c>
      <c r="E376" s="199">
        <v>267</v>
      </c>
      <c r="F376" s="200">
        <v>1574.3468899999998</v>
      </c>
      <c r="G376" s="201">
        <v>0</v>
      </c>
      <c r="H376" s="201">
        <v>1574.3468899999998</v>
      </c>
      <c r="I376" s="201">
        <v>13006.45459</v>
      </c>
      <c r="J376" s="201">
        <v>41.53113</v>
      </c>
      <c r="K376" s="201">
        <v>13047.98572</v>
      </c>
      <c r="L376" s="201">
        <v>260.14335</v>
      </c>
      <c r="M376" s="201">
        <v>23.16611</v>
      </c>
      <c r="N376" s="201">
        <v>283.30946</v>
      </c>
      <c r="O376" s="201">
        <v>14905.64207</v>
      </c>
      <c r="P376" s="201">
        <v>1450.36228</v>
      </c>
      <c r="Q376" s="201">
        <v>0</v>
      </c>
      <c r="R376" s="202">
        <v>1450.36228</v>
      </c>
    </row>
    <row r="377" spans="1:18" ht="15">
      <c r="A377" s="203"/>
      <c r="B377" s="198" t="s">
        <v>576</v>
      </c>
      <c r="C377" s="198" t="s">
        <v>577</v>
      </c>
      <c r="D377" s="198" t="s">
        <v>578</v>
      </c>
      <c r="E377" s="199">
        <v>166</v>
      </c>
      <c r="F377" s="200">
        <v>14068.219</v>
      </c>
      <c r="G377" s="201">
        <v>0</v>
      </c>
      <c r="H377" s="201">
        <v>14068.219</v>
      </c>
      <c r="I377" s="201">
        <v>26122.16579</v>
      </c>
      <c r="J377" s="201">
        <v>272.31558</v>
      </c>
      <c r="K377" s="201">
        <v>26394.48137</v>
      </c>
      <c r="L377" s="201">
        <v>1721.5191200000002</v>
      </c>
      <c r="M377" s="201">
        <v>12.24864</v>
      </c>
      <c r="N377" s="201">
        <v>1733.76776</v>
      </c>
      <c r="O377" s="201">
        <v>42196.46813</v>
      </c>
      <c r="P377" s="201">
        <v>54633.82505</v>
      </c>
      <c r="Q377" s="201">
        <v>0</v>
      </c>
      <c r="R377" s="202">
        <v>54633.82505</v>
      </c>
    </row>
    <row r="378" spans="1:18" ht="15">
      <c r="A378" s="203"/>
      <c r="B378" s="203"/>
      <c r="C378" s="203"/>
      <c r="D378" s="203"/>
      <c r="E378" s="204">
        <v>726</v>
      </c>
      <c r="F378" s="205">
        <v>0</v>
      </c>
      <c r="G378" s="206">
        <v>0</v>
      </c>
      <c r="H378" s="206">
        <v>0</v>
      </c>
      <c r="I378" s="206">
        <v>0</v>
      </c>
      <c r="J378" s="206">
        <v>0</v>
      </c>
      <c r="K378" s="206">
        <v>0</v>
      </c>
      <c r="L378" s="206">
        <v>13.966569999999999</v>
      </c>
      <c r="M378" s="206">
        <v>0</v>
      </c>
      <c r="N378" s="206">
        <v>13.966569999999999</v>
      </c>
      <c r="O378" s="206">
        <v>13.966569999999999</v>
      </c>
      <c r="P378" s="206">
        <v>1137.7531399999998</v>
      </c>
      <c r="Q378" s="206">
        <v>0</v>
      </c>
      <c r="R378" s="207">
        <v>1137.7531399999998</v>
      </c>
    </row>
    <row r="379" spans="1:18" ht="15">
      <c r="A379" s="203"/>
      <c r="B379" s="203"/>
      <c r="C379" s="203"/>
      <c r="D379" s="198" t="s">
        <v>511</v>
      </c>
      <c r="E379" s="199">
        <v>667</v>
      </c>
      <c r="F379" s="200">
        <v>242.95494</v>
      </c>
      <c r="G379" s="201">
        <v>0</v>
      </c>
      <c r="H379" s="201">
        <v>242.95494</v>
      </c>
      <c r="I379" s="201">
        <v>2719.55092</v>
      </c>
      <c r="J379" s="201">
        <v>0</v>
      </c>
      <c r="K379" s="201">
        <v>2719.55092</v>
      </c>
      <c r="L379" s="201">
        <v>5.84</v>
      </c>
      <c r="M379" s="201">
        <v>0</v>
      </c>
      <c r="N379" s="201">
        <v>5.84</v>
      </c>
      <c r="O379" s="201">
        <v>2968.34586</v>
      </c>
      <c r="P379" s="201">
        <v>5156.43964</v>
      </c>
      <c r="Q379" s="201">
        <v>0</v>
      </c>
      <c r="R379" s="202">
        <v>5156.43964</v>
      </c>
    </row>
    <row r="380" spans="1:18" ht="15">
      <c r="A380" s="203"/>
      <c r="B380" s="203"/>
      <c r="C380" s="198" t="s">
        <v>579</v>
      </c>
      <c r="D380" s="198" t="s">
        <v>580</v>
      </c>
      <c r="E380" s="199">
        <v>165</v>
      </c>
      <c r="F380" s="200">
        <v>43536.03262</v>
      </c>
      <c r="G380" s="201">
        <v>1219.15673</v>
      </c>
      <c r="H380" s="201">
        <v>44755.18935</v>
      </c>
      <c r="I380" s="201">
        <v>74024.19802</v>
      </c>
      <c r="J380" s="201">
        <v>786.19789</v>
      </c>
      <c r="K380" s="201">
        <v>74810.39590999999</v>
      </c>
      <c r="L380" s="201">
        <v>22778.03656</v>
      </c>
      <c r="M380" s="201">
        <v>1483.03897</v>
      </c>
      <c r="N380" s="201">
        <v>24261.075530000002</v>
      </c>
      <c r="O380" s="201">
        <v>143826.66079</v>
      </c>
      <c r="P380" s="201">
        <v>205991.0424</v>
      </c>
      <c r="Q380" s="201">
        <v>0</v>
      </c>
      <c r="R380" s="202">
        <v>205991.0424</v>
      </c>
    </row>
    <row r="381" spans="1:18" ht="15">
      <c r="A381" s="203"/>
      <c r="B381" s="203"/>
      <c r="C381" s="203"/>
      <c r="D381" s="198" t="s">
        <v>581</v>
      </c>
      <c r="E381" s="199">
        <v>622</v>
      </c>
      <c r="F381" s="200">
        <v>1111.3983</v>
      </c>
      <c r="G381" s="201">
        <v>0</v>
      </c>
      <c r="H381" s="201">
        <v>1111.3983</v>
      </c>
      <c r="I381" s="201">
        <v>12280.35493</v>
      </c>
      <c r="J381" s="201">
        <v>2.21995</v>
      </c>
      <c r="K381" s="201">
        <v>12282.57488</v>
      </c>
      <c r="L381" s="201">
        <v>1140.25264</v>
      </c>
      <c r="M381" s="201">
        <v>1.1772799999999999</v>
      </c>
      <c r="N381" s="201">
        <v>1141.42992</v>
      </c>
      <c r="O381" s="201">
        <v>14535.4031</v>
      </c>
      <c r="P381" s="201">
        <v>90046.69503</v>
      </c>
      <c r="Q381" s="201">
        <v>0</v>
      </c>
      <c r="R381" s="202">
        <v>90046.69503</v>
      </c>
    </row>
    <row r="382" spans="1:18" ht="15">
      <c r="A382" s="203"/>
      <c r="B382" s="203"/>
      <c r="C382" s="203"/>
      <c r="D382" s="198" t="s">
        <v>582</v>
      </c>
      <c r="E382" s="199">
        <v>575</v>
      </c>
      <c r="F382" s="200">
        <v>1531.71083</v>
      </c>
      <c r="G382" s="201">
        <v>0</v>
      </c>
      <c r="H382" s="201">
        <v>1531.71083</v>
      </c>
      <c r="I382" s="201">
        <v>20783.87068</v>
      </c>
      <c r="J382" s="201">
        <v>130.48847</v>
      </c>
      <c r="K382" s="201">
        <v>20914.35915</v>
      </c>
      <c r="L382" s="201">
        <v>1685.47918</v>
      </c>
      <c r="M382" s="201">
        <v>33.60987</v>
      </c>
      <c r="N382" s="201">
        <v>1719.08905</v>
      </c>
      <c r="O382" s="201">
        <v>24165.159030000003</v>
      </c>
      <c r="P382" s="201">
        <v>78686.56245999999</v>
      </c>
      <c r="Q382" s="201">
        <v>0</v>
      </c>
      <c r="R382" s="202">
        <v>78686.56245999999</v>
      </c>
    </row>
    <row r="383" spans="1:18" ht="15">
      <c r="A383" s="203"/>
      <c r="B383" s="203"/>
      <c r="C383" s="203"/>
      <c r="D383" s="203"/>
      <c r="E383" s="204">
        <v>844</v>
      </c>
      <c r="F383" s="205">
        <v>0</v>
      </c>
      <c r="G383" s="206">
        <v>0</v>
      </c>
      <c r="H383" s="206">
        <v>0</v>
      </c>
      <c r="I383" s="206">
        <v>0</v>
      </c>
      <c r="J383" s="206">
        <v>0</v>
      </c>
      <c r="K383" s="206">
        <v>0</v>
      </c>
      <c r="L383" s="206">
        <v>90.56808</v>
      </c>
      <c r="M383" s="206">
        <v>0</v>
      </c>
      <c r="N383" s="206">
        <v>90.56808</v>
      </c>
      <c r="O383" s="206">
        <v>90.56808</v>
      </c>
      <c r="P383" s="206">
        <v>0</v>
      </c>
      <c r="Q383" s="206">
        <v>0</v>
      </c>
      <c r="R383" s="207">
        <v>0</v>
      </c>
    </row>
    <row r="384" spans="1:18" ht="15">
      <c r="A384" s="203"/>
      <c r="B384" s="203"/>
      <c r="C384" s="203"/>
      <c r="D384" s="198" t="s">
        <v>583</v>
      </c>
      <c r="E384" s="199">
        <v>457</v>
      </c>
      <c r="F384" s="200">
        <v>138.82675</v>
      </c>
      <c r="G384" s="201">
        <v>0</v>
      </c>
      <c r="H384" s="201">
        <v>138.82675</v>
      </c>
      <c r="I384" s="201">
        <v>1420.84256</v>
      </c>
      <c r="J384" s="201">
        <v>0.03539</v>
      </c>
      <c r="K384" s="201">
        <v>1420.87795</v>
      </c>
      <c r="L384" s="201">
        <v>6.9159</v>
      </c>
      <c r="M384" s="201">
        <v>0</v>
      </c>
      <c r="N384" s="201">
        <v>6.9159</v>
      </c>
      <c r="O384" s="201">
        <v>1566.6206000000002</v>
      </c>
      <c r="P384" s="201">
        <v>5529.48573</v>
      </c>
      <c r="Q384" s="201">
        <v>0</v>
      </c>
      <c r="R384" s="202">
        <v>5529.48573</v>
      </c>
    </row>
    <row r="385" spans="1:18" ht="15">
      <c r="A385" s="203"/>
      <c r="B385" s="203"/>
      <c r="C385" s="203"/>
      <c r="D385" s="198" t="s">
        <v>584</v>
      </c>
      <c r="E385" s="199">
        <v>624</v>
      </c>
      <c r="F385" s="200">
        <v>68.17982</v>
      </c>
      <c r="G385" s="201">
        <v>0</v>
      </c>
      <c r="H385" s="201">
        <v>68.17982</v>
      </c>
      <c r="I385" s="201">
        <v>321.95642</v>
      </c>
      <c r="J385" s="201">
        <v>0</v>
      </c>
      <c r="K385" s="201">
        <v>321.95642</v>
      </c>
      <c r="L385" s="201">
        <v>10.5</v>
      </c>
      <c r="M385" s="201">
        <v>0</v>
      </c>
      <c r="N385" s="201">
        <v>10.5</v>
      </c>
      <c r="O385" s="201">
        <v>400.63624</v>
      </c>
      <c r="P385" s="201">
        <v>793.82003</v>
      </c>
      <c r="Q385" s="201">
        <v>0</v>
      </c>
      <c r="R385" s="202">
        <v>793.82003</v>
      </c>
    </row>
    <row r="386" spans="1:18" ht="15">
      <c r="A386" s="203"/>
      <c r="B386" s="203"/>
      <c r="C386" s="198" t="s">
        <v>585</v>
      </c>
      <c r="D386" s="198" t="s">
        <v>585</v>
      </c>
      <c r="E386" s="199">
        <v>169</v>
      </c>
      <c r="F386" s="200">
        <v>737.6857</v>
      </c>
      <c r="G386" s="201">
        <v>0</v>
      </c>
      <c r="H386" s="201">
        <v>737.6857</v>
      </c>
      <c r="I386" s="201">
        <v>9159.690480000001</v>
      </c>
      <c r="J386" s="201">
        <v>0.01682</v>
      </c>
      <c r="K386" s="201">
        <v>9159.7073</v>
      </c>
      <c r="L386" s="201">
        <v>154.58463</v>
      </c>
      <c r="M386" s="201">
        <v>0</v>
      </c>
      <c r="N386" s="201">
        <v>154.58463</v>
      </c>
      <c r="O386" s="201">
        <v>10051.977630000001</v>
      </c>
      <c r="P386" s="201">
        <v>29001.77801</v>
      </c>
      <c r="Q386" s="201">
        <v>0</v>
      </c>
      <c r="R386" s="202">
        <v>29001.77801</v>
      </c>
    </row>
    <row r="387" spans="1:18" ht="15">
      <c r="A387" s="203"/>
      <c r="B387" s="203"/>
      <c r="C387" s="198" t="s">
        <v>576</v>
      </c>
      <c r="D387" s="198" t="s">
        <v>586</v>
      </c>
      <c r="E387" s="199">
        <v>168</v>
      </c>
      <c r="F387" s="200">
        <v>1958.65774</v>
      </c>
      <c r="G387" s="201">
        <v>0</v>
      </c>
      <c r="H387" s="201">
        <v>1958.65774</v>
      </c>
      <c r="I387" s="201">
        <v>8513.95286</v>
      </c>
      <c r="J387" s="201">
        <v>4E-05</v>
      </c>
      <c r="K387" s="201">
        <v>8513.9529</v>
      </c>
      <c r="L387" s="201">
        <v>278.35983</v>
      </c>
      <c r="M387" s="201">
        <v>0</v>
      </c>
      <c r="N387" s="201">
        <v>278.35983</v>
      </c>
      <c r="O387" s="201">
        <v>10750.97047</v>
      </c>
      <c r="P387" s="201">
        <v>21070.56356</v>
      </c>
      <c r="Q387" s="201">
        <v>0</v>
      </c>
      <c r="R387" s="202">
        <v>21070.56356</v>
      </c>
    </row>
    <row r="388" spans="1:18" ht="15">
      <c r="A388" s="203"/>
      <c r="B388" s="203"/>
      <c r="C388" s="198" t="s">
        <v>587</v>
      </c>
      <c r="D388" s="198" t="s">
        <v>365</v>
      </c>
      <c r="E388" s="199">
        <v>661</v>
      </c>
      <c r="F388" s="200">
        <v>65.82824000000001</v>
      </c>
      <c r="G388" s="201">
        <v>0</v>
      </c>
      <c r="H388" s="201">
        <v>65.82824000000001</v>
      </c>
      <c r="I388" s="201">
        <v>3399.67004</v>
      </c>
      <c r="J388" s="201">
        <v>0</v>
      </c>
      <c r="K388" s="201">
        <v>3399.67004</v>
      </c>
      <c r="L388" s="201">
        <v>8.55</v>
      </c>
      <c r="M388" s="201">
        <v>0</v>
      </c>
      <c r="N388" s="201">
        <v>8.55</v>
      </c>
      <c r="O388" s="201">
        <v>3474.04828</v>
      </c>
      <c r="P388" s="201">
        <v>2854.4994100000004</v>
      </c>
      <c r="Q388" s="201">
        <v>0</v>
      </c>
      <c r="R388" s="202">
        <v>2854.4994100000004</v>
      </c>
    </row>
    <row r="389" spans="1:18" ht="15">
      <c r="A389" s="203"/>
      <c r="B389" s="203"/>
      <c r="C389" s="203"/>
      <c r="D389" s="198" t="s">
        <v>588</v>
      </c>
      <c r="E389" s="199">
        <v>458</v>
      </c>
      <c r="F389" s="200">
        <v>1242.4199099999998</v>
      </c>
      <c r="G389" s="201">
        <v>0</v>
      </c>
      <c r="H389" s="201">
        <v>1242.4199099999998</v>
      </c>
      <c r="I389" s="201">
        <v>5857.41233</v>
      </c>
      <c r="J389" s="201">
        <v>0.40131</v>
      </c>
      <c r="K389" s="201">
        <v>5857.813639999999</v>
      </c>
      <c r="L389" s="201">
        <v>382.14304</v>
      </c>
      <c r="M389" s="201">
        <v>0</v>
      </c>
      <c r="N389" s="201">
        <v>382.14304</v>
      </c>
      <c r="O389" s="201">
        <v>7482.37659</v>
      </c>
      <c r="P389" s="201">
        <v>15354.46398</v>
      </c>
      <c r="Q389" s="201">
        <v>0</v>
      </c>
      <c r="R389" s="202">
        <v>15354.46398</v>
      </c>
    </row>
    <row r="390" spans="1:18" ht="15">
      <c r="A390" s="203"/>
      <c r="B390" s="203"/>
      <c r="C390" s="203"/>
      <c r="D390" s="198" t="s">
        <v>589</v>
      </c>
      <c r="E390" s="199">
        <v>840</v>
      </c>
      <c r="F390" s="200">
        <v>0.17983000000000002</v>
      </c>
      <c r="G390" s="201">
        <v>0</v>
      </c>
      <c r="H390" s="201">
        <v>0.17983000000000002</v>
      </c>
      <c r="I390" s="201">
        <v>563.53807</v>
      </c>
      <c r="J390" s="201">
        <v>11.410969999999999</v>
      </c>
      <c r="K390" s="201">
        <v>574.9490400000001</v>
      </c>
      <c r="L390" s="201">
        <v>11.788</v>
      </c>
      <c r="M390" s="201">
        <v>0</v>
      </c>
      <c r="N390" s="201">
        <v>11.788</v>
      </c>
      <c r="O390" s="201">
        <v>586.91687</v>
      </c>
      <c r="P390" s="201">
        <v>1983.82759</v>
      </c>
      <c r="Q390" s="201">
        <v>0</v>
      </c>
      <c r="R390" s="202">
        <v>1983.82759</v>
      </c>
    </row>
    <row r="391" spans="1:18" ht="15">
      <c r="A391" s="203"/>
      <c r="B391" s="203"/>
      <c r="C391" s="203"/>
      <c r="D391" s="203"/>
      <c r="E391" s="204">
        <v>842</v>
      </c>
      <c r="F391" s="205">
        <v>0</v>
      </c>
      <c r="G391" s="206">
        <v>0</v>
      </c>
      <c r="H391" s="206">
        <v>0</v>
      </c>
      <c r="I391" s="206">
        <v>11.46245</v>
      </c>
      <c r="J391" s="206">
        <v>0</v>
      </c>
      <c r="K391" s="206">
        <v>11.46245</v>
      </c>
      <c r="L391" s="206">
        <v>0.4</v>
      </c>
      <c r="M391" s="206">
        <v>0</v>
      </c>
      <c r="N391" s="206">
        <v>0.4</v>
      </c>
      <c r="O391" s="206">
        <v>11.86245</v>
      </c>
      <c r="P391" s="206">
        <v>0</v>
      </c>
      <c r="Q391" s="206">
        <v>0</v>
      </c>
      <c r="R391" s="207">
        <v>0</v>
      </c>
    </row>
    <row r="392" spans="1:18" ht="15">
      <c r="A392" s="203"/>
      <c r="B392" s="203"/>
      <c r="C392" s="198" t="s">
        <v>590</v>
      </c>
      <c r="D392" s="198" t="s">
        <v>591</v>
      </c>
      <c r="E392" s="199">
        <v>170</v>
      </c>
      <c r="F392" s="200">
        <v>1940.3045900000002</v>
      </c>
      <c r="G392" s="201">
        <v>0</v>
      </c>
      <c r="H392" s="201">
        <v>1940.3045900000002</v>
      </c>
      <c r="I392" s="201">
        <v>11718.51031</v>
      </c>
      <c r="J392" s="201">
        <v>0.69051</v>
      </c>
      <c r="K392" s="201">
        <v>11719.20082</v>
      </c>
      <c r="L392" s="201">
        <v>225.35949</v>
      </c>
      <c r="M392" s="201">
        <v>0</v>
      </c>
      <c r="N392" s="201">
        <v>225.35949</v>
      </c>
      <c r="O392" s="201">
        <v>13884.8649</v>
      </c>
      <c r="P392" s="201">
        <v>34564.29445</v>
      </c>
      <c r="Q392" s="201">
        <v>0</v>
      </c>
      <c r="R392" s="202">
        <v>34564.29445</v>
      </c>
    </row>
    <row r="393" spans="1:18" ht="15">
      <c r="A393" s="203"/>
      <c r="B393" s="203"/>
      <c r="C393" s="198" t="s">
        <v>592</v>
      </c>
      <c r="D393" s="198" t="s">
        <v>526</v>
      </c>
      <c r="E393" s="199">
        <v>591</v>
      </c>
      <c r="F393" s="200">
        <v>367.63741</v>
      </c>
      <c r="G393" s="201">
        <v>0</v>
      </c>
      <c r="H393" s="201">
        <v>367.63741</v>
      </c>
      <c r="I393" s="201">
        <v>8542.7629</v>
      </c>
      <c r="J393" s="201">
        <v>0</v>
      </c>
      <c r="K393" s="201">
        <v>8542.7629</v>
      </c>
      <c r="L393" s="201">
        <v>100.49202000000001</v>
      </c>
      <c r="M393" s="201">
        <v>0</v>
      </c>
      <c r="N393" s="201">
        <v>100.49202000000001</v>
      </c>
      <c r="O393" s="201">
        <v>9010.89233</v>
      </c>
      <c r="P393" s="201">
        <v>9815.40108</v>
      </c>
      <c r="Q393" s="201">
        <v>0</v>
      </c>
      <c r="R393" s="202">
        <v>9815.40108</v>
      </c>
    </row>
    <row r="394" spans="1:18" ht="15">
      <c r="A394" s="203"/>
      <c r="B394" s="198" t="s">
        <v>593</v>
      </c>
      <c r="C394" s="198" t="s">
        <v>594</v>
      </c>
      <c r="D394" s="198" t="s">
        <v>595</v>
      </c>
      <c r="E394" s="199">
        <v>313</v>
      </c>
      <c r="F394" s="200">
        <v>2554.10977</v>
      </c>
      <c r="G394" s="201">
        <v>0</v>
      </c>
      <c r="H394" s="201">
        <v>2554.10977</v>
      </c>
      <c r="I394" s="201">
        <v>6655.25177</v>
      </c>
      <c r="J394" s="201">
        <v>46.8932</v>
      </c>
      <c r="K394" s="201">
        <v>6702.144969999999</v>
      </c>
      <c r="L394" s="201">
        <v>180.12856</v>
      </c>
      <c r="M394" s="201">
        <v>0</v>
      </c>
      <c r="N394" s="201">
        <v>180.12856</v>
      </c>
      <c r="O394" s="201">
        <v>9436.383300000001</v>
      </c>
      <c r="P394" s="201">
        <v>4025.42374</v>
      </c>
      <c r="Q394" s="201">
        <v>0</v>
      </c>
      <c r="R394" s="202">
        <v>4025.42374</v>
      </c>
    </row>
    <row r="395" spans="1:18" ht="15">
      <c r="A395" s="203"/>
      <c r="B395" s="203"/>
      <c r="C395" s="203"/>
      <c r="D395" s="198" t="s">
        <v>596</v>
      </c>
      <c r="E395" s="199">
        <v>596</v>
      </c>
      <c r="F395" s="200">
        <v>793.5971999999999</v>
      </c>
      <c r="G395" s="201">
        <v>0</v>
      </c>
      <c r="H395" s="201">
        <v>793.5971999999999</v>
      </c>
      <c r="I395" s="201">
        <v>2611.62275</v>
      </c>
      <c r="J395" s="201">
        <v>0</v>
      </c>
      <c r="K395" s="201">
        <v>2611.62275</v>
      </c>
      <c r="L395" s="201">
        <v>124.05825</v>
      </c>
      <c r="M395" s="201">
        <v>0</v>
      </c>
      <c r="N395" s="201">
        <v>124.05825</v>
      </c>
      <c r="O395" s="201">
        <v>3529.2782</v>
      </c>
      <c r="P395" s="201">
        <v>1392.47468</v>
      </c>
      <c r="Q395" s="201">
        <v>0</v>
      </c>
      <c r="R395" s="202">
        <v>1392.47468</v>
      </c>
    </row>
    <row r="396" spans="1:18" ht="15">
      <c r="A396" s="203"/>
      <c r="B396" s="203"/>
      <c r="C396" s="198" t="s">
        <v>597</v>
      </c>
      <c r="D396" s="198" t="s">
        <v>597</v>
      </c>
      <c r="E396" s="199">
        <v>312</v>
      </c>
      <c r="F396" s="200">
        <v>39090.481380000005</v>
      </c>
      <c r="G396" s="201">
        <v>0</v>
      </c>
      <c r="H396" s="201">
        <v>39090.481380000005</v>
      </c>
      <c r="I396" s="201">
        <v>57332.947049999995</v>
      </c>
      <c r="J396" s="201">
        <v>609.27254</v>
      </c>
      <c r="K396" s="201">
        <v>57942.21959</v>
      </c>
      <c r="L396" s="201">
        <v>10481.454800000001</v>
      </c>
      <c r="M396" s="201">
        <v>580.72287</v>
      </c>
      <c r="N396" s="201">
        <v>11062.17767</v>
      </c>
      <c r="O396" s="201">
        <v>108094.87864</v>
      </c>
      <c r="P396" s="201">
        <v>43843.61747999999</v>
      </c>
      <c r="Q396" s="201">
        <v>0</v>
      </c>
      <c r="R396" s="202">
        <v>43843.61747999999</v>
      </c>
    </row>
    <row r="397" spans="1:18" ht="15">
      <c r="A397" s="203"/>
      <c r="B397" s="203"/>
      <c r="C397" s="198" t="s">
        <v>598</v>
      </c>
      <c r="D397" s="198" t="s">
        <v>598</v>
      </c>
      <c r="E397" s="199">
        <v>666</v>
      </c>
      <c r="F397" s="200">
        <v>2582.6671800000004</v>
      </c>
      <c r="G397" s="201">
        <v>0</v>
      </c>
      <c r="H397" s="201">
        <v>2582.6671800000004</v>
      </c>
      <c r="I397" s="201">
        <v>2861.16484</v>
      </c>
      <c r="J397" s="201">
        <v>6.450060000000001</v>
      </c>
      <c r="K397" s="201">
        <v>2867.6149</v>
      </c>
      <c r="L397" s="201">
        <v>58.19286</v>
      </c>
      <c r="M397" s="201">
        <v>0</v>
      </c>
      <c r="N397" s="201">
        <v>58.19286</v>
      </c>
      <c r="O397" s="201">
        <v>5508.47494</v>
      </c>
      <c r="P397" s="201">
        <v>1181.0383100000001</v>
      </c>
      <c r="Q397" s="201">
        <v>0</v>
      </c>
      <c r="R397" s="202">
        <v>1181.0383100000001</v>
      </c>
    </row>
    <row r="398" spans="1:18" ht="15">
      <c r="A398" s="203"/>
      <c r="B398" s="198" t="s">
        <v>599</v>
      </c>
      <c r="C398" s="198" t="s">
        <v>600</v>
      </c>
      <c r="D398" s="198" t="s">
        <v>601</v>
      </c>
      <c r="E398" s="199">
        <v>340</v>
      </c>
      <c r="F398" s="200">
        <v>1651.04662</v>
      </c>
      <c r="G398" s="201">
        <v>0</v>
      </c>
      <c r="H398" s="201">
        <v>1651.04662</v>
      </c>
      <c r="I398" s="201">
        <v>7463.8669500000005</v>
      </c>
      <c r="J398" s="201">
        <v>67.17647</v>
      </c>
      <c r="K398" s="201">
        <v>7531.04342</v>
      </c>
      <c r="L398" s="201">
        <v>302.90503</v>
      </c>
      <c r="M398" s="201">
        <v>0</v>
      </c>
      <c r="N398" s="201">
        <v>302.90503</v>
      </c>
      <c r="O398" s="201">
        <v>9484.99507</v>
      </c>
      <c r="P398" s="201">
        <v>2360.6512900000002</v>
      </c>
      <c r="Q398" s="201">
        <v>0</v>
      </c>
      <c r="R398" s="202">
        <v>2360.6512900000002</v>
      </c>
    </row>
    <row r="399" spans="1:18" ht="15">
      <c r="A399" s="203"/>
      <c r="B399" s="203"/>
      <c r="C399" s="203"/>
      <c r="D399" s="198" t="s">
        <v>602</v>
      </c>
      <c r="E399" s="199">
        <v>611</v>
      </c>
      <c r="F399" s="200">
        <v>350.38836</v>
      </c>
      <c r="G399" s="201">
        <v>0</v>
      </c>
      <c r="H399" s="201">
        <v>350.38836</v>
      </c>
      <c r="I399" s="201">
        <v>660.6346</v>
      </c>
      <c r="J399" s="201">
        <v>0</v>
      </c>
      <c r="K399" s="201">
        <v>660.6346</v>
      </c>
      <c r="L399" s="201">
        <v>1.4</v>
      </c>
      <c r="M399" s="201">
        <v>0</v>
      </c>
      <c r="N399" s="201">
        <v>1.4</v>
      </c>
      <c r="O399" s="201">
        <v>1012.42296</v>
      </c>
      <c r="P399" s="201">
        <v>2.74077</v>
      </c>
      <c r="Q399" s="201">
        <v>0</v>
      </c>
      <c r="R399" s="202">
        <v>2.74077</v>
      </c>
    </row>
    <row r="400" spans="1:18" ht="15">
      <c r="A400" s="203"/>
      <c r="B400" s="203"/>
      <c r="C400" s="203"/>
      <c r="D400" s="198" t="s">
        <v>603</v>
      </c>
      <c r="E400" s="199">
        <v>728</v>
      </c>
      <c r="F400" s="200">
        <v>57.52133</v>
      </c>
      <c r="G400" s="201">
        <v>0</v>
      </c>
      <c r="H400" s="201">
        <v>57.52133</v>
      </c>
      <c r="I400" s="201">
        <v>1369.13957</v>
      </c>
      <c r="J400" s="201">
        <v>0</v>
      </c>
      <c r="K400" s="201">
        <v>1369.13957</v>
      </c>
      <c r="L400" s="201">
        <v>31.146</v>
      </c>
      <c r="M400" s="201">
        <v>94.11986</v>
      </c>
      <c r="N400" s="201">
        <v>125.26586</v>
      </c>
      <c r="O400" s="201">
        <v>1551.92676</v>
      </c>
      <c r="P400" s="201">
        <v>484.9848</v>
      </c>
      <c r="Q400" s="201">
        <v>0</v>
      </c>
      <c r="R400" s="202">
        <v>484.9848</v>
      </c>
    </row>
    <row r="401" spans="1:18" ht="15">
      <c r="A401" s="203"/>
      <c r="B401" s="203"/>
      <c r="C401" s="198" t="s">
        <v>604</v>
      </c>
      <c r="D401" s="198" t="s">
        <v>604</v>
      </c>
      <c r="E401" s="199">
        <v>342</v>
      </c>
      <c r="F401" s="200">
        <v>16081.04208</v>
      </c>
      <c r="G401" s="201">
        <v>0</v>
      </c>
      <c r="H401" s="201">
        <v>16081.04208</v>
      </c>
      <c r="I401" s="201">
        <v>16688.63816</v>
      </c>
      <c r="J401" s="201">
        <v>523.93276</v>
      </c>
      <c r="K401" s="201">
        <v>17212.570920000002</v>
      </c>
      <c r="L401" s="201">
        <v>9152.86149</v>
      </c>
      <c r="M401" s="201">
        <v>1624.58915</v>
      </c>
      <c r="N401" s="201">
        <v>10777.450640000001</v>
      </c>
      <c r="O401" s="201">
        <v>44071.06364</v>
      </c>
      <c r="P401" s="201">
        <v>14282.46661</v>
      </c>
      <c r="Q401" s="201">
        <v>0</v>
      </c>
      <c r="R401" s="202">
        <v>14282.46661</v>
      </c>
    </row>
    <row r="402" spans="1:18" ht="15">
      <c r="A402" s="203"/>
      <c r="B402" s="203"/>
      <c r="C402" s="198" t="s">
        <v>605</v>
      </c>
      <c r="D402" s="198" t="s">
        <v>599</v>
      </c>
      <c r="E402" s="199">
        <v>338</v>
      </c>
      <c r="F402" s="200">
        <v>43851.62725</v>
      </c>
      <c r="G402" s="201">
        <v>0</v>
      </c>
      <c r="H402" s="201">
        <v>43851.62725</v>
      </c>
      <c r="I402" s="201">
        <v>85456.20868000001</v>
      </c>
      <c r="J402" s="201">
        <v>1411.11341</v>
      </c>
      <c r="K402" s="201">
        <v>86867.32209</v>
      </c>
      <c r="L402" s="201">
        <v>13847.017220000002</v>
      </c>
      <c r="M402" s="201">
        <v>2157.56909</v>
      </c>
      <c r="N402" s="201">
        <v>16004.58631</v>
      </c>
      <c r="O402" s="201">
        <v>146723.53565</v>
      </c>
      <c r="P402" s="201">
        <v>34651.430369999995</v>
      </c>
      <c r="Q402" s="201">
        <v>0</v>
      </c>
      <c r="R402" s="202">
        <v>34651.430369999995</v>
      </c>
    </row>
    <row r="403" spans="1:18" ht="15">
      <c r="A403" s="203"/>
      <c r="B403" s="203"/>
      <c r="C403" s="203"/>
      <c r="D403" s="203"/>
      <c r="E403" s="204">
        <v>847</v>
      </c>
      <c r="F403" s="205">
        <v>0</v>
      </c>
      <c r="G403" s="206">
        <v>0</v>
      </c>
      <c r="H403" s="206">
        <v>0</v>
      </c>
      <c r="I403" s="206">
        <v>0</v>
      </c>
      <c r="J403" s="206">
        <v>0</v>
      </c>
      <c r="K403" s="206">
        <v>0</v>
      </c>
      <c r="L403" s="206">
        <v>189.80626999999998</v>
      </c>
      <c r="M403" s="206">
        <v>0</v>
      </c>
      <c r="N403" s="206">
        <v>189.80626999999998</v>
      </c>
      <c r="O403" s="206">
        <v>189.80626999999998</v>
      </c>
      <c r="P403" s="206">
        <v>0</v>
      </c>
      <c r="Q403" s="206">
        <v>0</v>
      </c>
      <c r="R403" s="207">
        <v>0</v>
      </c>
    </row>
    <row r="404" spans="1:18" ht="15">
      <c r="A404" s="203"/>
      <c r="B404" s="203"/>
      <c r="C404" s="203"/>
      <c r="D404" s="198" t="s">
        <v>606</v>
      </c>
      <c r="E404" s="199">
        <v>623</v>
      </c>
      <c r="F404" s="200">
        <v>68.07154</v>
      </c>
      <c r="G404" s="201">
        <v>0</v>
      </c>
      <c r="H404" s="201">
        <v>68.07154</v>
      </c>
      <c r="I404" s="201">
        <v>1426.6215900000002</v>
      </c>
      <c r="J404" s="201">
        <v>0</v>
      </c>
      <c r="K404" s="201">
        <v>1426.6215900000002</v>
      </c>
      <c r="L404" s="201">
        <v>10.41676</v>
      </c>
      <c r="M404" s="201">
        <v>0</v>
      </c>
      <c r="N404" s="201">
        <v>10.41676</v>
      </c>
      <c r="O404" s="201">
        <v>1505.10989</v>
      </c>
      <c r="P404" s="201">
        <v>1322.28802</v>
      </c>
      <c r="Q404" s="201">
        <v>0</v>
      </c>
      <c r="R404" s="202">
        <v>1322.28802</v>
      </c>
    </row>
    <row r="405" spans="1:18" ht="15">
      <c r="A405" s="203"/>
      <c r="B405" s="203"/>
      <c r="C405" s="203"/>
      <c r="D405" s="198" t="s">
        <v>607</v>
      </c>
      <c r="E405" s="199">
        <v>339</v>
      </c>
      <c r="F405" s="200">
        <v>1861.9668700000002</v>
      </c>
      <c r="G405" s="201">
        <v>0</v>
      </c>
      <c r="H405" s="201">
        <v>1861.9668700000002</v>
      </c>
      <c r="I405" s="201">
        <v>15693.00744</v>
      </c>
      <c r="J405" s="201">
        <v>13.68897</v>
      </c>
      <c r="K405" s="201">
        <v>15706.69641</v>
      </c>
      <c r="L405" s="201">
        <v>109.90746</v>
      </c>
      <c r="M405" s="201">
        <v>0</v>
      </c>
      <c r="N405" s="201">
        <v>109.90746</v>
      </c>
      <c r="O405" s="201">
        <v>17678.57074</v>
      </c>
      <c r="P405" s="201">
        <v>1878.0628000000002</v>
      </c>
      <c r="Q405" s="201">
        <v>0</v>
      </c>
      <c r="R405" s="202">
        <v>1878.0628000000002</v>
      </c>
    </row>
    <row r="406" spans="1:18" ht="15">
      <c r="A406" s="203"/>
      <c r="B406" s="198" t="s">
        <v>608</v>
      </c>
      <c r="C406" s="198" t="s">
        <v>609</v>
      </c>
      <c r="D406" s="198" t="s">
        <v>609</v>
      </c>
      <c r="E406" s="199">
        <v>276</v>
      </c>
      <c r="F406" s="200">
        <v>5011.90161</v>
      </c>
      <c r="G406" s="201">
        <v>0</v>
      </c>
      <c r="H406" s="201">
        <v>5011.90161</v>
      </c>
      <c r="I406" s="201">
        <v>9109.833560000001</v>
      </c>
      <c r="J406" s="201">
        <v>112.50751</v>
      </c>
      <c r="K406" s="201">
        <v>9222.34107</v>
      </c>
      <c r="L406" s="201">
        <v>1040.68959</v>
      </c>
      <c r="M406" s="201">
        <v>26.697400000000002</v>
      </c>
      <c r="N406" s="201">
        <v>1067.38699</v>
      </c>
      <c r="O406" s="201">
        <v>15301.62967</v>
      </c>
      <c r="P406" s="201">
        <v>6631.44856</v>
      </c>
      <c r="Q406" s="201">
        <v>0</v>
      </c>
      <c r="R406" s="202">
        <v>6631.44856</v>
      </c>
    </row>
    <row r="407" spans="1:18" ht="15">
      <c r="A407" s="203"/>
      <c r="B407" s="203"/>
      <c r="C407" s="203"/>
      <c r="D407" s="198" t="s">
        <v>610</v>
      </c>
      <c r="E407" s="199">
        <v>562</v>
      </c>
      <c r="F407" s="200">
        <v>171.63035</v>
      </c>
      <c r="G407" s="201">
        <v>0</v>
      </c>
      <c r="H407" s="201">
        <v>171.63035</v>
      </c>
      <c r="I407" s="201">
        <v>3878.20568</v>
      </c>
      <c r="J407" s="201">
        <v>0</v>
      </c>
      <c r="K407" s="201">
        <v>3878.20568</v>
      </c>
      <c r="L407" s="201">
        <v>32.694900000000004</v>
      </c>
      <c r="M407" s="201">
        <v>0</v>
      </c>
      <c r="N407" s="201">
        <v>32.694900000000004</v>
      </c>
      <c r="O407" s="201">
        <v>4082.5309300000004</v>
      </c>
      <c r="P407" s="201">
        <v>933.45034</v>
      </c>
      <c r="Q407" s="201">
        <v>0</v>
      </c>
      <c r="R407" s="202">
        <v>933.45034</v>
      </c>
    </row>
    <row r="408" spans="1:18" ht="15">
      <c r="A408" s="203"/>
      <c r="B408" s="203"/>
      <c r="C408" s="203"/>
      <c r="D408" s="198" t="s">
        <v>611</v>
      </c>
      <c r="E408" s="199">
        <v>278</v>
      </c>
      <c r="F408" s="200">
        <v>2115.3988799999997</v>
      </c>
      <c r="G408" s="201">
        <v>0</v>
      </c>
      <c r="H408" s="201">
        <v>2115.3988799999997</v>
      </c>
      <c r="I408" s="201">
        <v>5464.52035</v>
      </c>
      <c r="J408" s="201">
        <v>5.003729999999999</v>
      </c>
      <c r="K408" s="201">
        <v>5469.52408</v>
      </c>
      <c r="L408" s="201">
        <v>85.08733000000001</v>
      </c>
      <c r="M408" s="201">
        <v>0</v>
      </c>
      <c r="N408" s="201">
        <v>85.08733000000001</v>
      </c>
      <c r="O408" s="201">
        <v>7670.01029</v>
      </c>
      <c r="P408" s="201">
        <v>5823.981049999999</v>
      </c>
      <c r="Q408" s="201">
        <v>0</v>
      </c>
      <c r="R408" s="202">
        <v>5823.981049999999</v>
      </c>
    </row>
    <row r="409" spans="1:18" ht="15">
      <c r="A409" s="203"/>
      <c r="B409" s="203"/>
      <c r="C409" s="203"/>
      <c r="D409" s="198" t="s">
        <v>612</v>
      </c>
      <c r="E409" s="199">
        <v>277</v>
      </c>
      <c r="F409" s="200">
        <v>2761.43638</v>
      </c>
      <c r="G409" s="201">
        <v>0</v>
      </c>
      <c r="H409" s="201">
        <v>2761.43638</v>
      </c>
      <c r="I409" s="201">
        <v>10270.16518</v>
      </c>
      <c r="J409" s="201">
        <v>64.16225</v>
      </c>
      <c r="K409" s="201">
        <v>10334.32743</v>
      </c>
      <c r="L409" s="201">
        <v>169.24673</v>
      </c>
      <c r="M409" s="201">
        <v>0.3679</v>
      </c>
      <c r="N409" s="201">
        <v>169.61463</v>
      </c>
      <c r="O409" s="201">
        <v>13265.378439999999</v>
      </c>
      <c r="P409" s="201">
        <v>4806.54088</v>
      </c>
      <c r="Q409" s="201">
        <v>0</v>
      </c>
      <c r="R409" s="202">
        <v>4806.54088</v>
      </c>
    </row>
    <row r="410" spans="1:18" ht="15">
      <c r="A410" s="203"/>
      <c r="B410" s="203"/>
      <c r="C410" s="203"/>
      <c r="D410" s="198" t="s">
        <v>613</v>
      </c>
      <c r="E410" s="199">
        <v>620</v>
      </c>
      <c r="F410" s="200">
        <v>181.89116</v>
      </c>
      <c r="G410" s="201">
        <v>0</v>
      </c>
      <c r="H410" s="201">
        <v>181.89116</v>
      </c>
      <c r="I410" s="201">
        <v>2431.6116</v>
      </c>
      <c r="J410" s="201">
        <v>0</v>
      </c>
      <c r="K410" s="201">
        <v>2431.6116</v>
      </c>
      <c r="L410" s="201">
        <v>9.35</v>
      </c>
      <c r="M410" s="201">
        <v>0</v>
      </c>
      <c r="N410" s="201">
        <v>9.35</v>
      </c>
      <c r="O410" s="201">
        <v>2622.8527599999998</v>
      </c>
      <c r="P410" s="201">
        <v>1288.3817099999999</v>
      </c>
      <c r="Q410" s="201">
        <v>0</v>
      </c>
      <c r="R410" s="202">
        <v>1288.3817099999999</v>
      </c>
    </row>
    <row r="411" spans="1:18" ht="15">
      <c r="A411" s="203"/>
      <c r="B411" s="203"/>
      <c r="C411" s="203"/>
      <c r="D411" s="198" t="s">
        <v>614</v>
      </c>
      <c r="E411" s="199">
        <v>800</v>
      </c>
      <c r="F411" s="200">
        <v>0</v>
      </c>
      <c r="G411" s="201">
        <v>0</v>
      </c>
      <c r="H411" s="201">
        <v>0</v>
      </c>
      <c r="I411" s="201">
        <v>0</v>
      </c>
      <c r="J411" s="201">
        <v>0</v>
      </c>
      <c r="K411" s="201">
        <v>0</v>
      </c>
      <c r="L411" s="201">
        <v>73.21128999999999</v>
      </c>
      <c r="M411" s="201">
        <v>0</v>
      </c>
      <c r="N411" s="201">
        <v>73.21128999999999</v>
      </c>
      <c r="O411" s="201">
        <v>73.21128999999999</v>
      </c>
      <c r="P411" s="201">
        <v>0</v>
      </c>
      <c r="Q411" s="201">
        <v>0</v>
      </c>
      <c r="R411" s="202">
        <v>0</v>
      </c>
    </row>
    <row r="412" spans="1:18" ht="15">
      <c r="A412" s="203"/>
      <c r="B412" s="203"/>
      <c r="C412" s="198" t="s">
        <v>608</v>
      </c>
      <c r="D412" s="198" t="s">
        <v>615</v>
      </c>
      <c r="E412" s="199">
        <v>273</v>
      </c>
      <c r="F412" s="200">
        <v>70392.08986</v>
      </c>
      <c r="G412" s="201">
        <v>8.61408</v>
      </c>
      <c r="H412" s="201">
        <v>70400.70393999999</v>
      </c>
      <c r="I412" s="201">
        <v>92338.15509</v>
      </c>
      <c r="J412" s="201">
        <v>323.20529</v>
      </c>
      <c r="K412" s="201">
        <v>92661.36038</v>
      </c>
      <c r="L412" s="201">
        <v>13314.60678</v>
      </c>
      <c r="M412" s="201">
        <v>1425.28621</v>
      </c>
      <c r="N412" s="201">
        <v>14739.89299</v>
      </c>
      <c r="O412" s="201">
        <v>177801.95731</v>
      </c>
      <c r="P412" s="201">
        <v>18843.92566</v>
      </c>
      <c r="Q412" s="201">
        <v>0</v>
      </c>
      <c r="R412" s="202">
        <v>18843.92566</v>
      </c>
    </row>
    <row r="413" spans="1:18" ht="15">
      <c r="A413" s="203"/>
      <c r="B413" s="203"/>
      <c r="C413" s="203"/>
      <c r="D413" s="198" t="s">
        <v>403</v>
      </c>
      <c r="E413" s="199">
        <v>487</v>
      </c>
      <c r="F413" s="200">
        <v>390.56635</v>
      </c>
      <c r="G413" s="201">
        <v>0</v>
      </c>
      <c r="H413" s="201">
        <v>390.56635</v>
      </c>
      <c r="I413" s="201">
        <v>3712.1822599999996</v>
      </c>
      <c r="J413" s="201">
        <v>0.40613</v>
      </c>
      <c r="K413" s="201">
        <v>3712.5883900000003</v>
      </c>
      <c r="L413" s="201">
        <v>84.38051</v>
      </c>
      <c r="M413" s="201">
        <v>0</v>
      </c>
      <c r="N413" s="201">
        <v>84.38051</v>
      </c>
      <c r="O413" s="201">
        <v>4187.53525</v>
      </c>
      <c r="P413" s="201">
        <v>1631.6759399999999</v>
      </c>
      <c r="Q413" s="201">
        <v>0</v>
      </c>
      <c r="R413" s="202">
        <v>1631.6759399999999</v>
      </c>
    </row>
    <row r="414" spans="1:18" ht="15">
      <c r="A414" s="203"/>
      <c r="B414" s="203"/>
      <c r="C414" s="203"/>
      <c r="D414" s="198" t="s">
        <v>616</v>
      </c>
      <c r="E414" s="199">
        <v>640</v>
      </c>
      <c r="F414" s="200">
        <v>62.09457</v>
      </c>
      <c r="G414" s="201">
        <v>0</v>
      </c>
      <c r="H414" s="201">
        <v>62.09457</v>
      </c>
      <c r="I414" s="201">
        <v>1197.4028799999999</v>
      </c>
      <c r="J414" s="201">
        <v>0</v>
      </c>
      <c r="K414" s="201">
        <v>1197.4028799999999</v>
      </c>
      <c r="L414" s="201">
        <v>20.571</v>
      </c>
      <c r="M414" s="201">
        <v>0</v>
      </c>
      <c r="N414" s="201">
        <v>20.571</v>
      </c>
      <c r="O414" s="201">
        <v>1280.06845</v>
      </c>
      <c r="P414" s="201">
        <v>287.10442</v>
      </c>
      <c r="Q414" s="201">
        <v>0</v>
      </c>
      <c r="R414" s="202">
        <v>287.10442</v>
      </c>
    </row>
    <row r="415" spans="1:18" ht="15">
      <c r="A415" s="203"/>
      <c r="B415" s="203"/>
      <c r="C415" s="203"/>
      <c r="D415" s="198" t="s">
        <v>617</v>
      </c>
      <c r="E415" s="199">
        <v>269</v>
      </c>
      <c r="F415" s="200">
        <v>433.13755</v>
      </c>
      <c r="G415" s="201">
        <v>0</v>
      </c>
      <c r="H415" s="201">
        <v>433.13755</v>
      </c>
      <c r="I415" s="201">
        <v>4100.63209</v>
      </c>
      <c r="J415" s="201">
        <v>38.4646</v>
      </c>
      <c r="K415" s="201">
        <v>4139.09669</v>
      </c>
      <c r="L415" s="201">
        <v>134.29023</v>
      </c>
      <c r="M415" s="201">
        <v>0</v>
      </c>
      <c r="N415" s="201">
        <v>134.29023</v>
      </c>
      <c r="O415" s="201">
        <v>4706.524469999999</v>
      </c>
      <c r="P415" s="201">
        <v>2657.66581</v>
      </c>
      <c r="Q415" s="201">
        <v>0</v>
      </c>
      <c r="R415" s="202">
        <v>2657.66581</v>
      </c>
    </row>
    <row r="416" spans="1:18" ht="15">
      <c r="A416" s="203"/>
      <c r="B416" s="203"/>
      <c r="C416" s="203"/>
      <c r="D416" s="198" t="s">
        <v>618</v>
      </c>
      <c r="E416" s="199">
        <v>639</v>
      </c>
      <c r="F416" s="200">
        <v>2214.92893</v>
      </c>
      <c r="G416" s="201">
        <v>0</v>
      </c>
      <c r="H416" s="201">
        <v>2214.92893</v>
      </c>
      <c r="I416" s="201">
        <v>1410.6245</v>
      </c>
      <c r="J416" s="201">
        <v>0</v>
      </c>
      <c r="K416" s="201">
        <v>1410.6245</v>
      </c>
      <c r="L416" s="201">
        <v>40.707209999999996</v>
      </c>
      <c r="M416" s="201">
        <v>0</v>
      </c>
      <c r="N416" s="201">
        <v>40.707209999999996</v>
      </c>
      <c r="O416" s="201">
        <v>3666.26064</v>
      </c>
      <c r="P416" s="201">
        <v>511.74842</v>
      </c>
      <c r="Q416" s="201">
        <v>0</v>
      </c>
      <c r="R416" s="202">
        <v>511.74842</v>
      </c>
    </row>
    <row r="417" spans="1:18" ht="15">
      <c r="A417" s="203"/>
      <c r="B417" s="203"/>
      <c r="C417" s="198" t="s">
        <v>619</v>
      </c>
      <c r="D417" s="198" t="s">
        <v>620</v>
      </c>
      <c r="E417" s="199">
        <v>274</v>
      </c>
      <c r="F417" s="200">
        <v>2462.1050800000003</v>
      </c>
      <c r="G417" s="201">
        <v>0</v>
      </c>
      <c r="H417" s="201">
        <v>2462.1050800000003</v>
      </c>
      <c r="I417" s="201">
        <v>6642.09906</v>
      </c>
      <c r="J417" s="201">
        <v>52.26465</v>
      </c>
      <c r="K417" s="201">
        <v>6694.36371</v>
      </c>
      <c r="L417" s="201">
        <v>904.67476</v>
      </c>
      <c r="M417" s="201">
        <v>171.0735</v>
      </c>
      <c r="N417" s="201">
        <v>1075.74826</v>
      </c>
      <c r="O417" s="201">
        <v>10232.217050000001</v>
      </c>
      <c r="P417" s="201">
        <v>4124.6411499999995</v>
      </c>
      <c r="Q417" s="201">
        <v>0</v>
      </c>
      <c r="R417" s="202">
        <v>4124.6411499999995</v>
      </c>
    </row>
    <row r="418" spans="1:18" ht="15">
      <c r="A418" s="203"/>
      <c r="B418" s="198" t="s">
        <v>621</v>
      </c>
      <c r="C418" s="198" t="s">
        <v>622</v>
      </c>
      <c r="D418" s="198" t="s">
        <v>622</v>
      </c>
      <c r="E418" s="199">
        <v>71</v>
      </c>
      <c r="F418" s="200">
        <v>6390.06146</v>
      </c>
      <c r="G418" s="201">
        <v>0</v>
      </c>
      <c r="H418" s="201">
        <v>6390.06146</v>
      </c>
      <c r="I418" s="201">
        <v>5584.77516</v>
      </c>
      <c r="J418" s="201">
        <v>17.86003</v>
      </c>
      <c r="K418" s="201">
        <v>5602.63519</v>
      </c>
      <c r="L418" s="201">
        <v>387.22486</v>
      </c>
      <c r="M418" s="201">
        <v>0</v>
      </c>
      <c r="N418" s="201">
        <v>387.22486</v>
      </c>
      <c r="O418" s="201">
        <v>12379.92151</v>
      </c>
      <c r="P418" s="201">
        <v>4792.19915</v>
      </c>
      <c r="Q418" s="201">
        <v>0</v>
      </c>
      <c r="R418" s="202">
        <v>4792.19915</v>
      </c>
    </row>
    <row r="419" spans="1:18" ht="15">
      <c r="A419" s="203"/>
      <c r="B419" s="203"/>
      <c r="C419" s="203"/>
      <c r="D419" s="198" t="s">
        <v>623</v>
      </c>
      <c r="E419" s="199">
        <v>436</v>
      </c>
      <c r="F419" s="200">
        <v>533.53532</v>
      </c>
      <c r="G419" s="201">
        <v>0</v>
      </c>
      <c r="H419" s="201">
        <v>533.53532</v>
      </c>
      <c r="I419" s="201">
        <v>3191.11336</v>
      </c>
      <c r="J419" s="201">
        <v>0.18539</v>
      </c>
      <c r="K419" s="201">
        <v>3191.29875</v>
      </c>
      <c r="L419" s="201">
        <v>108.15075999999999</v>
      </c>
      <c r="M419" s="201">
        <v>0</v>
      </c>
      <c r="N419" s="201">
        <v>108.15075999999999</v>
      </c>
      <c r="O419" s="201">
        <v>3832.98483</v>
      </c>
      <c r="P419" s="201">
        <v>1050.25261</v>
      </c>
      <c r="Q419" s="201">
        <v>0</v>
      </c>
      <c r="R419" s="202">
        <v>1050.25261</v>
      </c>
    </row>
    <row r="420" spans="1:18" ht="15">
      <c r="A420" s="203"/>
      <c r="B420" s="203"/>
      <c r="C420" s="203"/>
      <c r="D420" s="198" t="s">
        <v>624</v>
      </c>
      <c r="E420" s="199">
        <v>73</v>
      </c>
      <c r="F420" s="200">
        <v>1222.53172</v>
      </c>
      <c r="G420" s="201">
        <v>0</v>
      </c>
      <c r="H420" s="201">
        <v>1222.53172</v>
      </c>
      <c r="I420" s="201">
        <v>1331.58201</v>
      </c>
      <c r="J420" s="201">
        <v>0</v>
      </c>
      <c r="K420" s="201">
        <v>1331.58201</v>
      </c>
      <c r="L420" s="201">
        <v>19.50575</v>
      </c>
      <c r="M420" s="201">
        <v>0</v>
      </c>
      <c r="N420" s="201">
        <v>19.50575</v>
      </c>
      <c r="O420" s="201">
        <v>2573.61948</v>
      </c>
      <c r="P420" s="201">
        <v>1346.0051799999999</v>
      </c>
      <c r="Q420" s="201">
        <v>0</v>
      </c>
      <c r="R420" s="202">
        <v>1346.0051799999999</v>
      </c>
    </row>
    <row r="421" spans="1:18" ht="15">
      <c r="A421" s="203"/>
      <c r="B421" s="203"/>
      <c r="C421" s="203"/>
      <c r="D421" s="198" t="s">
        <v>625</v>
      </c>
      <c r="E421" s="199">
        <v>72</v>
      </c>
      <c r="F421" s="200">
        <v>1431.90929</v>
      </c>
      <c r="G421" s="201">
        <v>0</v>
      </c>
      <c r="H421" s="201">
        <v>1431.90929</v>
      </c>
      <c r="I421" s="201">
        <v>2083.85328</v>
      </c>
      <c r="J421" s="201">
        <v>0.01508</v>
      </c>
      <c r="K421" s="201">
        <v>2083.86836</v>
      </c>
      <c r="L421" s="201">
        <v>28.593439999999998</v>
      </c>
      <c r="M421" s="201">
        <v>0</v>
      </c>
      <c r="N421" s="201">
        <v>28.593439999999998</v>
      </c>
      <c r="O421" s="201">
        <v>3544.3710899999996</v>
      </c>
      <c r="P421" s="201">
        <v>1522.58304</v>
      </c>
      <c r="Q421" s="201">
        <v>0</v>
      </c>
      <c r="R421" s="202">
        <v>1522.58304</v>
      </c>
    </row>
    <row r="422" spans="1:18" ht="15">
      <c r="A422" s="203"/>
      <c r="B422" s="203"/>
      <c r="C422" s="203"/>
      <c r="D422" s="198" t="s">
        <v>626</v>
      </c>
      <c r="E422" s="199">
        <v>74</v>
      </c>
      <c r="F422" s="200">
        <v>2432.29558</v>
      </c>
      <c r="G422" s="201">
        <v>0</v>
      </c>
      <c r="H422" s="201">
        <v>2432.29558</v>
      </c>
      <c r="I422" s="201">
        <v>1869.24384</v>
      </c>
      <c r="J422" s="201">
        <v>0.0177</v>
      </c>
      <c r="K422" s="201">
        <v>1869.26154</v>
      </c>
      <c r="L422" s="201">
        <v>32.70724</v>
      </c>
      <c r="M422" s="201">
        <v>0</v>
      </c>
      <c r="N422" s="201">
        <v>32.70724</v>
      </c>
      <c r="O422" s="201">
        <v>4334.26436</v>
      </c>
      <c r="P422" s="201">
        <v>1747.10732</v>
      </c>
      <c r="Q422" s="201">
        <v>0</v>
      </c>
      <c r="R422" s="202">
        <v>1747.10732</v>
      </c>
    </row>
    <row r="423" spans="1:18" ht="15">
      <c r="A423" s="203"/>
      <c r="B423" s="203"/>
      <c r="C423" s="203"/>
      <c r="D423" s="198" t="s">
        <v>627</v>
      </c>
      <c r="E423" s="199">
        <v>76</v>
      </c>
      <c r="F423" s="200">
        <v>670.367</v>
      </c>
      <c r="G423" s="201">
        <v>0</v>
      </c>
      <c r="H423" s="201">
        <v>670.367</v>
      </c>
      <c r="I423" s="201">
        <v>2164.52322</v>
      </c>
      <c r="J423" s="201">
        <v>6.345470000000001</v>
      </c>
      <c r="K423" s="201">
        <v>2170.86869</v>
      </c>
      <c r="L423" s="201">
        <v>103.1708</v>
      </c>
      <c r="M423" s="201">
        <v>0</v>
      </c>
      <c r="N423" s="201">
        <v>103.1708</v>
      </c>
      <c r="O423" s="201">
        <v>2944.4064900000003</v>
      </c>
      <c r="P423" s="201">
        <v>3124.93936</v>
      </c>
      <c r="Q423" s="201">
        <v>0</v>
      </c>
      <c r="R423" s="202">
        <v>3124.93936</v>
      </c>
    </row>
    <row r="424" spans="1:18" ht="15">
      <c r="A424" s="203"/>
      <c r="B424" s="203"/>
      <c r="C424" s="198" t="s">
        <v>628</v>
      </c>
      <c r="D424" s="198" t="s">
        <v>628</v>
      </c>
      <c r="E424" s="199">
        <v>77</v>
      </c>
      <c r="F424" s="200">
        <v>9471.46724</v>
      </c>
      <c r="G424" s="201">
        <v>0</v>
      </c>
      <c r="H424" s="201">
        <v>9471.46724</v>
      </c>
      <c r="I424" s="201">
        <v>12325.280990000001</v>
      </c>
      <c r="J424" s="201">
        <v>194.28798</v>
      </c>
      <c r="K424" s="201">
        <v>12519.56897</v>
      </c>
      <c r="L424" s="201">
        <v>801.42089</v>
      </c>
      <c r="M424" s="201">
        <v>0</v>
      </c>
      <c r="N424" s="201">
        <v>801.42089</v>
      </c>
      <c r="O424" s="201">
        <v>22792.457100000003</v>
      </c>
      <c r="P424" s="201">
        <v>9551.94782</v>
      </c>
      <c r="Q424" s="201">
        <v>0</v>
      </c>
      <c r="R424" s="202">
        <v>9551.94782</v>
      </c>
    </row>
    <row r="425" spans="1:18" ht="15">
      <c r="A425" s="203"/>
      <c r="B425" s="203"/>
      <c r="C425" s="203"/>
      <c r="D425" s="198" t="s">
        <v>629</v>
      </c>
      <c r="E425" s="199">
        <v>79</v>
      </c>
      <c r="F425" s="200">
        <v>5318.08619</v>
      </c>
      <c r="G425" s="201">
        <v>0</v>
      </c>
      <c r="H425" s="201">
        <v>5318.08619</v>
      </c>
      <c r="I425" s="201">
        <v>7592.24913</v>
      </c>
      <c r="J425" s="201">
        <v>0</v>
      </c>
      <c r="K425" s="201">
        <v>7592.24913</v>
      </c>
      <c r="L425" s="201">
        <v>353.36659000000003</v>
      </c>
      <c r="M425" s="201">
        <v>27.5925</v>
      </c>
      <c r="N425" s="201">
        <v>380.95909</v>
      </c>
      <c r="O425" s="201">
        <v>13291.29441</v>
      </c>
      <c r="P425" s="201">
        <v>3464.9909900000002</v>
      </c>
      <c r="Q425" s="201">
        <v>0</v>
      </c>
      <c r="R425" s="202">
        <v>3464.9909900000002</v>
      </c>
    </row>
    <row r="426" spans="1:18" ht="15">
      <c r="A426" s="203"/>
      <c r="B426" s="203"/>
      <c r="C426" s="203"/>
      <c r="D426" s="198" t="s">
        <v>630</v>
      </c>
      <c r="E426" s="199">
        <v>78</v>
      </c>
      <c r="F426" s="200">
        <v>5775.94715</v>
      </c>
      <c r="G426" s="201">
        <v>0</v>
      </c>
      <c r="H426" s="201">
        <v>5775.94715</v>
      </c>
      <c r="I426" s="201">
        <v>2310.72615</v>
      </c>
      <c r="J426" s="201">
        <v>0</v>
      </c>
      <c r="K426" s="201">
        <v>2310.72615</v>
      </c>
      <c r="L426" s="201">
        <v>84.1614</v>
      </c>
      <c r="M426" s="201">
        <v>0</v>
      </c>
      <c r="N426" s="201">
        <v>84.1614</v>
      </c>
      <c r="O426" s="201">
        <v>8170.8347</v>
      </c>
      <c r="P426" s="201">
        <v>2208.9235400000002</v>
      </c>
      <c r="Q426" s="201">
        <v>0</v>
      </c>
      <c r="R426" s="202">
        <v>2208.9235400000002</v>
      </c>
    </row>
    <row r="427" spans="1:18" ht="15">
      <c r="A427" s="203"/>
      <c r="B427" s="203"/>
      <c r="C427" s="198" t="s">
        <v>631</v>
      </c>
      <c r="D427" s="198" t="s">
        <v>632</v>
      </c>
      <c r="E427" s="199">
        <v>80</v>
      </c>
      <c r="F427" s="200">
        <v>6094.78875</v>
      </c>
      <c r="G427" s="201">
        <v>0.00662</v>
      </c>
      <c r="H427" s="201">
        <v>6094.79537</v>
      </c>
      <c r="I427" s="201">
        <v>22803.07643</v>
      </c>
      <c r="J427" s="201">
        <v>34.58464</v>
      </c>
      <c r="K427" s="201">
        <v>22837.661070000002</v>
      </c>
      <c r="L427" s="201">
        <v>1938.72937</v>
      </c>
      <c r="M427" s="201">
        <v>1.2876500000000002</v>
      </c>
      <c r="N427" s="201">
        <v>1940.01702</v>
      </c>
      <c r="O427" s="201">
        <v>30872.47346</v>
      </c>
      <c r="P427" s="201">
        <v>16819.987149999997</v>
      </c>
      <c r="Q427" s="201">
        <v>0</v>
      </c>
      <c r="R427" s="202">
        <v>16819.987149999997</v>
      </c>
    </row>
    <row r="428" spans="1:18" ht="15">
      <c r="A428" s="203"/>
      <c r="B428" s="203"/>
      <c r="C428" s="203"/>
      <c r="D428" s="198" t="s">
        <v>631</v>
      </c>
      <c r="E428" s="199">
        <v>82</v>
      </c>
      <c r="F428" s="200">
        <v>741.90862</v>
      </c>
      <c r="G428" s="201">
        <v>0</v>
      </c>
      <c r="H428" s="201">
        <v>741.90862</v>
      </c>
      <c r="I428" s="201">
        <v>11565.282710000001</v>
      </c>
      <c r="J428" s="201">
        <v>0</v>
      </c>
      <c r="K428" s="201">
        <v>11565.282710000001</v>
      </c>
      <c r="L428" s="201">
        <v>102.58084</v>
      </c>
      <c r="M428" s="201">
        <v>0</v>
      </c>
      <c r="N428" s="201">
        <v>102.58084</v>
      </c>
      <c r="O428" s="201">
        <v>12409.77217</v>
      </c>
      <c r="P428" s="201">
        <v>2992.12552</v>
      </c>
      <c r="Q428" s="201">
        <v>0</v>
      </c>
      <c r="R428" s="202">
        <v>2992.12552</v>
      </c>
    </row>
    <row r="429" spans="1:18" ht="15">
      <c r="A429" s="203"/>
      <c r="B429" s="203"/>
      <c r="C429" s="203"/>
      <c r="D429" s="198" t="s">
        <v>633</v>
      </c>
      <c r="E429" s="199">
        <v>601</v>
      </c>
      <c r="F429" s="200">
        <v>1415.08767</v>
      </c>
      <c r="G429" s="201">
        <v>0</v>
      </c>
      <c r="H429" s="201">
        <v>1415.08767</v>
      </c>
      <c r="I429" s="201">
        <v>4626.72695</v>
      </c>
      <c r="J429" s="201">
        <v>0</v>
      </c>
      <c r="K429" s="201">
        <v>4626.72695</v>
      </c>
      <c r="L429" s="201">
        <v>109.52009</v>
      </c>
      <c r="M429" s="201">
        <v>0</v>
      </c>
      <c r="N429" s="201">
        <v>109.52009</v>
      </c>
      <c r="O429" s="201">
        <v>6151.33471</v>
      </c>
      <c r="P429" s="201">
        <v>1811.09342</v>
      </c>
      <c r="Q429" s="201">
        <v>0</v>
      </c>
      <c r="R429" s="202">
        <v>1811.09342</v>
      </c>
    </row>
    <row r="430" spans="1:18" ht="15">
      <c r="A430" s="203"/>
      <c r="B430" s="203"/>
      <c r="C430" s="203"/>
      <c r="D430" s="198" t="s">
        <v>634</v>
      </c>
      <c r="E430" s="199">
        <v>81</v>
      </c>
      <c r="F430" s="200">
        <v>758.04065</v>
      </c>
      <c r="G430" s="201">
        <v>0</v>
      </c>
      <c r="H430" s="201">
        <v>758.04065</v>
      </c>
      <c r="I430" s="201">
        <v>1187.46711</v>
      </c>
      <c r="J430" s="201">
        <v>0.11037000000000001</v>
      </c>
      <c r="K430" s="201">
        <v>1187.57748</v>
      </c>
      <c r="L430" s="201">
        <v>12.6496</v>
      </c>
      <c r="M430" s="201">
        <v>0</v>
      </c>
      <c r="N430" s="201">
        <v>12.6496</v>
      </c>
      <c r="O430" s="201">
        <v>1958.26773</v>
      </c>
      <c r="P430" s="201">
        <v>1059.46754</v>
      </c>
      <c r="Q430" s="201">
        <v>0</v>
      </c>
      <c r="R430" s="202">
        <v>1059.46754</v>
      </c>
    </row>
    <row r="431" spans="1:18" ht="15">
      <c r="A431" s="203"/>
      <c r="B431" s="203"/>
      <c r="C431" s="203"/>
      <c r="D431" s="198" t="s">
        <v>635</v>
      </c>
      <c r="E431" s="199">
        <v>83</v>
      </c>
      <c r="F431" s="200">
        <v>1252.48307</v>
      </c>
      <c r="G431" s="201">
        <v>0</v>
      </c>
      <c r="H431" s="201">
        <v>1252.48307</v>
      </c>
      <c r="I431" s="201">
        <v>1802.2962</v>
      </c>
      <c r="J431" s="201">
        <v>0.5520700000000001</v>
      </c>
      <c r="K431" s="201">
        <v>1802.84827</v>
      </c>
      <c r="L431" s="201">
        <v>56.20392</v>
      </c>
      <c r="M431" s="201">
        <v>0</v>
      </c>
      <c r="N431" s="201">
        <v>56.20392</v>
      </c>
      <c r="O431" s="201">
        <v>3111.5352599999997</v>
      </c>
      <c r="P431" s="201">
        <v>1981.67977</v>
      </c>
      <c r="Q431" s="201">
        <v>0</v>
      </c>
      <c r="R431" s="202">
        <v>1981.67977</v>
      </c>
    </row>
    <row r="432" spans="1:18" ht="15">
      <c r="A432" s="203"/>
      <c r="B432" s="203"/>
      <c r="C432" s="203"/>
      <c r="D432" s="198" t="s">
        <v>636</v>
      </c>
      <c r="E432" s="199">
        <v>84</v>
      </c>
      <c r="F432" s="200">
        <v>130.2536</v>
      </c>
      <c r="G432" s="201">
        <v>0</v>
      </c>
      <c r="H432" s="201">
        <v>130.2536</v>
      </c>
      <c r="I432" s="201">
        <v>2158.52918</v>
      </c>
      <c r="J432" s="201">
        <v>0</v>
      </c>
      <c r="K432" s="201">
        <v>2158.52918</v>
      </c>
      <c r="L432" s="201">
        <v>19.85</v>
      </c>
      <c r="M432" s="201">
        <v>0</v>
      </c>
      <c r="N432" s="201">
        <v>19.85</v>
      </c>
      <c r="O432" s="201">
        <v>2308.63278</v>
      </c>
      <c r="P432" s="201">
        <v>1650.33348</v>
      </c>
      <c r="Q432" s="201">
        <v>0</v>
      </c>
      <c r="R432" s="202">
        <v>1650.33348</v>
      </c>
    </row>
    <row r="433" spans="1:18" ht="15">
      <c r="A433" s="203"/>
      <c r="B433" s="203"/>
      <c r="C433" s="198" t="s">
        <v>637</v>
      </c>
      <c r="D433" s="198" t="s">
        <v>637</v>
      </c>
      <c r="E433" s="199">
        <v>86</v>
      </c>
      <c r="F433" s="200">
        <v>22255.570079999998</v>
      </c>
      <c r="G433" s="201">
        <v>9055.272289999999</v>
      </c>
      <c r="H433" s="201">
        <v>31310.842370000002</v>
      </c>
      <c r="I433" s="201">
        <v>6260.9258899999995</v>
      </c>
      <c r="J433" s="201">
        <v>50.52319</v>
      </c>
      <c r="K433" s="201">
        <v>6311.44908</v>
      </c>
      <c r="L433" s="201">
        <v>5916.90753</v>
      </c>
      <c r="M433" s="201">
        <v>1127.84793</v>
      </c>
      <c r="N433" s="201">
        <v>7044.75546</v>
      </c>
      <c r="O433" s="201">
        <v>44667.04691</v>
      </c>
      <c r="P433" s="201">
        <v>18313.21384</v>
      </c>
      <c r="Q433" s="201">
        <v>0</v>
      </c>
      <c r="R433" s="202">
        <v>18313.21384</v>
      </c>
    </row>
    <row r="434" spans="1:18" ht="15">
      <c r="A434" s="203"/>
      <c r="B434" s="203"/>
      <c r="C434" s="203"/>
      <c r="D434" s="198" t="s">
        <v>638</v>
      </c>
      <c r="E434" s="199">
        <v>87</v>
      </c>
      <c r="F434" s="200">
        <v>2670.07406</v>
      </c>
      <c r="G434" s="201">
        <v>0</v>
      </c>
      <c r="H434" s="201">
        <v>2670.07406</v>
      </c>
      <c r="I434" s="201">
        <v>2701.8251600000003</v>
      </c>
      <c r="J434" s="201">
        <v>0.00011</v>
      </c>
      <c r="K434" s="201">
        <v>2701.82527</v>
      </c>
      <c r="L434" s="201">
        <v>229.48092000000003</v>
      </c>
      <c r="M434" s="201">
        <v>0</v>
      </c>
      <c r="N434" s="201">
        <v>229.48092000000003</v>
      </c>
      <c r="O434" s="201">
        <v>5601.38025</v>
      </c>
      <c r="P434" s="201">
        <v>1791.65094</v>
      </c>
      <c r="Q434" s="201">
        <v>0</v>
      </c>
      <c r="R434" s="202">
        <v>1791.65094</v>
      </c>
    </row>
    <row r="435" spans="1:18" ht="15">
      <c r="A435" s="203"/>
      <c r="B435" s="203"/>
      <c r="C435" s="203"/>
      <c r="D435" s="198" t="s">
        <v>639</v>
      </c>
      <c r="E435" s="199">
        <v>660</v>
      </c>
      <c r="F435" s="200">
        <v>502.81079</v>
      </c>
      <c r="G435" s="201">
        <v>0</v>
      </c>
      <c r="H435" s="201">
        <v>502.81079</v>
      </c>
      <c r="I435" s="201">
        <v>1384.6783799999998</v>
      </c>
      <c r="J435" s="201">
        <v>0</v>
      </c>
      <c r="K435" s="201">
        <v>1384.6783799999998</v>
      </c>
      <c r="L435" s="201">
        <v>158.46209</v>
      </c>
      <c r="M435" s="201">
        <v>0</v>
      </c>
      <c r="N435" s="201">
        <v>158.46209</v>
      </c>
      <c r="O435" s="201">
        <v>2045.95126</v>
      </c>
      <c r="P435" s="201">
        <v>2819.08156</v>
      </c>
      <c r="Q435" s="201">
        <v>0</v>
      </c>
      <c r="R435" s="202">
        <v>2819.08156</v>
      </c>
    </row>
    <row r="436" spans="1:18" ht="15">
      <c r="A436" s="203"/>
      <c r="B436" s="203"/>
      <c r="C436" s="198" t="s">
        <v>621</v>
      </c>
      <c r="D436" s="198" t="s">
        <v>297</v>
      </c>
      <c r="E436" s="199">
        <v>535</v>
      </c>
      <c r="F436" s="200">
        <v>10466.50569</v>
      </c>
      <c r="G436" s="201">
        <v>0</v>
      </c>
      <c r="H436" s="201">
        <v>10466.50569</v>
      </c>
      <c r="I436" s="201">
        <v>23890.44987</v>
      </c>
      <c r="J436" s="201">
        <v>161.01067</v>
      </c>
      <c r="K436" s="201">
        <v>24051.46054</v>
      </c>
      <c r="L436" s="201">
        <v>3658.18417</v>
      </c>
      <c r="M436" s="201">
        <v>357.44471999999996</v>
      </c>
      <c r="N436" s="201">
        <v>4015.62889</v>
      </c>
      <c r="O436" s="201">
        <v>38533.59512</v>
      </c>
      <c r="P436" s="201">
        <v>20343.94054</v>
      </c>
      <c r="Q436" s="201">
        <v>0</v>
      </c>
      <c r="R436" s="202">
        <v>20343.94054</v>
      </c>
    </row>
    <row r="437" spans="1:18" ht="15">
      <c r="A437" s="203"/>
      <c r="B437" s="203"/>
      <c r="C437" s="203"/>
      <c r="D437" s="198" t="s">
        <v>309</v>
      </c>
      <c r="E437" s="199">
        <v>67</v>
      </c>
      <c r="F437" s="200">
        <v>8853.032029999998</v>
      </c>
      <c r="G437" s="201">
        <v>0</v>
      </c>
      <c r="H437" s="201">
        <v>8853.032029999998</v>
      </c>
      <c r="I437" s="201">
        <v>4193.2087599999995</v>
      </c>
      <c r="J437" s="201">
        <v>2.2066</v>
      </c>
      <c r="K437" s="201">
        <v>4195.41536</v>
      </c>
      <c r="L437" s="201">
        <v>520.99859</v>
      </c>
      <c r="M437" s="201">
        <v>8.829600000000001</v>
      </c>
      <c r="N437" s="201">
        <v>529.82819</v>
      </c>
      <c r="O437" s="201">
        <v>13578.27558</v>
      </c>
      <c r="P437" s="201">
        <v>3717.49815</v>
      </c>
      <c r="Q437" s="201">
        <v>0</v>
      </c>
      <c r="R437" s="202">
        <v>3717.49815</v>
      </c>
    </row>
    <row r="438" spans="1:18" ht="15">
      <c r="A438" s="203"/>
      <c r="B438" s="203"/>
      <c r="C438" s="203"/>
      <c r="D438" s="198" t="s">
        <v>640</v>
      </c>
      <c r="E438" s="199">
        <v>68</v>
      </c>
      <c r="F438" s="200">
        <v>2636.85195</v>
      </c>
      <c r="G438" s="201">
        <v>0</v>
      </c>
      <c r="H438" s="201">
        <v>2636.85195</v>
      </c>
      <c r="I438" s="201">
        <v>3102.72556</v>
      </c>
      <c r="J438" s="201">
        <v>0.03043</v>
      </c>
      <c r="K438" s="201">
        <v>3102.75599</v>
      </c>
      <c r="L438" s="201">
        <v>194.13767</v>
      </c>
      <c r="M438" s="201">
        <v>0</v>
      </c>
      <c r="N438" s="201">
        <v>194.13767</v>
      </c>
      <c r="O438" s="201">
        <v>5933.74561</v>
      </c>
      <c r="P438" s="201">
        <v>3248.8231299999998</v>
      </c>
      <c r="Q438" s="201">
        <v>0</v>
      </c>
      <c r="R438" s="202">
        <v>3248.8231299999998</v>
      </c>
    </row>
    <row r="439" spans="1:18" ht="15">
      <c r="A439" s="203"/>
      <c r="B439" s="203"/>
      <c r="C439" s="203"/>
      <c r="D439" s="198" t="s">
        <v>621</v>
      </c>
      <c r="E439" s="199">
        <v>65</v>
      </c>
      <c r="F439" s="200">
        <v>220410.95918</v>
      </c>
      <c r="G439" s="201">
        <v>541.64483</v>
      </c>
      <c r="H439" s="201">
        <v>220952.60400999998</v>
      </c>
      <c r="I439" s="201">
        <v>128951.93155</v>
      </c>
      <c r="J439" s="201">
        <v>481.31937</v>
      </c>
      <c r="K439" s="201">
        <v>129433.25092</v>
      </c>
      <c r="L439" s="201">
        <v>53475.63073</v>
      </c>
      <c r="M439" s="201">
        <v>9892.27959</v>
      </c>
      <c r="N439" s="201">
        <v>63367.91032</v>
      </c>
      <c r="O439" s="201">
        <v>413753.76525</v>
      </c>
      <c r="P439" s="201">
        <v>141342.5881</v>
      </c>
      <c r="Q439" s="201">
        <v>0</v>
      </c>
      <c r="R439" s="202">
        <v>141342.5881</v>
      </c>
    </row>
    <row r="440" spans="1:18" ht="15">
      <c r="A440" s="203"/>
      <c r="B440" s="203"/>
      <c r="C440" s="203"/>
      <c r="D440" s="203"/>
      <c r="E440" s="204">
        <v>779</v>
      </c>
      <c r="F440" s="205">
        <v>0</v>
      </c>
      <c r="G440" s="206">
        <v>0</v>
      </c>
      <c r="H440" s="206">
        <v>0</v>
      </c>
      <c r="I440" s="206">
        <v>2.28789</v>
      </c>
      <c r="J440" s="206">
        <v>0</v>
      </c>
      <c r="K440" s="206">
        <v>2.28789</v>
      </c>
      <c r="L440" s="206">
        <v>78.20214</v>
      </c>
      <c r="M440" s="206">
        <v>0.02119</v>
      </c>
      <c r="N440" s="206">
        <v>78.22333</v>
      </c>
      <c r="O440" s="206">
        <v>80.51122</v>
      </c>
      <c r="P440" s="206">
        <v>0</v>
      </c>
      <c r="Q440" s="206">
        <v>0</v>
      </c>
      <c r="R440" s="207">
        <v>0</v>
      </c>
    </row>
    <row r="441" spans="1:18" ht="15">
      <c r="A441" s="203"/>
      <c r="B441" s="203"/>
      <c r="C441" s="203"/>
      <c r="D441" s="203"/>
      <c r="E441" s="204">
        <v>693</v>
      </c>
      <c r="F441" s="205">
        <v>0</v>
      </c>
      <c r="G441" s="206">
        <v>0</v>
      </c>
      <c r="H441" s="206">
        <v>0</v>
      </c>
      <c r="I441" s="206">
        <v>0.0040999999999999995</v>
      </c>
      <c r="J441" s="206">
        <v>0</v>
      </c>
      <c r="K441" s="206">
        <v>0.0040999999999999995</v>
      </c>
      <c r="L441" s="206">
        <v>290.86235999999997</v>
      </c>
      <c r="M441" s="206">
        <v>0</v>
      </c>
      <c r="N441" s="206">
        <v>290.86235999999997</v>
      </c>
      <c r="O441" s="206">
        <v>290.86646</v>
      </c>
      <c r="P441" s="206">
        <v>136.72057999999998</v>
      </c>
      <c r="Q441" s="206">
        <v>0</v>
      </c>
      <c r="R441" s="207">
        <v>136.72057999999998</v>
      </c>
    </row>
    <row r="442" spans="1:18" ht="15">
      <c r="A442" s="203"/>
      <c r="B442" s="203"/>
      <c r="C442" s="203"/>
      <c r="D442" s="198" t="s">
        <v>641</v>
      </c>
      <c r="E442" s="199">
        <v>70</v>
      </c>
      <c r="F442" s="200">
        <v>5745.3599</v>
      </c>
      <c r="G442" s="201">
        <v>0</v>
      </c>
      <c r="H442" s="201">
        <v>5745.3599</v>
      </c>
      <c r="I442" s="201">
        <v>4478.71738</v>
      </c>
      <c r="J442" s="201">
        <v>0.0032</v>
      </c>
      <c r="K442" s="201">
        <v>4478.72058</v>
      </c>
      <c r="L442" s="201">
        <v>812.3417900000001</v>
      </c>
      <c r="M442" s="201">
        <v>6.38855</v>
      </c>
      <c r="N442" s="201">
        <v>818.73034</v>
      </c>
      <c r="O442" s="201">
        <v>11042.81082</v>
      </c>
      <c r="P442" s="201">
        <v>5356.01216</v>
      </c>
      <c r="Q442" s="201">
        <v>0</v>
      </c>
      <c r="R442" s="202">
        <v>5356.01216</v>
      </c>
    </row>
    <row r="443" spans="1:18" ht="15">
      <c r="A443" s="203"/>
      <c r="B443" s="203"/>
      <c r="C443" s="203"/>
      <c r="D443" s="198" t="s">
        <v>642</v>
      </c>
      <c r="E443" s="199">
        <v>66</v>
      </c>
      <c r="F443" s="200">
        <v>2197.37494</v>
      </c>
      <c r="G443" s="201">
        <v>0</v>
      </c>
      <c r="H443" s="201">
        <v>2197.37494</v>
      </c>
      <c r="I443" s="201">
        <v>700.59878</v>
      </c>
      <c r="J443" s="201">
        <v>0.00107</v>
      </c>
      <c r="K443" s="201">
        <v>700.59985</v>
      </c>
      <c r="L443" s="201">
        <v>1660.63335</v>
      </c>
      <c r="M443" s="201">
        <v>11.614090000000001</v>
      </c>
      <c r="N443" s="201">
        <v>1672.2474399999999</v>
      </c>
      <c r="O443" s="201">
        <v>4570.22223</v>
      </c>
      <c r="P443" s="201">
        <v>3825.79839</v>
      </c>
      <c r="Q443" s="201">
        <v>0</v>
      </c>
      <c r="R443" s="202">
        <v>3825.79839</v>
      </c>
    </row>
    <row r="444" spans="1:18" ht="15">
      <c r="A444" s="203"/>
      <c r="B444" s="203"/>
      <c r="C444" s="198" t="s">
        <v>643</v>
      </c>
      <c r="D444" s="198" t="s">
        <v>643</v>
      </c>
      <c r="E444" s="199">
        <v>69</v>
      </c>
      <c r="F444" s="200">
        <v>5581.64282</v>
      </c>
      <c r="G444" s="201">
        <v>0</v>
      </c>
      <c r="H444" s="201">
        <v>5581.64282</v>
      </c>
      <c r="I444" s="201">
        <v>1858.59693</v>
      </c>
      <c r="J444" s="201">
        <v>1.85879</v>
      </c>
      <c r="K444" s="201">
        <v>1860.45572</v>
      </c>
      <c r="L444" s="201">
        <v>1427.00244</v>
      </c>
      <c r="M444" s="201">
        <v>16.394759999999998</v>
      </c>
      <c r="N444" s="201">
        <v>1443.3971999999999</v>
      </c>
      <c r="O444" s="201">
        <v>8885.49574</v>
      </c>
      <c r="P444" s="201">
        <v>3003.25182</v>
      </c>
      <c r="Q444" s="201">
        <v>0</v>
      </c>
      <c r="R444" s="202">
        <v>3003.25182</v>
      </c>
    </row>
    <row r="445" spans="1:18" ht="15">
      <c r="A445" s="203"/>
      <c r="B445" s="203"/>
      <c r="C445" s="198" t="s">
        <v>644</v>
      </c>
      <c r="D445" s="198" t="s">
        <v>644</v>
      </c>
      <c r="E445" s="199">
        <v>88</v>
      </c>
      <c r="F445" s="200">
        <v>51866.81161</v>
      </c>
      <c r="G445" s="201">
        <v>1.55857</v>
      </c>
      <c r="H445" s="201">
        <v>51868.37018</v>
      </c>
      <c r="I445" s="201">
        <v>37986.12232</v>
      </c>
      <c r="J445" s="201">
        <v>250.2345</v>
      </c>
      <c r="K445" s="201">
        <v>38236.35682</v>
      </c>
      <c r="L445" s="201">
        <v>11196.893300000002</v>
      </c>
      <c r="M445" s="201">
        <v>962.6178199999999</v>
      </c>
      <c r="N445" s="201">
        <v>12159.51112</v>
      </c>
      <c r="O445" s="201">
        <v>102264.23812000001</v>
      </c>
      <c r="P445" s="201">
        <v>75405.36303000001</v>
      </c>
      <c r="Q445" s="201">
        <v>0</v>
      </c>
      <c r="R445" s="202">
        <v>75405.36303000001</v>
      </c>
    </row>
    <row r="446" spans="1:18" ht="15">
      <c r="A446" s="203"/>
      <c r="B446" s="203"/>
      <c r="C446" s="203"/>
      <c r="D446" s="198" t="s">
        <v>645</v>
      </c>
      <c r="E446" s="199">
        <v>90</v>
      </c>
      <c r="F446" s="200">
        <v>8924.3323</v>
      </c>
      <c r="G446" s="201">
        <v>0</v>
      </c>
      <c r="H446" s="201">
        <v>8924.3323</v>
      </c>
      <c r="I446" s="201">
        <v>852.04961</v>
      </c>
      <c r="J446" s="201">
        <v>0.64055</v>
      </c>
      <c r="K446" s="201">
        <v>852.69016</v>
      </c>
      <c r="L446" s="201">
        <v>165.71894</v>
      </c>
      <c r="M446" s="201">
        <v>0</v>
      </c>
      <c r="N446" s="201">
        <v>165.71894</v>
      </c>
      <c r="O446" s="201">
        <v>9942.7414</v>
      </c>
      <c r="P446" s="201">
        <v>4829.9904400000005</v>
      </c>
      <c r="Q446" s="201">
        <v>0</v>
      </c>
      <c r="R446" s="202">
        <v>4829.9904400000005</v>
      </c>
    </row>
    <row r="447" spans="1:18" ht="15">
      <c r="A447" s="203"/>
      <c r="B447" s="203"/>
      <c r="C447" s="203"/>
      <c r="D447" s="198" t="s">
        <v>646</v>
      </c>
      <c r="E447" s="199">
        <v>89</v>
      </c>
      <c r="F447" s="200">
        <v>1385.11776</v>
      </c>
      <c r="G447" s="201">
        <v>0</v>
      </c>
      <c r="H447" s="201">
        <v>1385.11776</v>
      </c>
      <c r="I447" s="201">
        <v>4995.30379</v>
      </c>
      <c r="J447" s="201">
        <v>52.340360000000004</v>
      </c>
      <c r="K447" s="201">
        <v>5047.64415</v>
      </c>
      <c r="L447" s="201">
        <v>171.43354000000002</v>
      </c>
      <c r="M447" s="201">
        <v>0</v>
      </c>
      <c r="N447" s="201">
        <v>171.43354000000002</v>
      </c>
      <c r="O447" s="201">
        <v>6604.19545</v>
      </c>
      <c r="P447" s="201">
        <v>2032.8986</v>
      </c>
      <c r="Q447" s="201">
        <v>0</v>
      </c>
      <c r="R447" s="202">
        <v>2032.8986</v>
      </c>
    </row>
    <row r="448" spans="1:18" ht="15">
      <c r="A448" s="203"/>
      <c r="B448" s="203"/>
      <c r="C448" s="198" t="s">
        <v>647</v>
      </c>
      <c r="D448" s="198" t="s">
        <v>648</v>
      </c>
      <c r="E448" s="199">
        <v>95</v>
      </c>
      <c r="F448" s="200">
        <v>2303.92337</v>
      </c>
      <c r="G448" s="201">
        <v>0</v>
      </c>
      <c r="H448" s="201">
        <v>2303.92337</v>
      </c>
      <c r="I448" s="201">
        <v>1182.95826</v>
      </c>
      <c r="J448" s="201">
        <v>0</v>
      </c>
      <c r="K448" s="201">
        <v>1182.95826</v>
      </c>
      <c r="L448" s="201">
        <v>292.68869</v>
      </c>
      <c r="M448" s="201">
        <v>0.33111</v>
      </c>
      <c r="N448" s="201">
        <v>293.0198</v>
      </c>
      <c r="O448" s="201">
        <v>3779.9014300000003</v>
      </c>
      <c r="P448" s="201">
        <v>2393.5205899999996</v>
      </c>
      <c r="Q448" s="201">
        <v>0</v>
      </c>
      <c r="R448" s="202">
        <v>2393.5205899999996</v>
      </c>
    </row>
    <row r="449" spans="1:18" ht="15">
      <c r="A449" s="203"/>
      <c r="B449" s="203"/>
      <c r="C449" s="203"/>
      <c r="D449" s="198" t="s">
        <v>649</v>
      </c>
      <c r="E449" s="199">
        <v>94</v>
      </c>
      <c r="F449" s="200">
        <v>574.35581</v>
      </c>
      <c r="G449" s="201">
        <v>0</v>
      </c>
      <c r="H449" s="201">
        <v>574.35581</v>
      </c>
      <c r="I449" s="201">
        <v>1790.67649</v>
      </c>
      <c r="J449" s="201">
        <v>0.00191</v>
      </c>
      <c r="K449" s="201">
        <v>1790.6784</v>
      </c>
      <c r="L449" s="201">
        <v>260.20676000000003</v>
      </c>
      <c r="M449" s="201">
        <v>0.036789999999999996</v>
      </c>
      <c r="N449" s="201">
        <v>260.24354999999997</v>
      </c>
      <c r="O449" s="201">
        <v>2625.27776</v>
      </c>
      <c r="P449" s="201">
        <v>2322.84802</v>
      </c>
      <c r="Q449" s="201">
        <v>0</v>
      </c>
      <c r="R449" s="202">
        <v>2322.84802</v>
      </c>
    </row>
    <row r="450" spans="1:18" ht="15">
      <c r="A450" s="203"/>
      <c r="B450" s="203"/>
      <c r="C450" s="203"/>
      <c r="D450" s="198" t="s">
        <v>650</v>
      </c>
      <c r="E450" s="199">
        <v>91</v>
      </c>
      <c r="F450" s="200">
        <v>18809.90439</v>
      </c>
      <c r="G450" s="201">
        <v>0</v>
      </c>
      <c r="H450" s="201">
        <v>18809.90439</v>
      </c>
      <c r="I450" s="201">
        <v>3215.29563</v>
      </c>
      <c r="J450" s="201">
        <v>30.860259999999997</v>
      </c>
      <c r="K450" s="201">
        <v>3246.15589</v>
      </c>
      <c r="L450" s="201">
        <v>12045.995130000001</v>
      </c>
      <c r="M450" s="201">
        <v>3244.82377</v>
      </c>
      <c r="N450" s="201">
        <v>15290.8189</v>
      </c>
      <c r="O450" s="201">
        <v>37346.879179999996</v>
      </c>
      <c r="P450" s="201">
        <v>16148.108839999999</v>
      </c>
      <c r="Q450" s="201">
        <v>0</v>
      </c>
      <c r="R450" s="202">
        <v>16148.108839999999</v>
      </c>
    </row>
    <row r="451" spans="1:18" ht="15">
      <c r="A451" s="203"/>
      <c r="B451" s="203"/>
      <c r="C451" s="203"/>
      <c r="D451" s="198" t="s">
        <v>651</v>
      </c>
      <c r="E451" s="199">
        <v>92</v>
      </c>
      <c r="F451" s="200">
        <v>5178.95054</v>
      </c>
      <c r="G451" s="201">
        <v>0</v>
      </c>
      <c r="H451" s="201">
        <v>5178.95054</v>
      </c>
      <c r="I451" s="201">
        <v>1370.0083200000001</v>
      </c>
      <c r="J451" s="201">
        <v>0.01358</v>
      </c>
      <c r="K451" s="201">
        <v>1370.0219</v>
      </c>
      <c r="L451" s="201">
        <v>117.58485</v>
      </c>
      <c r="M451" s="201">
        <v>0</v>
      </c>
      <c r="N451" s="201">
        <v>117.58485</v>
      </c>
      <c r="O451" s="201">
        <v>6666.55729</v>
      </c>
      <c r="P451" s="201">
        <v>1489.39366</v>
      </c>
      <c r="Q451" s="201">
        <v>0</v>
      </c>
      <c r="R451" s="202">
        <v>1489.39366</v>
      </c>
    </row>
    <row r="452" spans="1:18" ht="15">
      <c r="A452" s="203"/>
      <c r="B452" s="203"/>
      <c r="C452" s="203"/>
      <c r="D452" s="198" t="s">
        <v>652</v>
      </c>
      <c r="E452" s="199">
        <v>93</v>
      </c>
      <c r="F452" s="200">
        <v>538.1365400000001</v>
      </c>
      <c r="G452" s="201">
        <v>0</v>
      </c>
      <c r="H452" s="201">
        <v>538.1365400000001</v>
      </c>
      <c r="I452" s="201">
        <v>4066.95613</v>
      </c>
      <c r="J452" s="201">
        <v>11.20709</v>
      </c>
      <c r="K452" s="201">
        <v>4078.1632200000004</v>
      </c>
      <c r="L452" s="201">
        <v>581.16004</v>
      </c>
      <c r="M452" s="201">
        <v>0.28733</v>
      </c>
      <c r="N452" s="201">
        <v>581.44737</v>
      </c>
      <c r="O452" s="201">
        <v>5197.74713</v>
      </c>
      <c r="P452" s="201">
        <v>2426.39483</v>
      </c>
      <c r="Q452" s="201">
        <v>0</v>
      </c>
      <c r="R452" s="202">
        <v>2426.39483</v>
      </c>
    </row>
    <row r="453" spans="1:18" ht="15">
      <c r="A453" s="203"/>
      <c r="B453" s="198" t="s">
        <v>653</v>
      </c>
      <c r="C453" s="198" t="s">
        <v>654</v>
      </c>
      <c r="D453" s="198" t="s">
        <v>655</v>
      </c>
      <c r="E453" s="199">
        <v>356</v>
      </c>
      <c r="F453" s="200">
        <v>33571.40699</v>
      </c>
      <c r="G453" s="201">
        <v>0</v>
      </c>
      <c r="H453" s="201">
        <v>33571.40699</v>
      </c>
      <c r="I453" s="201">
        <v>3511.6132799999996</v>
      </c>
      <c r="J453" s="201">
        <v>5.22441</v>
      </c>
      <c r="K453" s="201">
        <v>3516.83769</v>
      </c>
      <c r="L453" s="201">
        <v>513.47069</v>
      </c>
      <c r="M453" s="201">
        <v>1.3428399999999998</v>
      </c>
      <c r="N453" s="201">
        <v>514.81353</v>
      </c>
      <c r="O453" s="201">
        <v>37603.05821</v>
      </c>
      <c r="P453" s="201">
        <v>1445.90929</v>
      </c>
      <c r="Q453" s="201">
        <v>0</v>
      </c>
      <c r="R453" s="202">
        <v>1445.90929</v>
      </c>
    </row>
    <row r="454" spans="1:18" ht="15">
      <c r="A454" s="203"/>
      <c r="B454" s="203"/>
      <c r="C454" s="203"/>
      <c r="D454" s="198" t="s">
        <v>656</v>
      </c>
      <c r="E454" s="199">
        <v>355</v>
      </c>
      <c r="F454" s="200">
        <v>4378.09504</v>
      </c>
      <c r="G454" s="201">
        <v>0</v>
      </c>
      <c r="H454" s="201">
        <v>4378.09504</v>
      </c>
      <c r="I454" s="201">
        <v>14796.61337</v>
      </c>
      <c r="J454" s="201">
        <v>47.53636</v>
      </c>
      <c r="K454" s="201">
        <v>14844.149730000001</v>
      </c>
      <c r="L454" s="201">
        <v>223.31294</v>
      </c>
      <c r="M454" s="201">
        <v>0</v>
      </c>
      <c r="N454" s="201">
        <v>223.31294</v>
      </c>
      <c r="O454" s="201">
        <v>19445.55771</v>
      </c>
      <c r="P454" s="201">
        <v>3627.6559500000003</v>
      </c>
      <c r="Q454" s="201">
        <v>0</v>
      </c>
      <c r="R454" s="202">
        <v>3627.6559500000003</v>
      </c>
    </row>
    <row r="455" spans="1:18" ht="15">
      <c r="A455" s="203"/>
      <c r="B455" s="203"/>
      <c r="C455" s="203"/>
      <c r="D455" s="198" t="s">
        <v>657</v>
      </c>
      <c r="E455" s="199">
        <v>358</v>
      </c>
      <c r="F455" s="200">
        <v>266.97425</v>
      </c>
      <c r="G455" s="201">
        <v>0</v>
      </c>
      <c r="H455" s="201">
        <v>266.97425</v>
      </c>
      <c r="I455" s="201">
        <v>1611.56454</v>
      </c>
      <c r="J455" s="201">
        <v>52.24416</v>
      </c>
      <c r="K455" s="201">
        <v>1663.8087</v>
      </c>
      <c r="L455" s="201">
        <v>62.683699999999995</v>
      </c>
      <c r="M455" s="201">
        <v>0</v>
      </c>
      <c r="N455" s="201">
        <v>62.683699999999995</v>
      </c>
      <c r="O455" s="201">
        <v>1993.4666499999998</v>
      </c>
      <c r="P455" s="201">
        <v>1319.08018</v>
      </c>
      <c r="Q455" s="201">
        <v>0</v>
      </c>
      <c r="R455" s="202">
        <v>1319.08018</v>
      </c>
    </row>
    <row r="456" spans="1:18" ht="15">
      <c r="A456" s="203"/>
      <c r="B456" s="203"/>
      <c r="C456" s="198" t="s">
        <v>658</v>
      </c>
      <c r="D456" s="198" t="s">
        <v>659</v>
      </c>
      <c r="E456" s="199">
        <v>357</v>
      </c>
      <c r="F456" s="200">
        <v>32379.237699999998</v>
      </c>
      <c r="G456" s="201">
        <v>0</v>
      </c>
      <c r="H456" s="201">
        <v>32379.237699999998</v>
      </c>
      <c r="I456" s="201">
        <v>23820.02041</v>
      </c>
      <c r="J456" s="201">
        <v>4.66664</v>
      </c>
      <c r="K456" s="201">
        <v>23824.68705</v>
      </c>
      <c r="L456" s="201">
        <v>996.66724</v>
      </c>
      <c r="M456" s="201">
        <v>0</v>
      </c>
      <c r="N456" s="201">
        <v>996.66724</v>
      </c>
      <c r="O456" s="201">
        <v>57200.59199</v>
      </c>
      <c r="P456" s="201">
        <v>3768.87183</v>
      </c>
      <c r="Q456" s="201">
        <v>0</v>
      </c>
      <c r="R456" s="202">
        <v>3768.87183</v>
      </c>
    </row>
    <row r="457" spans="1:18" ht="15">
      <c r="A457" s="203"/>
      <c r="B457" s="203"/>
      <c r="C457" s="198" t="s">
        <v>660</v>
      </c>
      <c r="D457" s="198" t="s">
        <v>661</v>
      </c>
      <c r="E457" s="199">
        <v>363</v>
      </c>
      <c r="F457" s="200">
        <v>23560.90615</v>
      </c>
      <c r="G457" s="201">
        <v>0</v>
      </c>
      <c r="H457" s="201">
        <v>23560.90615</v>
      </c>
      <c r="I457" s="201">
        <v>25459.22018</v>
      </c>
      <c r="J457" s="201">
        <v>126.59189</v>
      </c>
      <c r="K457" s="201">
        <v>25585.81207</v>
      </c>
      <c r="L457" s="201">
        <v>1015.6851800000001</v>
      </c>
      <c r="M457" s="201">
        <v>15.94195</v>
      </c>
      <c r="N457" s="201">
        <v>1031.62713</v>
      </c>
      <c r="O457" s="201">
        <v>50178.34535</v>
      </c>
      <c r="P457" s="201">
        <v>7637.09015</v>
      </c>
      <c r="Q457" s="201">
        <v>0</v>
      </c>
      <c r="R457" s="202">
        <v>7637.09015</v>
      </c>
    </row>
    <row r="458" spans="1:18" ht="15">
      <c r="A458" s="203"/>
      <c r="B458" s="203"/>
      <c r="C458" s="203"/>
      <c r="D458" s="198" t="s">
        <v>662</v>
      </c>
      <c r="E458" s="199">
        <v>647</v>
      </c>
      <c r="F458" s="200">
        <v>541.46681</v>
      </c>
      <c r="G458" s="201">
        <v>0</v>
      </c>
      <c r="H458" s="201">
        <v>541.46681</v>
      </c>
      <c r="I458" s="201">
        <v>1451.10731</v>
      </c>
      <c r="J458" s="201">
        <v>0</v>
      </c>
      <c r="K458" s="201">
        <v>1451.10731</v>
      </c>
      <c r="L458" s="201">
        <v>17.758</v>
      </c>
      <c r="M458" s="201">
        <v>0</v>
      </c>
      <c r="N458" s="201">
        <v>17.758</v>
      </c>
      <c r="O458" s="201">
        <v>2010.33212</v>
      </c>
      <c r="P458" s="201">
        <v>1001.2022099999999</v>
      </c>
      <c r="Q458" s="201">
        <v>0</v>
      </c>
      <c r="R458" s="202">
        <v>1001.2022099999999</v>
      </c>
    </row>
    <row r="459" spans="1:18" ht="15">
      <c r="A459" s="203"/>
      <c r="B459" s="203"/>
      <c r="C459" s="198" t="s">
        <v>653</v>
      </c>
      <c r="D459" s="198" t="s">
        <v>653</v>
      </c>
      <c r="E459" s="199">
        <v>349</v>
      </c>
      <c r="F459" s="200">
        <v>178817.67349000002</v>
      </c>
      <c r="G459" s="201">
        <v>0</v>
      </c>
      <c r="H459" s="201">
        <v>178817.67349000002</v>
      </c>
      <c r="I459" s="201">
        <v>164026.13918</v>
      </c>
      <c r="J459" s="201">
        <v>2024.91943</v>
      </c>
      <c r="K459" s="201">
        <v>166051.05861</v>
      </c>
      <c r="L459" s="201">
        <v>11347.120939999999</v>
      </c>
      <c r="M459" s="201">
        <v>923.92982</v>
      </c>
      <c r="N459" s="201">
        <v>12271.05076</v>
      </c>
      <c r="O459" s="201">
        <v>357139.78286000004</v>
      </c>
      <c r="P459" s="201">
        <v>81271.41096</v>
      </c>
      <c r="Q459" s="201">
        <v>0</v>
      </c>
      <c r="R459" s="202">
        <v>81271.41096</v>
      </c>
    </row>
    <row r="460" spans="1:18" ht="15">
      <c r="A460" s="203"/>
      <c r="B460" s="203"/>
      <c r="C460" s="203"/>
      <c r="D460" s="203"/>
      <c r="E460" s="204">
        <v>766</v>
      </c>
      <c r="F460" s="205">
        <v>0</v>
      </c>
      <c r="G460" s="206">
        <v>0</v>
      </c>
      <c r="H460" s="206">
        <v>0</v>
      </c>
      <c r="I460" s="206">
        <v>0.21</v>
      </c>
      <c r="J460" s="206">
        <v>0</v>
      </c>
      <c r="K460" s="206">
        <v>0.21</v>
      </c>
      <c r="L460" s="206">
        <v>350.64322999999996</v>
      </c>
      <c r="M460" s="206">
        <v>0</v>
      </c>
      <c r="N460" s="206">
        <v>350.64322999999996</v>
      </c>
      <c r="O460" s="206">
        <v>350.85323</v>
      </c>
      <c r="P460" s="206">
        <v>292.64858000000004</v>
      </c>
      <c r="Q460" s="206">
        <v>0</v>
      </c>
      <c r="R460" s="207">
        <v>292.64858000000004</v>
      </c>
    </row>
    <row r="461" spans="1:18" ht="15">
      <c r="A461" s="203"/>
      <c r="B461" s="203"/>
      <c r="C461" s="203"/>
      <c r="D461" s="203"/>
      <c r="E461" s="204">
        <v>767</v>
      </c>
      <c r="F461" s="205">
        <v>0</v>
      </c>
      <c r="G461" s="206">
        <v>0</v>
      </c>
      <c r="H461" s="206">
        <v>0</v>
      </c>
      <c r="I461" s="206">
        <v>0</v>
      </c>
      <c r="J461" s="206">
        <v>0</v>
      </c>
      <c r="K461" s="206">
        <v>0</v>
      </c>
      <c r="L461" s="206">
        <v>27.905</v>
      </c>
      <c r="M461" s="206">
        <v>0</v>
      </c>
      <c r="N461" s="206">
        <v>27.905</v>
      </c>
      <c r="O461" s="206">
        <v>27.905</v>
      </c>
      <c r="P461" s="206">
        <v>20</v>
      </c>
      <c r="Q461" s="206">
        <v>0</v>
      </c>
      <c r="R461" s="207">
        <v>20</v>
      </c>
    </row>
    <row r="462" spans="1:18" ht="15">
      <c r="A462" s="203"/>
      <c r="B462" s="203"/>
      <c r="C462" s="203"/>
      <c r="D462" s="198" t="s">
        <v>663</v>
      </c>
      <c r="E462" s="199">
        <v>645</v>
      </c>
      <c r="F462" s="200">
        <v>2962.80108</v>
      </c>
      <c r="G462" s="201">
        <v>0</v>
      </c>
      <c r="H462" s="201">
        <v>2962.80108</v>
      </c>
      <c r="I462" s="201">
        <v>9641.25984</v>
      </c>
      <c r="J462" s="201">
        <v>0</v>
      </c>
      <c r="K462" s="201">
        <v>9641.25984</v>
      </c>
      <c r="L462" s="201">
        <v>91.66532000000001</v>
      </c>
      <c r="M462" s="201">
        <v>0</v>
      </c>
      <c r="N462" s="201">
        <v>91.66532000000001</v>
      </c>
      <c r="O462" s="201">
        <v>12695.72624</v>
      </c>
      <c r="P462" s="201">
        <v>1294.61822</v>
      </c>
      <c r="Q462" s="201">
        <v>0</v>
      </c>
      <c r="R462" s="202">
        <v>1294.61822</v>
      </c>
    </row>
    <row r="463" spans="1:18" ht="15">
      <c r="A463" s="203"/>
      <c r="B463" s="203"/>
      <c r="C463" s="198" t="s">
        <v>664</v>
      </c>
      <c r="D463" s="198" t="s">
        <v>665</v>
      </c>
      <c r="E463" s="199">
        <v>369</v>
      </c>
      <c r="F463" s="200">
        <v>94537.39148</v>
      </c>
      <c r="G463" s="201">
        <v>0</v>
      </c>
      <c r="H463" s="201">
        <v>94537.39148</v>
      </c>
      <c r="I463" s="201">
        <v>46124.28105</v>
      </c>
      <c r="J463" s="201">
        <v>399.26309000000003</v>
      </c>
      <c r="K463" s="201">
        <v>46523.54414</v>
      </c>
      <c r="L463" s="201">
        <v>16311.06576</v>
      </c>
      <c r="M463" s="201">
        <v>2214.39131</v>
      </c>
      <c r="N463" s="201">
        <v>18525.45707</v>
      </c>
      <c r="O463" s="201">
        <v>159586.39269</v>
      </c>
      <c r="P463" s="201">
        <v>52361.398909999996</v>
      </c>
      <c r="Q463" s="201">
        <v>0</v>
      </c>
      <c r="R463" s="202">
        <v>52361.398909999996</v>
      </c>
    </row>
    <row r="464" spans="1:18" ht="15">
      <c r="A464" s="203"/>
      <c r="B464" s="203"/>
      <c r="C464" s="203"/>
      <c r="D464" s="198" t="s">
        <v>666</v>
      </c>
      <c r="E464" s="199">
        <v>370</v>
      </c>
      <c r="F464" s="200">
        <v>610.69424</v>
      </c>
      <c r="G464" s="201">
        <v>0</v>
      </c>
      <c r="H464" s="201">
        <v>610.69424</v>
      </c>
      <c r="I464" s="201">
        <v>6112.33947</v>
      </c>
      <c r="J464" s="201">
        <v>0</v>
      </c>
      <c r="K464" s="201">
        <v>6112.33947</v>
      </c>
      <c r="L464" s="201">
        <v>150.54417</v>
      </c>
      <c r="M464" s="201">
        <v>0</v>
      </c>
      <c r="N464" s="201">
        <v>150.54417</v>
      </c>
      <c r="O464" s="201">
        <v>6873.57788</v>
      </c>
      <c r="P464" s="201">
        <v>2072.4863100000002</v>
      </c>
      <c r="Q464" s="201">
        <v>0</v>
      </c>
      <c r="R464" s="202">
        <v>2072.4863100000002</v>
      </c>
    </row>
    <row r="465" spans="1:18" ht="15">
      <c r="A465" s="203"/>
      <c r="B465" s="203"/>
      <c r="C465" s="198" t="s">
        <v>667</v>
      </c>
      <c r="D465" s="198" t="s">
        <v>667</v>
      </c>
      <c r="E465" s="199">
        <v>371</v>
      </c>
      <c r="F465" s="200">
        <v>7696.47301</v>
      </c>
      <c r="G465" s="201">
        <v>0</v>
      </c>
      <c r="H465" s="201">
        <v>7696.47301</v>
      </c>
      <c r="I465" s="201">
        <v>9594.42132</v>
      </c>
      <c r="J465" s="201">
        <v>21.3335</v>
      </c>
      <c r="K465" s="201">
        <v>9615.75482</v>
      </c>
      <c r="L465" s="201">
        <v>314.39621</v>
      </c>
      <c r="M465" s="201">
        <v>0</v>
      </c>
      <c r="N465" s="201">
        <v>314.39621</v>
      </c>
      <c r="O465" s="201">
        <v>17626.62404</v>
      </c>
      <c r="P465" s="201">
        <v>2712.64484</v>
      </c>
      <c r="Q465" s="201">
        <v>0</v>
      </c>
      <c r="R465" s="202">
        <v>2712.64484</v>
      </c>
    </row>
    <row r="466" spans="1:18" ht="15">
      <c r="A466" s="203"/>
      <c r="B466" s="203"/>
      <c r="C466" s="198" t="s">
        <v>668</v>
      </c>
      <c r="D466" s="198" t="s">
        <v>668</v>
      </c>
      <c r="E466" s="199">
        <v>361</v>
      </c>
      <c r="F466" s="200">
        <v>16505.04719</v>
      </c>
      <c r="G466" s="201">
        <v>0</v>
      </c>
      <c r="H466" s="201">
        <v>16505.04719</v>
      </c>
      <c r="I466" s="201">
        <v>10375.272949999999</v>
      </c>
      <c r="J466" s="201">
        <v>0.03587</v>
      </c>
      <c r="K466" s="201">
        <v>10375.30882</v>
      </c>
      <c r="L466" s="201">
        <v>755.98234</v>
      </c>
      <c r="M466" s="201">
        <v>0</v>
      </c>
      <c r="N466" s="201">
        <v>755.98234</v>
      </c>
      <c r="O466" s="201">
        <v>27636.33835</v>
      </c>
      <c r="P466" s="201">
        <v>3173.21478</v>
      </c>
      <c r="Q466" s="201">
        <v>0</v>
      </c>
      <c r="R466" s="202">
        <v>3173.21478</v>
      </c>
    </row>
    <row r="467" spans="1:18" ht="15">
      <c r="A467" s="203"/>
      <c r="B467" s="203"/>
      <c r="C467" s="198" t="s">
        <v>669</v>
      </c>
      <c r="D467" s="198" t="s">
        <v>669</v>
      </c>
      <c r="E467" s="199">
        <v>366</v>
      </c>
      <c r="F467" s="200">
        <v>1293.106</v>
      </c>
      <c r="G467" s="201">
        <v>0</v>
      </c>
      <c r="H467" s="201">
        <v>1293.106</v>
      </c>
      <c r="I467" s="201">
        <v>15919.94652</v>
      </c>
      <c r="J467" s="201">
        <v>1.47668</v>
      </c>
      <c r="K467" s="201">
        <v>15921.4232</v>
      </c>
      <c r="L467" s="201">
        <v>376.48774</v>
      </c>
      <c r="M467" s="201">
        <v>0</v>
      </c>
      <c r="N467" s="201">
        <v>376.48774</v>
      </c>
      <c r="O467" s="201">
        <v>17591.01694</v>
      </c>
      <c r="P467" s="201">
        <v>2744.4347900000002</v>
      </c>
      <c r="Q467" s="201">
        <v>0</v>
      </c>
      <c r="R467" s="202">
        <v>2744.4347900000002</v>
      </c>
    </row>
    <row r="468" spans="1:18" ht="15">
      <c r="A468" s="203"/>
      <c r="B468" s="203"/>
      <c r="C468" s="203"/>
      <c r="D468" s="198" t="s">
        <v>670</v>
      </c>
      <c r="E468" s="199">
        <v>497</v>
      </c>
      <c r="F468" s="200">
        <v>374.66909000000004</v>
      </c>
      <c r="G468" s="201">
        <v>0</v>
      </c>
      <c r="H468" s="201">
        <v>374.66909000000004</v>
      </c>
      <c r="I468" s="201">
        <v>2238.75556</v>
      </c>
      <c r="J468" s="201">
        <v>0.38762</v>
      </c>
      <c r="K468" s="201">
        <v>2239.14318</v>
      </c>
      <c r="L468" s="201">
        <v>39.21971</v>
      </c>
      <c r="M468" s="201">
        <v>0</v>
      </c>
      <c r="N468" s="201">
        <v>39.21971</v>
      </c>
      <c r="O468" s="201">
        <v>2653.03198</v>
      </c>
      <c r="P468" s="201">
        <v>1080.96585</v>
      </c>
      <c r="Q468" s="201">
        <v>0</v>
      </c>
      <c r="R468" s="202">
        <v>1080.96585</v>
      </c>
    </row>
    <row r="469" spans="1:18" ht="15">
      <c r="A469" s="203"/>
      <c r="B469" s="203"/>
      <c r="C469" s="198" t="s">
        <v>671</v>
      </c>
      <c r="D469" s="198" t="s">
        <v>672</v>
      </c>
      <c r="E469" s="199">
        <v>351</v>
      </c>
      <c r="F469" s="200">
        <v>21836.1101</v>
      </c>
      <c r="G469" s="201">
        <v>0</v>
      </c>
      <c r="H469" s="201">
        <v>21836.1101</v>
      </c>
      <c r="I469" s="201">
        <v>1660.11653</v>
      </c>
      <c r="J469" s="201">
        <v>3.64633</v>
      </c>
      <c r="K469" s="201">
        <v>1663.76286</v>
      </c>
      <c r="L469" s="201">
        <v>84.82123</v>
      </c>
      <c r="M469" s="201">
        <v>0</v>
      </c>
      <c r="N469" s="201">
        <v>84.82123</v>
      </c>
      <c r="O469" s="201">
        <v>23584.694190000002</v>
      </c>
      <c r="P469" s="201">
        <v>1628.96427</v>
      </c>
      <c r="Q469" s="201">
        <v>0</v>
      </c>
      <c r="R469" s="202">
        <v>1628.96427</v>
      </c>
    </row>
    <row r="470" spans="1:18" ht="15">
      <c r="A470" s="203"/>
      <c r="B470" s="203"/>
      <c r="C470" s="203"/>
      <c r="D470" s="198" t="s">
        <v>673</v>
      </c>
      <c r="E470" s="199">
        <v>353</v>
      </c>
      <c r="F470" s="200">
        <v>138.97372000000001</v>
      </c>
      <c r="G470" s="201">
        <v>0</v>
      </c>
      <c r="H470" s="201">
        <v>138.97372000000001</v>
      </c>
      <c r="I470" s="201">
        <v>1505.14867</v>
      </c>
      <c r="J470" s="201">
        <v>11.07648</v>
      </c>
      <c r="K470" s="201">
        <v>1516.22515</v>
      </c>
      <c r="L470" s="201">
        <v>30.275</v>
      </c>
      <c r="M470" s="201">
        <v>0</v>
      </c>
      <c r="N470" s="201">
        <v>30.275</v>
      </c>
      <c r="O470" s="201">
        <v>1685.47387</v>
      </c>
      <c r="P470" s="201">
        <v>1768.60818</v>
      </c>
      <c r="Q470" s="201">
        <v>0</v>
      </c>
      <c r="R470" s="202">
        <v>1768.60818</v>
      </c>
    </row>
    <row r="471" spans="1:18" ht="15">
      <c r="A471" s="203"/>
      <c r="B471" s="203"/>
      <c r="C471" s="203"/>
      <c r="D471" s="198" t="s">
        <v>671</v>
      </c>
      <c r="E471" s="199">
        <v>350</v>
      </c>
      <c r="F471" s="200">
        <v>25478.85347</v>
      </c>
      <c r="G471" s="201">
        <v>0</v>
      </c>
      <c r="H471" s="201">
        <v>25478.85347</v>
      </c>
      <c r="I471" s="201">
        <v>35008.86671</v>
      </c>
      <c r="J471" s="201">
        <v>0.60439</v>
      </c>
      <c r="K471" s="201">
        <v>35009.4711</v>
      </c>
      <c r="L471" s="201">
        <v>1120.98637</v>
      </c>
      <c r="M471" s="201">
        <v>5.5185</v>
      </c>
      <c r="N471" s="201">
        <v>1126.5048700000002</v>
      </c>
      <c r="O471" s="201">
        <v>61614.829439999994</v>
      </c>
      <c r="P471" s="201">
        <v>9055.402769999999</v>
      </c>
      <c r="Q471" s="201">
        <v>0</v>
      </c>
      <c r="R471" s="202">
        <v>9055.402769999999</v>
      </c>
    </row>
    <row r="472" spans="1:18" ht="15">
      <c r="A472" s="203"/>
      <c r="B472" s="203"/>
      <c r="C472" s="198" t="s">
        <v>674</v>
      </c>
      <c r="D472" s="198" t="s">
        <v>675</v>
      </c>
      <c r="E472" s="199">
        <v>482</v>
      </c>
      <c r="F472" s="200">
        <v>7885.74122</v>
      </c>
      <c r="G472" s="201">
        <v>0</v>
      </c>
      <c r="H472" s="201">
        <v>7885.74122</v>
      </c>
      <c r="I472" s="201">
        <v>21770.460300000002</v>
      </c>
      <c r="J472" s="201">
        <v>0</v>
      </c>
      <c r="K472" s="201">
        <v>21770.460300000002</v>
      </c>
      <c r="L472" s="201">
        <v>505.08572</v>
      </c>
      <c r="M472" s="201">
        <v>0</v>
      </c>
      <c r="N472" s="201">
        <v>505.08572</v>
      </c>
      <c r="O472" s="201">
        <v>30161.287239999998</v>
      </c>
      <c r="P472" s="201">
        <v>4620.4403600000005</v>
      </c>
      <c r="Q472" s="201">
        <v>0</v>
      </c>
      <c r="R472" s="202">
        <v>4620.4403600000005</v>
      </c>
    </row>
    <row r="473" spans="1:18" ht="15">
      <c r="A473" s="203"/>
      <c r="B473" s="203"/>
      <c r="C473" s="203"/>
      <c r="D473" s="198" t="s">
        <v>676</v>
      </c>
      <c r="E473" s="199">
        <v>594</v>
      </c>
      <c r="F473" s="200">
        <v>2981.48736</v>
      </c>
      <c r="G473" s="201">
        <v>0</v>
      </c>
      <c r="H473" s="201">
        <v>2981.48736</v>
      </c>
      <c r="I473" s="201">
        <v>2298.8276299999998</v>
      </c>
      <c r="J473" s="201">
        <v>0</v>
      </c>
      <c r="K473" s="201">
        <v>2298.8276299999998</v>
      </c>
      <c r="L473" s="201">
        <v>41.9825</v>
      </c>
      <c r="M473" s="201">
        <v>0</v>
      </c>
      <c r="N473" s="201">
        <v>41.9825</v>
      </c>
      <c r="O473" s="201">
        <v>5322.29749</v>
      </c>
      <c r="P473" s="201">
        <v>2306.7888199999998</v>
      </c>
      <c r="Q473" s="201">
        <v>0</v>
      </c>
      <c r="R473" s="202">
        <v>2306.7888199999998</v>
      </c>
    </row>
    <row r="474" spans="1:18" ht="15">
      <c r="A474" s="203"/>
      <c r="B474" s="203"/>
      <c r="C474" s="198" t="s">
        <v>677</v>
      </c>
      <c r="D474" s="198" t="s">
        <v>678</v>
      </c>
      <c r="E474" s="199">
        <v>352</v>
      </c>
      <c r="F474" s="200">
        <v>10847.54776</v>
      </c>
      <c r="G474" s="201">
        <v>0</v>
      </c>
      <c r="H474" s="201">
        <v>10847.54776</v>
      </c>
      <c r="I474" s="201">
        <v>9654.47701</v>
      </c>
      <c r="J474" s="201">
        <v>0</v>
      </c>
      <c r="K474" s="201">
        <v>9654.47701</v>
      </c>
      <c r="L474" s="201">
        <v>433.44877</v>
      </c>
      <c r="M474" s="201">
        <v>0</v>
      </c>
      <c r="N474" s="201">
        <v>433.44877</v>
      </c>
      <c r="O474" s="201">
        <v>20935.47354</v>
      </c>
      <c r="P474" s="201">
        <v>1508.63505</v>
      </c>
      <c r="Q474" s="201">
        <v>0</v>
      </c>
      <c r="R474" s="202">
        <v>1508.63505</v>
      </c>
    </row>
    <row r="475" spans="1:18" ht="15">
      <c r="A475" s="203"/>
      <c r="B475" s="203"/>
      <c r="C475" s="198" t="s">
        <v>679</v>
      </c>
      <c r="D475" s="198" t="s">
        <v>679</v>
      </c>
      <c r="E475" s="199">
        <v>359</v>
      </c>
      <c r="F475" s="200">
        <v>15756.19278</v>
      </c>
      <c r="G475" s="201">
        <v>0</v>
      </c>
      <c r="H475" s="201">
        <v>15756.19278</v>
      </c>
      <c r="I475" s="201">
        <v>16634.93386</v>
      </c>
      <c r="J475" s="201">
        <v>45.0526</v>
      </c>
      <c r="K475" s="201">
        <v>16679.98646</v>
      </c>
      <c r="L475" s="201">
        <v>504.67506</v>
      </c>
      <c r="M475" s="201">
        <v>0</v>
      </c>
      <c r="N475" s="201">
        <v>504.67506</v>
      </c>
      <c r="O475" s="201">
        <v>32940.8543</v>
      </c>
      <c r="P475" s="201">
        <v>2125.62541</v>
      </c>
      <c r="Q475" s="201">
        <v>0</v>
      </c>
      <c r="R475" s="202">
        <v>2125.62541</v>
      </c>
    </row>
    <row r="476" spans="1:18" ht="15">
      <c r="A476" s="203"/>
      <c r="B476" s="203"/>
      <c r="C476" s="198" t="s">
        <v>680</v>
      </c>
      <c r="D476" s="198" t="s">
        <v>680</v>
      </c>
      <c r="E476" s="199">
        <v>495</v>
      </c>
      <c r="F476" s="200">
        <v>9646.81781</v>
      </c>
      <c r="G476" s="201">
        <v>0</v>
      </c>
      <c r="H476" s="201">
        <v>9646.81781</v>
      </c>
      <c r="I476" s="201">
        <v>5068.16808</v>
      </c>
      <c r="J476" s="201">
        <v>0.14812</v>
      </c>
      <c r="K476" s="201">
        <v>5068.3162</v>
      </c>
      <c r="L476" s="201">
        <v>158.46677</v>
      </c>
      <c r="M476" s="201">
        <v>0</v>
      </c>
      <c r="N476" s="201">
        <v>158.46677</v>
      </c>
      <c r="O476" s="201">
        <v>14873.600779999999</v>
      </c>
      <c r="P476" s="201">
        <v>2808.8262799999998</v>
      </c>
      <c r="Q476" s="201">
        <v>0</v>
      </c>
      <c r="R476" s="202">
        <v>2808.8262799999998</v>
      </c>
    </row>
    <row r="477" spans="1:18" ht="15">
      <c r="A477" s="203"/>
      <c r="B477" s="198" t="s">
        <v>681</v>
      </c>
      <c r="C477" s="198" t="s">
        <v>374</v>
      </c>
      <c r="D477" s="198" t="s">
        <v>374</v>
      </c>
      <c r="E477" s="199">
        <v>180</v>
      </c>
      <c r="F477" s="200">
        <v>2691.38273</v>
      </c>
      <c r="G477" s="201">
        <v>0</v>
      </c>
      <c r="H477" s="201">
        <v>2691.38273</v>
      </c>
      <c r="I477" s="201">
        <v>6133.05833</v>
      </c>
      <c r="J477" s="201">
        <v>108.46354</v>
      </c>
      <c r="K477" s="201">
        <v>6241.5218700000005</v>
      </c>
      <c r="L477" s="201">
        <v>718.69878</v>
      </c>
      <c r="M477" s="201">
        <v>16.22619</v>
      </c>
      <c r="N477" s="201">
        <v>734.9249699999999</v>
      </c>
      <c r="O477" s="201">
        <v>9667.82957</v>
      </c>
      <c r="P477" s="201">
        <v>8031.69176</v>
      </c>
      <c r="Q477" s="201">
        <v>0</v>
      </c>
      <c r="R477" s="202">
        <v>8031.69176</v>
      </c>
    </row>
    <row r="478" spans="1:18" ht="15">
      <c r="A478" s="203"/>
      <c r="B478" s="203"/>
      <c r="C478" s="198" t="s">
        <v>682</v>
      </c>
      <c r="D478" s="198" t="s">
        <v>683</v>
      </c>
      <c r="E478" s="199">
        <v>176</v>
      </c>
      <c r="F478" s="200">
        <v>5949.74865</v>
      </c>
      <c r="G478" s="201">
        <v>0</v>
      </c>
      <c r="H478" s="201">
        <v>5949.74865</v>
      </c>
      <c r="I478" s="201">
        <v>12339.81698</v>
      </c>
      <c r="J478" s="201">
        <v>57.10173</v>
      </c>
      <c r="K478" s="201">
        <v>12396.918710000002</v>
      </c>
      <c r="L478" s="201">
        <v>1636.49553</v>
      </c>
      <c r="M478" s="201">
        <v>31.45666</v>
      </c>
      <c r="N478" s="201">
        <v>1667.95219</v>
      </c>
      <c r="O478" s="201">
        <v>20014.61955</v>
      </c>
      <c r="P478" s="201">
        <v>32640.24802</v>
      </c>
      <c r="Q478" s="201">
        <v>0</v>
      </c>
      <c r="R478" s="202">
        <v>32640.24802</v>
      </c>
    </row>
    <row r="479" spans="1:18" ht="15">
      <c r="A479" s="203"/>
      <c r="B479" s="203"/>
      <c r="C479" s="198" t="s">
        <v>684</v>
      </c>
      <c r="D479" s="198" t="s">
        <v>684</v>
      </c>
      <c r="E479" s="199">
        <v>171</v>
      </c>
      <c r="F479" s="200">
        <v>40093.758369999996</v>
      </c>
      <c r="G479" s="201">
        <v>17.8749</v>
      </c>
      <c r="H479" s="201">
        <v>40111.633270000006</v>
      </c>
      <c r="I479" s="201">
        <v>28962.38404</v>
      </c>
      <c r="J479" s="201">
        <v>197.91931</v>
      </c>
      <c r="K479" s="201">
        <v>29160.303350000002</v>
      </c>
      <c r="L479" s="201">
        <v>5508.91997</v>
      </c>
      <c r="M479" s="201">
        <v>243.66667999999999</v>
      </c>
      <c r="N479" s="201">
        <v>5752.58665</v>
      </c>
      <c r="O479" s="201">
        <v>75024.52326999999</v>
      </c>
      <c r="P479" s="201">
        <v>46412.23524</v>
      </c>
      <c r="Q479" s="201">
        <v>0</v>
      </c>
      <c r="R479" s="202">
        <v>46412.23524</v>
      </c>
    </row>
    <row r="480" spans="1:18" ht="15">
      <c r="A480" s="203"/>
      <c r="B480" s="203"/>
      <c r="C480" s="203"/>
      <c r="D480" s="198" t="s">
        <v>685</v>
      </c>
      <c r="E480" s="199">
        <v>444</v>
      </c>
      <c r="F480" s="200">
        <v>602.00972</v>
      </c>
      <c r="G480" s="201">
        <v>0</v>
      </c>
      <c r="H480" s="201">
        <v>602.00972</v>
      </c>
      <c r="I480" s="201">
        <v>9637.99675</v>
      </c>
      <c r="J480" s="201">
        <v>0.00037</v>
      </c>
      <c r="K480" s="201">
        <v>9637.99712</v>
      </c>
      <c r="L480" s="201">
        <v>271.16588</v>
      </c>
      <c r="M480" s="201">
        <v>0</v>
      </c>
      <c r="N480" s="201">
        <v>271.16588</v>
      </c>
      <c r="O480" s="201">
        <v>10511.17272</v>
      </c>
      <c r="P480" s="201">
        <v>7349.61909</v>
      </c>
      <c r="Q480" s="201">
        <v>0</v>
      </c>
      <c r="R480" s="202">
        <v>7349.61909</v>
      </c>
    </row>
    <row r="481" spans="1:18" ht="15">
      <c r="A481" s="203"/>
      <c r="B481" s="203"/>
      <c r="C481" s="198" t="s">
        <v>686</v>
      </c>
      <c r="D481" s="198" t="s">
        <v>687</v>
      </c>
      <c r="E481" s="199">
        <v>505</v>
      </c>
      <c r="F481" s="200">
        <v>3547.7290099999996</v>
      </c>
      <c r="G481" s="201">
        <v>0</v>
      </c>
      <c r="H481" s="201">
        <v>3547.7290099999996</v>
      </c>
      <c r="I481" s="201">
        <v>9719.37247</v>
      </c>
      <c r="J481" s="201">
        <v>0.0015400000000000001</v>
      </c>
      <c r="K481" s="201">
        <v>9719.37401</v>
      </c>
      <c r="L481" s="201">
        <v>1439.23101</v>
      </c>
      <c r="M481" s="201">
        <v>0</v>
      </c>
      <c r="N481" s="201">
        <v>1439.23101</v>
      </c>
      <c r="O481" s="201">
        <v>14706.33403</v>
      </c>
      <c r="P481" s="201">
        <v>6816.00559</v>
      </c>
      <c r="Q481" s="201">
        <v>0</v>
      </c>
      <c r="R481" s="202">
        <v>6816.00559</v>
      </c>
    </row>
    <row r="482" spans="1:18" ht="15">
      <c r="A482" s="203"/>
      <c r="B482" s="203"/>
      <c r="C482" s="203"/>
      <c r="D482" s="198" t="s">
        <v>686</v>
      </c>
      <c r="E482" s="199">
        <v>177</v>
      </c>
      <c r="F482" s="200">
        <v>7003.64352</v>
      </c>
      <c r="G482" s="201">
        <v>0</v>
      </c>
      <c r="H482" s="201">
        <v>7003.64352</v>
      </c>
      <c r="I482" s="201">
        <v>4755.19429</v>
      </c>
      <c r="J482" s="201">
        <v>10.669649999999999</v>
      </c>
      <c r="K482" s="201">
        <v>4765.86394</v>
      </c>
      <c r="L482" s="201">
        <v>2123.9155699999997</v>
      </c>
      <c r="M482" s="201">
        <v>0.42713</v>
      </c>
      <c r="N482" s="201">
        <v>2124.3427</v>
      </c>
      <c r="O482" s="201">
        <v>13893.85016</v>
      </c>
      <c r="P482" s="201">
        <v>11635.0561</v>
      </c>
      <c r="Q482" s="201">
        <v>0</v>
      </c>
      <c r="R482" s="202">
        <v>11635.0561</v>
      </c>
    </row>
    <row r="483" spans="1:18" ht="15">
      <c r="A483" s="203"/>
      <c r="B483" s="203"/>
      <c r="C483" s="203"/>
      <c r="D483" s="198" t="s">
        <v>688</v>
      </c>
      <c r="E483" s="199">
        <v>710</v>
      </c>
      <c r="F483" s="200">
        <v>970.59853</v>
      </c>
      <c r="G483" s="201">
        <v>0</v>
      </c>
      <c r="H483" s="201">
        <v>970.59853</v>
      </c>
      <c r="I483" s="201">
        <v>2978.278</v>
      </c>
      <c r="J483" s="201">
        <v>0</v>
      </c>
      <c r="K483" s="201">
        <v>2978.278</v>
      </c>
      <c r="L483" s="201">
        <v>184.69344</v>
      </c>
      <c r="M483" s="201">
        <v>0</v>
      </c>
      <c r="N483" s="201">
        <v>184.69344</v>
      </c>
      <c r="O483" s="201">
        <v>4133.5699700000005</v>
      </c>
      <c r="P483" s="201">
        <v>3893.85352</v>
      </c>
      <c r="Q483" s="201">
        <v>0</v>
      </c>
      <c r="R483" s="202">
        <v>3893.85352</v>
      </c>
    </row>
    <row r="484" spans="1:18" ht="15">
      <c r="A484" s="203"/>
      <c r="B484" s="203"/>
      <c r="C484" s="198" t="s">
        <v>681</v>
      </c>
      <c r="D484" s="198" t="s">
        <v>689</v>
      </c>
      <c r="E484" s="199">
        <v>179</v>
      </c>
      <c r="F484" s="200">
        <v>33933.57636</v>
      </c>
      <c r="G484" s="201">
        <v>0</v>
      </c>
      <c r="H484" s="201">
        <v>33933.57636</v>
      </c>
      <c r="I484" s="201">
        <v>55717.74934</v>
      </c>
      <c r="J484" s="201">
        <v>297.74665999999996</v>
      </c>
      <c r="K484" s="201">
        <v>56015.496</v>
      </c>
      <c r="L484" s="201">
        <v>8077.822</v>
      </c>
      <c r="M484" s="201">
        <v>1145.7263899999998</v>
      </c>
      <c r="N484" s="201">
        <v>9223.54839</v>
      </c>
      <c r="O484" s="201">
        <v>99172.62075</v>
      </c>
      <c r="P484" s="201">
        <v>81174.014</v>
      </c>
      <c r="Q484" s="201">
        <v>0</v>
      </c>
      <c r="R484" s="202">
        <v>81174.014</v>
      </c>
    </row>
    <row r="485" spans="1:18" ht="15">
      <c r="A485" s="203"/>
      <c r="B485" s="203"/>
      <c r="C485" s="203"/>
      <c r="D485" s="198" t="s">
        <v>690</v>
      </c>
      <c r="E485" s="199">
        <v>625</v>
      </c>
      <c r="F485" s="200">
        <v>951.37423</v>
      </c>
      <c r="G485" s="201">
        <v>0</v>
      </c>
      <c r="H485" s="201">
        <v>951.37423</v>
      </c>
      <c r="I485" s="201">
        <v>12423.11387</v>
      </c>
      <c r="J485" s="201">
        <v>0</v>
      </c>
      <c r="K485" s="201">
        <v>12423.11387</v>
      </c>
      <c r="L485" s="201">
        <v>1081.48901</v>
      </c>
      <c r="M485" s="201">
        <v>18.94104</v>
      </c>
      <c r="N485" s="201">
        <v>1100.43005</v>
      </c>
      <c r="O485" s="201">
        <v>14474.91815</v>
      </c>
      <c r="P485" s="201">
        <v>7402.086679999999</v>
      </c>
      <c r="Q485" s="201">
        <v>0</v>
      </c>
      <c r="R485" s="202">
        <v>7402.086679999999</v>
      </c>
    </row>
    <row r="486" spans="1:18" ht="15">
      <c r="A486" s="203"/>
      <c r="B486" s="203"/>
      <c r="C486" s="203"/>
      <c r="D486" s="198" t="s">
        <v>691</v>
      </c>
      <c r="E486" s="199">
        <v>707</v>
      </c>
      <c r="F486" s="200">
        <v>0</v>
      </c>
      <c r="G486" s="201">
        <v>0</v>
      </c>
      <c r="H486" s="201">
        <v>0</v>
      </c>
      <c r="I486" s="201">
        <v>0</v>
      </c>
      <c r="J486" s="201">
        <v>0</v>
      </c>
      <c r="K486" s="201">
        <v>0</v>
      </c>
      <c r="L486" s="201">
        <v>71.46796</v>
      </c>
      <c r="M486" s="201">
        <v>0</v>
      </c>
      <c r="N486" s="201">
        <v>71.46796</v>
      </c>
      <c r="O486" s="201">
        <v>71.46796</v>
      </c>
      <c r="P486" s="201">
        <v>1146.41823</v>
      </c>
      <c r="Q486" s="201">
        <v>0</v>
      </c>
      <c r="R486" s="202">
        <v>1146.41823</v>
      </c>
    </row>
    <row r="487" spans="1:18" ht="15">
      <c r="A487" s="203"/>
      <c r="B487" s="203"/>
      <c r="C487" s="198" t="s">
        <v>692</v>
      </c>
      <c r="D487" s="198" t="s">
        <v>692</v>
      </c>
      <c r="E487" s="199">
        <v>182</v>
      </c>
      <c r="F487" s="200">
        <v>10583.43266</v>
      </c>
      <c r="G487" s="201">
        <v>0</v>
      </c>
      <c r="H487" s="201">
        <v>10583.43266</v>
      </c>
      <c r="I487" s="201">
        <v>22947.3041</v>
      </c>
      <c r="J487" s="201">
        <v>38.15045</v>
      </c>
      <c r="K487" s="201">
        <v>22985.454550000002</v>
      </c>
      <c r="L487" s="201">
        <v>1454.09496</v>
      </c>
      <c r="M487" s="201">
        <v>12.63737</v>
      </c>
      <c r="N487" s="201">
        <v>1466.73233</v>
      </c>
      <c r="O487" s="201">
        <v>35035.61954</v>
      </c>
      <c r="P487" s="201">
        <v>11239.2645</v>
      </c>
      <c r="Q487" s="201">
        <v>0</v>
      </c>
      <c r="R487" s="202">
        <v>11239.2645</v>
      </c>
    </row>
    <row r="488" spans="1:18" ht="15">
      <c r="A488" s="203"/>
      <c r="B488" s="203"/>
      <c r="C488" s="203"/>
      <c r="D488" s="198" t="s">
        <v>693</v>
      </c>
      <c r="E488" s="199">
        <v>649</v>
      </c>
      <c r="F488" s="200">
        <v>261.60724</v>
      </c>
      <c r="G488" s="201">
        <v>0</v>
      </c>
      <c r="H488" s="201">
        <v>261.60724</v>
      </c>
      <c r="I488" s="201">
        <v>3319.21315</v>
      </c>
      <c r="J488" s="201">
        <v>0</v>
      </c>
      <c r="K488" s="201">
        <v>3319.21315</v>
      </c>
      <c r="L488" s="201">
        <v>92.81907000000001</v>
      </c>
      <c r="M488" s="201">
        <v>0</v>
      </c>
      <c r="N488" s="201">
        <v>92.81907000000001</v>
      </c>
      <c r="O488" s="201">
        <v>3673.63946</v>
      </c>
      <c r="P488" s="201">
        <v>2596.0362099999998</v>
      </c>
      <c r="Q488" s="201">
        <v>0</v>
      </c>
      <c r="R488" s="202">
        <v>2596.0362099999998</v>
      </c>
    </row>
    <row r="489" spans="1:18" ht="15">
      <c r="A489" s="203"/>
      <c r="B489" s="203"/>
      <c r="C489" s="203"/>
      <c r="D489" s="198" t="s">
        <v>694</v>
      </c>
      <c r="E489" s="199">
        <v>183</v>
      </c>
      <c r="F489" s="200">
        <v>1679.87154</v>
      </c>
      <c r="G489" s="201">
        <v>0</v>
      </c>
      <c r="H489" s="201">
        <v>1679.87154</v>
      </c>
      <c r="I489" s="201">
        <v>19102.67958</v>
      </c>
      <c r="J489" s="201">
        <v>4.13336</v>
      </c>
      <c r="K489" s="201">
        <v>19106.81294</v>
      </c>
      <c r="L489" s="201">
        <v>101.36333</v>
      </c>
      <c r="M489" s="201">
        <v>33.111</v>
      </c>
      <c r="N489" s="201">
        <v>134.47432999999998</v>
      </c>
      <c r="O489" s="201">
        <v>20921.158809999997</v>
      </c>
      <c r="P489" s="201">
        <v>6590.9982</v>
      </c>
      <c r="Q489" s="201">
        <v>0</v>
      </c>
      <c r="R489" s="202">
        <v>6590.9982</v>
      </c>
    </row>
    <row r="490" spans="1:18" ht="15">
      <c r="A490" s="203"/>
      <c r="B490" s="203"/>
      <c r="C490" s="198" t="s">
        <v>695</v>
      </c>
      <c r="D490" s="198" t="s">
        <v>696</v>
      </c>
      <c r="E490" s="199">
        <v>172</v>
      </c>
      <c r="F490" s="200">
        <v>2496.75349</v>
      </c>
      <c r="G490" s="201">
        <v>0</v>
      </c>
      <c r="H490" s="201">
        <v>2496.75349</v>
      </c>
      <c r="I490" s="201">
        <v>3820.76684</v>
      </c>
      <c r="J490" s="201">
        <v>2.728</v>
      </c>
      <c r="K490" s="201">
        <v>3823.49484</v>
      </c>
      <c r="L490" s="201">
        <v>356.40762</v>
      </c>
      <c r="M490" s="201">
        <v>0.23546</v>
      </c>
      <c r="N490" s="201">
        <v>356.64308</v>
      </c>
      <c r="O490" s="201">
        <v>6676.89141</v>
      </c>
      <c r="P490" s="201">
        <v>5492.552570000001</v>
      </c>
      <c r="Q490" s="201">
        <v>0</v>
      </c>
      <c r="R490" s="202">
        <v>5492.552570000001</v>
      </c>
    </row>
    <row r="491" spans="1:18" ht="15">
      <c r="A491" s="203"/>
      <c r="B491" s="203"/>
      <c r="C491" s="198" t="s">
        <v>697</v>
      </c>
      <c r="D491" s="198" t="s">
        <v>698</v>
      </c>
      <c r="E491" s="199">
        <v>174</v>
      </c>
      <c r="F491" s="200">
        <v>1176.8358</v>
      </c>
      <c r="G491" s="201">
        <v>0</v>
      </c>
      <c r="H491" s="201">
        <v>1176.8358</v>
      </c>
      <c r="I491" s="201">
        <v>3431.33737</v>
      </c>
      <c r="J491" s="201">
        <v>0.010060000000000001</v>
      </c>
      <c r="K491" s="201">
        <v>3431.3474300000003</v>
      </c>
      <c r="L491" s="201">
        <v>209.05269</v>
      </c>
      <c r="M491" s="201">
        <v>0</v>
      </c>
      <c r="N491" s="201">
        <v>209.05269</v>
      </c>
      <c r="O491" s="201">
        <v>4817.23592</v>
      </c>
      <c r="P491" s="201">
        <v>9906.64886</v>
      </c>
      <c r="Q491" s="201">
        <v>0</v>
      </c>
      <c r="R491" s="202">
        <v>9906.64886</v>
      </c>
    </row>
    <row r="492" spans="1:18" ht="15">
      <c r="A492" s="203"/>
      <c r="B492" s="203"/>
      <c r="C492" s="198" t="s">
        <v>699</v>
      </c>
      <c r="D492" s="198" t="s">
        <v>699</v>
      </c>
      <c r="E492" s="199">
        <v>504</v>
      </c>
      <c r="F492" s="200">
        <v>2201.50127</v>
      </c>
      <c r="G492" s="201">
        <v>0</v>
      </c>
      <c r="H492" s="201">
        <v>2201.50127</v>
      </c>
      <c r="I492" s="201">
        <v>7199.54762</v>
      </c>
      <c r="J492" s="201">
        <v>0.23296</v>
      </c>
      <c r="K492" s="201">
        <v>7199.78058</v>
      </c>
      <c r="L492" s="201">
        <v>491.87728000000004</v>
      </c>
      <c r="M492" s="201">
        <v>0</v>
      </c>
      <c r="N492" s="201">
        <v>491.87728000000004</v>
      </c>
      <c r="O492" s="201">
        <v>9893.15913</v>
      </c>
      <c r="P492" s="201">
        <v>16250.130529999999</v>
      </c>
      <c r="Q492" s="201">
        <v>0</v>
      </c>
      <c r="R492" s="202">
        <v>16250.130529999999</v>
      </c>
    </row>
    <row r="493" spans="1:18" ht="15">
      <c r="A493" s="203"/>
      <c r="B493" s="203"/>
      <c r="C493" s="203"/>
      <c r="D493" s="198" t="s">
        <v>700</v>
      </c>
      <c r="E493" s="199">
        <v>743</v>
      </c>
      <c r="F493" s="200">
        <v>37.00633</v>
      </c>
      <c r="G493" s="201">
        <v>0</v>
      </c>
      <c r="H493" s="201">
        <v>37.00633</v>
      </c>
      <c r="I493" s="201">
        <v>1257.9237</v>
      </c>
      <c r="J493" s="201">
        <v>0</v>
      </c>
      <c r="K493" s="201">
        <v>1257.9237</v>
      </c>
      <c r="L493" s="201">
        <v>49.70883</v>
      </c>
      <c r="M493" s="201">
        <v>0</v>
      </c>
      <c r="N493" s="201">
        <v>49.70883</v>
      </c>
      <c r="O493" s="201">
        <v>1344.63886</v>
      </c>
      <c r="P493" s="201">
        <v>2705.38085</v>
      </c>
      <c r="Q493" s="201">
        <v>0</v>
      </c>
      <c r="R493" s="202">
        <v>2705.38085</v>
      </c>
    </row>
    <row r="494" spans="1:18" ht="15">
      <c r="A494" s="203"/>
      <c r="B494" s="203"/>
      <c r="C494" s="198" t="s">
        <v>701</v>
      </c>
      <c r="D494" s="198" t="s">
        <v>701</v>
      </c>
      <c r="E494" s="199">
        <v>181</v>
      </c>
      <c r="F494" s="200">
        <v>8646.96088</v>
      </c>
      <c r="G494" s="201">
        <v>0</v>
      </c>
      <c r="H494" s="201">
        <v>8646.96088</v>
      </c>
      <c r="I494" s="201">
        <v>3702.47112</v>
      </c>
      <c r="J494" s="201">
        <v>0</v>
      </c>
      <c r="K494" s="201">
        <v>3702.47112</v>
      </c>
      <c r="L494" s="201">
        <v>442.07259999999997</v>
      </c>
      <c r="M494" s="201">
        <v>0.7358</v>
      </c>
      <c r="N494" s="201">
        <v>442.8084</v>
      </c>
      <c r="O494" s="201">
        <v>12792.2404</v>
      </c>
      <c r="P494" s="201">
        <v>5108.00767</v>
      </c>
      <c r="Q494" s="201">
        <v>0</v>
      </c>
      <c r="R494" s="202">
        <v>5108.00767</v>
      </c>
    </row>
    <row r="495" spans="1:18" ht="15">
      <c r="A495" s="203"/>
      <c r="B495" s="198" t="s">
        <v>702</v>
      </c>
      <c r="C495" s="198" t="s">
        <v>702</v>
      </c>
      <c r="D495" s="198" t="s">
        <v>703</v>
      </c>
      <c r="E495" s="199">
        <v>598</v>
      </c>
      <c r="F495" s="200">
        <v>836.66173</v>
      </c>
      <c r="G495" s="201">
        <v>0</v>
      </c>
      <c r="H495" s="201">
        <v>836.66173</v>
      </c>
      <c r="I495" s="201">
        <v>14397.946890000001</v>
      </c>
      <c r="J495" s="201">
        <v>0</v>
      </c>
      <c r="K495" s="201">
        <v>14397.946890000001</v>
      </c>
      <c r="L495" s="201">
        <v>1561.24269</v>
      </c>
      <c r="M495" s="201">
        <v>111.83825</v>
      </c>
      <c r="N495" s="201">
        <v>1673.08094</v>
      </c>
      <c r="O495" s="201">
        <v>16907.68956</v>
      </c>
      <c r="P495" s="201">
        <v>3531.29348</v>
      </c>
      <c r="Q495" s="201">
        <v>0</v>
      </c>
      <c r="R495" s="202">
        <v>3531.29348</v>
      </c>
    </row>
    <row r="496" spans="1:18" ht="15">
      <c r="A496" s="203"/>
      <c r="B496" s="203"/>
      <c r="C496" s="203"/>
      <c r="D496" s="198" t="s">
        <v>704</v>
      </c>
      <c r="E496" s="199">
        <v>568</v>
      </c>
      <c r="F496" s="200">
        <v>1078.3915200000001</v>
      </c>
      <c r="G496" s="201">
        <v>0</v>
      </c>
      <c r="H496" s="201">
        <v>1078.3915200000001</v>
      </c>
      <c r="I496" s="201">
        <v>18825.367690000003</v>
      </c>
      <c r="J496" s="201">
        <v>0</v>
      </c>
      <c r="K496" s="201">
        <v>18825.367690000003</v>
      </c>
      <c r="L496" s="201">
        <v>1431.50009</v>
      </c>
      <c r="M496" s="201">
        <v>102.84452999999999</v>
      </c>
      <c r="N496" s="201">
        <v>1534.34462</v>
      </c>
      <c r="O496" s="201">
        <v>21438.10383</v>
      </c>
      <c r="P496" s="201">
        <v>5408.26429</v>
      </c>
      <c r="Q496" s="201">
        <v>0</v>
      </c>
      <c r="R496" s="202">
        <v>5408.26429</v>
      </c>
    </row>
    <row r="497" spans="1:18" ht="15">
      <c r="A497" s="203"/>
      <c r="B497" s="203"/>
      <c r="C497" s="203"/>
      <c r="D497" s="198" t="s">
        <v>702</v>
      </c>
      <c r="E497" s="199">
        <v>343</v>
      </c>
      <c r="F497" s="200">
        <v>106356.25056999999</v>
      </c>
      <c r="G497" s="201">
        <v>469.54846000000003</v>
      </c>
      <c r="H497" s="201">
        <v>106825.79903</v>
      </c>
      <c r="I497" s="201">
        <v>143980.70015000002</v>
      </c>
      <c r="J497" s="201">
        <v>3656.60494</v>
      </c>
      <c r="K497" s="201">
        <v>147637.30509</v>
      </c>
      <c r="L497" s="201">
        <v>20675.86217</v>
      </c>
      <c r="M497" s="201">
        <v>3035.03159</v>
      </c>
      <c r="N497" s="201">
        <v>23710.893760000003</v>
      </c>
      <c r="O497" s="201">
        <v>278173.99788</v>
      </c>
      <c r="P497" s="201">
        <v>66153.96655</v>
      </c>
      <c r="Q497" s="201">
        <v>0</v>
      </c>
      <c r="R497" s="202">
        <v>66153.96655</v>
      </c>
    </row>
    <row r="498" spans="1:18" ht="15">
      <c r="A498" s="203"/>
      <c r="B498" s="203"/>
      <c r="C498" s="203"/>
      <c r="D498" s="203"/>
      <c r="E498" s="204">
        <v>345</v>
      </c>
      <c r="F498" s="205">
        <v>0</v>
      </c>
      <c r="G498" s="206">
        <v>0</v>
      </c>
      <c r="H498" s="206">
        <v>0</v>
      </c>
      <c r="I498" s="206">
        <v>310.32626</v>
      </c>
      <c r="J498" s="206">
        <v>0</v>
      </c>
      <c r="K498" s="206">
        <v>310.32626</v>
      </c>
      <c r="L498" s="206">
        <v>13.9276</v>
      </c>
      <c r="M498" s="206">
        <v>0</v>
      </c>
      <c r="N498" s="206">
        <v>13.9276</v>
      </c>
      <c r="O498" s="206">
        <v>324.25386</v>
      </c>
      <c r="P498" s="206">
        <v>23.61709</v>
      </c>
      <c r="Q498" s="206">
        <v>0</v>
      </c>
      <c r="R498" s="207">
        <v>23.61709</v>
      </c>
    </row>
    <row r="499" spans="1:18" ht="15">
      <c r="A499" s="203"/>
      <c r="B499" s="203"/>
      <c r="C499" s="203"/>
      <c r="D499" s="198" t="s">
        <v>705</v>
      </c>
      <c r="E499" s="199">
        <v>705</v>
      </c>
      <c r="F499" s="200">
        <v>2536.7617200000004</v>
      </c>
      <c r="G499" s="201">
        <v>0</v>
      </c>
      <c r="H499" s="201">
        <v>2536.7617200000004</v>
      </c>
      <c r="I499" s="201">
        <v>9611.9344</v>
      </c>
      <c r="J499" s="201">
        <v>0</v>
      </c>
      <c r="K499" s="201">
        <v>9611.9344</v>
      </c>
      <c r="L499" s="201">
        <v>2584.0186400000002</v>
      </c>
      <c r="M499" s="201">
        <v>169.48601000000002</v>
      </c>
      <c r="N499" s="201">
        <v>2753.50465</v>
      </c>
      <c r="O499" s="201">
        <v>14902.20077</v>
      </c>
      <c r="P499" s="201">
        <v>4794.66841</v>
      </c>
      <c r="Q499" s="201">
        <v>0</v>
      </c>
      <c r="R499" s="202">
        <v>4794.66841</v>
      </c>
    </row>
    <row r="500" spans="1:18" ht="15">
      <c r="A500" s="203"/>
      <c r="B500" s="203"/>
      <c r="C500" s="198" t="s">
        <v>706</v>
      </c>
      <c r="D500" s="198" t="s">
        <v>706</v>
      </c>
      <c r="E500" s="199">
        <v>348</v>
      </c>
      <c r="F500" s="200">
        <v>52.29672</v>
      </c>
      <c r="G500" s="201">
        <v>0</v>
      </c>
      <c r="H500" s="201">
        <v>52.29672</v>
      </c>
      <c r="I500" s="201">
        <v>1098.72809</v>
      </c>
      <c r="J500" s="201">
        <v>0.00173</v>
      </c>
      <c r="K500" s="201">
        <v>1098.72982</v>
      </c>
      <c r="L500" s="201">
        <v>41.75615</v>
      </c>
      <c r="M500" s="201">
        <v>0</v>
      </c>
      <c r="N500" s="201">
        <v>41.75615</v>
      </c>
      <c r="O500" s="201">
        <v>1192.78269</v>
      </c>
      <c r="P500" s="201">
        <v>333.78608</v>
      </c>
      <c r="Q500" s="201">
        <v>0</v>
      </c>
      <c r="R500" s="202">
        <v>333.78608</v>
      </c>
    </row>
    <row r="501" spans="1:18" ht="15">
      <c r="A501" s="203"/>
      <c r="B501" s="203"/>
      <c r="C501" s="198" t="s">
        <v>707</v>
      </c>
      <c r="D501" s="198" t="s">
        <v>707</v>
      </c>
      <c r="E501" s="199">
        <v>347</v>
      </c>
      <c r="F501" s="200">
        <v>210.37603</v>
      </c>
      <c r="G501" s="201">
        <v>0</v>
      </c>
      <c r="H501" s="201">
        <v>210.37603</v>
      </c>
      <c r="I501" s="201">
        <v>1913.247</v>
      </c>
      <c r="J501" s="201">
        <v>0.11531</v>
      </c>
      <c r="K501" s="201">
        <v>1913.36231</v>
      </c>
      <c r="L501" s="201">
        <v>86.31222</v>
      </c>
      <c r="M501" s="201">
        <v>0</v>
      </c>
      <c r="N501" s="201">
        <v>86.31222</v>
      </c>
      <c r="O501" s="201">
        <v>2210.05056</v>
      </c>
      <c r="P501" s="201">
        <v>1219.20725</v>
      </c>
      <c r="Q501" s="201">
        <v>0</v>
      </c>
      <c r="R501" s="202">
        <v>1219.20725</v>
      </c>
    </row>
    <row r="502" spans="1:18" ht="15">
      <c r="A502" s="203"/>
      <c r="B502" s="203"/>
      <c r="C502" s="198" t="s">
        <v>708</v>
      </c>
      <c r="D502" s="198" t="s">
        <v>709</v>
      </c>
      <c r="E502" s="199">
        <v>346</v>
      </c>
      <c r="F502" s="200">
        <v>431.25303</v>
      </c>
      <c r="G502" s="201">
        <v>0</v>
      </c>
      <c r="H502" s="201">
        <v>431.25303</v>
      </c>
      <c r="I502" s="201">
        <v>2283.23441</v>
      </c>
      <c r="J502" s="201">
        <v>0.73986</v>
      </c>
      <c r="K502" s="201">
        <v>2283.97427</v>
      </c>
      <c r="L502" s="201">
        <v>207.05557000000002</v>
      </c>
      <c r="M502" s="201">
        <v>0</v>
      </c>
      <c r="N502" s="201">
        <v>207.05557000000002</v>
      </c>
      <c r="O502" s="201">
        <v>2922.28287</v>
      </c>
      <c r="P502" s="201">
        <v>1265.17962</v>
      </c>
      <c r="Q502" s="201">
        <v>0</v>
      </c>
      <c r="R502" s="202">
        <v>1265.17962</v>
      </c>
    </row>
    <row r="503" spans="1:18" ht="15">
      <c r="A503" s="203"/>
      <c r="B503" s="198" t="s">
        <v>710</v>
      </c>
      <c r="C503" s="198" t="s">
        <v>711</v>
      </c>
      <c r="D503" s="198" t="s">
        <v>712</v>
      </c>
      <c r="E503" s="199">
        <v>97</v>
      </c>
      <c r="F503" s="200">
        <v>4864.33943</v>
      </c>
      <c r="G503" s="201">
        <v>0</v>
      </c>
      <c r="H503" s="201">
        <v>4864.33943</v>
      </c>
      <c r="I503" s="201">
        <v>7373.54663</v>
      </c>
      <c r="J503" s="201">
        <v>15.43435</v>
      </c>
      <c r="K503" s="201">
        <v>7388.98098</v>
      </c>
      <c r="L503" s="201">
        <v>505.59042999999997</v>
      </c>
      <c r="M503" s="201">
        <v>0.3679</v>
      </c>
      <c r="N503" s="201">
        <v>505.95833</v>
      </c>
      <c r="O503" s="201">
        <v>12759.27874</v>
      </c>
      <c r="P503" s="201">
        <v>11238.10025</v>
      </c>
      <c r="Q503" s="201">
        <v>0</v>
      </c>
      <c r="R503" s="202">
        <v>11238.10025</v>
      </c>
    </row>
    <row r="504" spans="1:18" ht="15">
      <c r="A504" s="203"/>
      <c r="B504" s="203"/>
      <c r="C504" s="198" t="s">
        <v>710</v>
      </c>
      <c r="D504" s="198" t="s">
        <v>710</v>
      </c>
      <c r="E504" s="199">
        <v>96</v>
      </c>
      <c r="F504" s="200">
        <v>29769.15913</v>
      </c>
      <c r="G504" s="201">
        <v>7383.23912</v>
      </c>
      <c r="H504" s="201">
        <v>37152.39825</v>
      </c>
      <c r="I504" s="201">
        <v>46181.102159999995</v>
      </c>
      <c r="J504" s="201">
        <v>691.7679</v>
      </c>
      <c r="K504" s="201">
        <v>46872.87006</v>
      </c>
      <c r="L504" s="201">
        <v>11528.09823</v>
      </c>
      <c r="M504" s="201">
        <v>3322.39034</v>
      </c>
      <c r="N504" s="201">
        <v>14850.48857</v>
      </c>
      <c r="O504" s="201">
        <v>98875.75688</v>
      </c>
      <c r="P504" s="201">
        <v>89224.52739</v>
      </c>
      <c r="Q504" s="201">
        <v>0</v>
      </c>
      <c r="R504" s="202">
        <v>89224.52739</v>
      </c>
    </row>
    <row r="505" spans="1:18" ht="15">
      <c r="A505" s="203"/>
      <c r="B505" s="203"/>
      <c r="C505" s="198" t="s">
        <v>713</v>
      </c>
      <c r="D505" s="198" t="s">
        <v>714</v>
      </c>
      <c r="E505" s="199">
        <v>641</v>
      </c>
      <c r="F505" s="200">
        <v>873.2808100000001</v>
      </c>
      <c r="G505" s="201">
        <v>0</v>
      </c>
      <c r="H505" s="201">
        <v>873.2808100000001</v>
      </c>
      <c r="I505" s="201">
        <v>483.919</v>
      </c>
      <c r="J505" s="201">
        <v>62.16973</v>
      </c>
      <c r="K505" s="201">
        <v>546.0887299999999</v>
      </c>
      <c r="L505" s="201">
        <v>490.37321000000003</v>
      </c>
      <c r="M505" s="201">
        <v>68.40475</v>
      </c>
      <c r="N505" s="201">
        <v>558.77796</v>
      </c>
      <c r="O505" s="201">
        <v>1978.1475</v>
      </c>
      <c r="P505" s="201">
        <v>13202.46109</v>
      </c>
      <c r="Q505" s="201">
        <v>0</v>
      </c>
      <c r="R505" s="202">
        <v>13202.46109</v>
      </c>
    </row>
    <row r="506" spans="1:18" ht="15">
      <c r="A506" s="203"/>
      <c r="B506" s="203"/>
      <c r="C506" s="203"/>
      <c r="D506" s="203"/>
      <c r="E506" s="204">
        <v>830</v>
      </c>
      <c r="F506" s="205">
        <v>0</v>
      </c>
      <c r="G506" s="206">
        <v>0</v>
      </c>
      <c r="H506" s="206">
        <v>0</v>
      </c>
      <c r="I506" s="206">
        <v>0</v>
      </c>
      <c r="J506" s="206">
        <v>0</v>
      </c>
      <c r="K506" s="206">
        <v>0</v>
      </c>
      <c r="L506" s="206">
        <v>41.935</v>
      </c>
      <c r="M506" s="206">
        <v>0.02575</v>
      </c>
      <c r="N506" s="206">
        <v>41.96075</v>
      </c>
      <c r="O506" s="206">
        <v>41.96075</v>
      </c>
      <c r="P506" s="206">
        <v>4402.75706</v>
      </c>
      <c r="Q506" s="206">
        <v>0</v>
      </c>
      <c r="R506" s="207">
        <v>4402.75706</v>
      </c>
    </row>
    <row r="507" spans="1:18" ht="15">
      <c r="A507" s="203"/>
      <c r="B507" s="203"/>
      <c r="C507" s="203"/>
      <c r="D507" s="198" t="s">
        <v>713</v>
      </c>
      <c r="E507" s="199">
        <v>600</v>
      </c>
      <c r="F507" s="200">
        <v>1273.69976</v>
      </c>
      <c r="G507" s="201">
        <v>0</v>
      </c>
      <c r="H507" s="201">
        <v>1273.69976</v>
      </c>
      <c r="I507" s="201">
        <v>8731.34277</v>
      </c>
      <c r="J507" s="201">
        <v>0</v>
      </c>
      <c r="K507" s="201">
        <v>8731.34277</v>
      </c>
      <c r="L507" s="201">
        <v>948.71845</v>
      </c>
      <c r="M507" s="201">
        <v>0.82778</v>
      </c>
      <c r="N507" s="201">
        <v>949.54623</v>
      </c>
      <c r="O507" s="201">
        <v>10954.58876</v>
      </c>
      <c r="P507" s="201">
        <v>7339.86146</v>
      </c>
      <c r="Q507" s="201">
        <v>0</v>
      </c>
      <c r="R507" s="202">
        <v>7339.86146</v>
      </c>
    </row>
    <row r="508" spans="1:18" ht="15">
      <c r="A508" s="203"/>
      <c r="B508" s="198" t="s">
        <v>590</v>
      </c>
      <c r="C508" s="198" t="s">
        <v>715</v>
      </c>
      <c r="D508" s="198" t="s">
        <v>716</v>
      </c>
      <c r="E508" s="199">
        <v>609</v>
      </c>
      <c r="F508" s="200">
        <v>2987.81995</v>
      </c>
      <c r="G508" s="201">
        <v>0</v>
      </c>
      <c r="H508" s="201">
        <v>2987.81995</v>
      </c>
      <c r="I508" s="201">
        <v>1996.30653</v>
      </c>
      <c r="J508" s="201">
        <v>0</v>
      </c>
      <c r="K508" s="201">
        <v>1996.30653</v>
      </c>
      <c r="L508" s="201">
        <v>425.94673</v>
      </c>
      <c r="M508" s="201">
        <v>0</v>
      </c>
      <c r="N508" s="201">
        <v>425.94673</v>
      </c>
      <c r="O508" s="201">
        <v>5410.07321</v>
      </c>
      <c r="P508" s="201">
        <v>4939.00346</v>
      </c>
      <c r="Q508" s="201">
        <v>0</v>
      </c>
      <c r="R508" s="202">
        <v>4939.00346</v>
      </c>
    </row>
    <row r="509" spans="1:18" ht="15">
      <c r="A509" s="203"/>
      <c r="B509" s="203"/>
      <c r="C509" s="203"/>
      <c r="D509" s="198" t="s">
        <v>717</v>
      </c>
      <c r="E509" s="199">
        <v>508</v>
      </c>
      <c r="F509" s="200">
        <v>2033.46378</v>
      </c>
      <c r="G509" s="201">
        <v>0</v>
      </c>
      <c r="H509" s="201">
        <v>2033.46378</v>
      </c>
      <c r="I509" s="201">
        <v>29601.792699999998</v>
      </c>
      <c r="J509" s="201">
        <v>4.16283</v>
      </c>
      <c r="K509" s="201">
        <v>29605.955530000003</v>
      </c>
      <c r="L509" s="201">
        <v>874.65062</v>
      </c>
      <c r="M509" s="201">
        <v>17.14414</v>
      </c>
      <c r="N509" s="201">
        <v>891.79476</v>
      </c>
      <c r="O509" s="201">
        <v>32531.21407</v>
      </c>
      <c r="P509" s="201">
        <v>13552.93609</v>
      </c>
      <c r="Q509" s="201">
        <v>0</v>
      </c>
      <c r="R509" s="202">
        <v>13552.93609</v>
      </c>
    </row>
    <row r="510" spans="1:18" ht="15">
      <c r="A510" s="203"/>
      <c r="B510" s="203"/>
      <c r="C510" s="203"/>
      <c r="D510" s="203"/>
      <c r="E510" s="204">
        <v>849</v>
      </c>
      <c r="F510" s="205">
        <v>0</v>
      </c>
      <c r="G510" s="206">
        <v>0</v>
      </c>
      <c r="H510" s="206">
        <v>0</v>
      </c>
      <c r="I510" s="206">
        <v>0</v>
      </c>
      <c r="J510" s="206">
        <v>0</v>
      </c>
      <c r="K510" s="206">
        <v>0</v>
      </c>
      <c r="L510" s="206">
        <v>77.65983</v>
      </c>
      <c r="M510" s="206">
        <v>8.46538</v>
      </c>
      <c r="N510" s="206">
        <v>86.12521000000001</v>
      </c>
      <c r="O510" s="206">
        <v>86.12521000000001</v>
      </c>
      <c r="P510" s="206">
        <v>0</v>
      </c>
      <c r="Q510" s="206">
        <v>0</v>
      </c>
      <c r="R510" s="207">
        <v>0</v>
      </c>
    </row>
    <row r="511" spans="1:18" ht="15">
      <c r="A511" s="203"/>
      <c r="B511" s="203"/>
      <c r="C511" s="203"/>
      <c r="D511" s="198" t="s">
        <v>718</v>
      </c>
      <c r="E511" s="199">
        <v>184</v>
      </c>
      <c r="F511" s="200">
        <v>58930.09783</v>
      </c>
      <c r="G511" s="201">
        <v>0.00151</v>
      </c>
      <c r="H511" s="201">
        <v>58930.09934</v>
      </c>
      <c r="I511" s="201">
        <v>57509.01803</v>
      </c>
      <c r="J511" s="201">
        <v>628.84637</v>
      </c>
      <c r="K511" s="201">
        <v>58137.8644</v>
      </c>
      <c r="L511" s="201">
        <v>13626.90934</v>
      </c>
      <c r="M511" s="201">
        <v>1830.79964</v>
      </c>
      <c r="N511" s="201">
        <v>15457.708980000001</v>
      </c>
      <c r="O511" s="201">
        <v>132525.67272</v>
      </c>
      <c r="P511" s="201">
        <v>148305.05996</v>
      </c>
      <c r="Q511" s="201">
        <v>0</v>
      </c>
      <c r="R511" s="202">
        <v>148305.05996</v>
      </c>
    </row>
    <row r="512" spans="1:18" ht="15">
      <c r="A512" s="203"/>
      <c r="B512" s="203"/>
      <c r="C512" s="198" t="s">
        <v>719</v>
      </c>
      <c r="D512" s="198" t="s">
        <v>719</v>
      </c>
      <c r="E512" s="199">
        <v>506</v>
      </c>
      <c r="F512" s="200">
        <v>10338.89769</v>
      </c>
      <c r="G512" s="201">
        <v>0</v>
      </c>
      <c r="H512" s="201">
        <v>10338.89769</v>
      </c>
      <c r="I512" s="201">
        <v>12449.73089</v>
      </c>
      <c r="J512" s="201">
        <v>21.1906</v>
      </c>
      <c r="K512" s="201">
        <v>12470.92149</v>
      </c>
      <c r="L512" s="201">
        <v>865.82957</v>
      </c>
      <c r="M512" s="201">
        <v>0.00368</v>
      </c>
      <c r="N512" s="201">
        <v>865.83325</v>
      </c>
      <c r="O512" s="201">
        <v>23675.65243</v>
      </c>
      <c r="P512" s="201">
        <v>10438.9956</v>
      </c>
      <c r="Q512" s="201">
        <v>0</v>
      </c>
      <c r="R512" s="202">
        <v>10438.9956</v>
      </c>
    </row>
    <row r="513" spans="1:18" ht="15">
      <c r="A513" s="203"/>
      <c r="B513" s="203"/>
      <c r="C513" s="203"/>
      <c r="D513" s="198" t="s">
        <v>720</v>
      </c>
      <c r="E513" s="199">
        <v>697</v>
      </c>
      <c r="F513" s="200">
        <v>13604.307060000001</v>
      </c>
      <c r="G513" s="201">
        <v>0</v>
      </c>
      <c r="H513" s="201">
        <v>13604.307060000001</v>
      </c>
      <c r="I513" s="201">
        <v>3039.6470099999997</v>
      </c>
      <c r="J513" s="201">
        <v>0</v>
      </c>
      <c r="K513" s="201">
        <v>3039.6470099999997</v>
      </c>
      <c r="L513" s="201">
        <v>146.57120999999998</v>
      </c>
      <c r="M513" s="201">
        <v>0</v>
      </c>
      <c r="N513" s="201">
        <v>146.57120999999998</v>
      </c>
      <c r="O513" s="201">
        <v>16790.52528</v>
      </c>
      <c r="P513" s="201">
        <v>2419.50679</v>
      </c>
      <c r="Q513" s="201">
        <v>0</v>
      </c>
      <c r="R513" s="202">
        <v>2419.50679</v>
      </c>
    </row>
    <row r="514" spans="1:18" ht="15">
      <c r="A514" s="203"/>
      <c r="B514" s="203"/>
      <c r="C514" s="198" t="s">
        <v>721</v>
      </c>
      <c r="D514" s="198" t="s">
        <v>722</v>
      </c>
      <c r="E514" s="199">
        <v>185</v>
      </c>
      <c r="F514" s="200">
        <v>21641.63609</v>
      </c>
      <c r="G514" s="201">
        <v>0</v>
      </c>
      <c r="H514" s="201">
        <v>21641.63609</v>
      </c>
      <c r="I514" s="201">
        <v>12296.336449999999</v>
      </c>
      <c r="J514" s="201">
        <v>5.1241</v>
      </c>
      <c r="K514" s="201">
        <v>12301.460550000002</v>
      </c>
      <c r="L514" s="201">
        <v>256.95132</v>
      </c>
      <c r="M514" s="201">
        <v>0</v>
      </c>
      <c r="N514" s="201">
        <v>256.95132</v>
      </c>
      <c r="O514" s="201">
        <v>34200.04796</v>
      </c>
      <c r="P514" s="201">
        <v>10399.689960000002</v>
      </c>
      <c r="Q514" s="201">
        <v>0</v>
      </c>
      <c r="R514" s="202">
        <v>10399.689960000002</v>
      </c>
    </row>
    <row r="515" spans="1:18" ht="15">
      <c r="A515" s="203"/>
      <c r="B515" s="203"/>
      <c r="C515" s="198" t="s">
        <v>723</v>
      </c>
      <c r="D515" s="198" t="s">
        <v>723</v>
      </c>
      <c r="E515" s="199">
        <v>507</v>
      </c>
      <c r="F515" s="200">
        <v>472.81583</v>
      </c>
      <c r="G515" s="201">
        <v>0</v>
      </c>
      <c r="H515" s="201">
        <v>472.81583</v>
      </c>
      <c r="I515" s="201">
        <v>717.84238</v>
      </c>
      <c r="J515" s="201">
        <v>1.2073699999999998</v>
      </c>
      <c r="K515" s="201">
        <v>719.04975</v>
      </c>
      <c r="L515" s="201">
        <v>7.75019</v>
      </c>
      <c r="M515" s="201">
        <v>0</v>
      </c>
      <c r="N515" s="201">
        <v>7.75019</v>
      </c>
      <c r="O515" s="201">
        <v>1199.61577</v>
      </c>
      <c r="P515" s="201">
        <v>3992.6463799999997</v>
      </c>
      <c r="Q515" s="201">
        <v>0</v>
      </c>
      <c r="R515" s="202">
        <v>3992.6463799999997</v>
      </c>
    </row>
    <row r="516" spans="1:18" ht="15">
      <c r="A516" s="198" t="s">
        <v>724</v>
      </c>
      <c r="B516" s="198" t="s">
        <v>210</v>
      </c>
      <c r="C516" s="198" t="s">
        <v>213</v>
      </c>
      <c r="D516" s="198" t="s">
        <v>213</v>
      </c>
      <c r="E516" s="199">
        <v>21</v>
      </c>
      <c r="F516" s="200">
        <v>0</v>
      </c>
      <c r="G516" s="201">
        <v>0</v>
      </c>
      <c r="H516" s="201">
        <v>0</v>
      </c>
      <c r="I516" s="201">
        <v>0</v>
      </c>
      <c r="J516" s="201">
        <v>0</v>
      </c>
      <c r="K516" s="201">
        <v>0</v>
      </c>
      <c r="L516" s="201">
        <v>0</v>
      </c>
      <c r="M516" s="201">
        <v>0</v>
      </c>
      <c r="N516" s="201">
        <v>0</v>
      </c>
      <c r="O516" s="201">
        <v>0</v>
      </c>
      <c r="P516" s="201">
        <v>3729.5127</v>
      </c>
      <c r="Q516" s="201">
        <v>0</v>
      </c>
      <c r="R516" s="202">
        <v>3729.5127</v>
      </c>
    </row>
    <row r="517" spans="1:18" ht="15">
      <c r="A517" s="203"/>
      <c r="B517" s="203"/>
      <c r="C517" s="198" t="s">
        <v>214</v>
      </c>
      <c r="D517" s="198" t="s">
        <v>215</v>
      </c>
      <c r="E517" s="199">
        <v>27</v>
      </c>
      <c r="F517" s="200">
        <v>0</v>
      </c>
      <c r="G517" s="201">
        <v>0</v>
      </c>
      <c r="H517" s="201">
        <v>0</v>
      </c>
      <c r="I517" s="201">
        <v>0</v>
      </c>
      <c r="J517" s="201">
        <v>0</v>
      </c>
      <c r="K517" s="201">
        <v>0</v>
      </c>
      <c r="L517" s="201">
        <v>0</v>
      </c>
      <c r="M517" s="201">
        <v>0</v>
      </c>
      <c r="N517" s="201">
        <v>0</v>
      </c>
      <c r="O517" s="201">
        <v>0</v>
      </c>
      <c r="P517" s="201">
        <v>7446.20467</v>
      </c>
      <c r="Q517" s="201">
        <v>91.91153</v>
      </c>
      <c r="R517" s="202">
        <v>7538.1162</v>
      </c>
    </row>
    <row r="518" spans="1:18" ht="15">
      <c r="A518" s="203"/>
      <c r="B518" s="198" t="s">
        <v>228</v>
      </c>
      <c r="C518" s="198" t="s">
        <v>230</v>
      </c>
      <c r="D518" s="198" t="s">
        <v>230</v>
      </c>
      <c r="E518" s="199">
        <v>19</v>
      </c>
      <c r="F518" s="200">
        <v>0</v>
      </c>
      <c r="G518" s="201">
        <v>0</v>
      </c>
      <c r="H518" s="201">
        <v>0</v>
      </c>
      <c r="I518" s="201">
        <v>0</v>
      </c>
      <c r="J518" s="201">
        <v>0</v>
      </c>
      <c r="K518" s="201">
        <v>0</v>
      </c>
      <c r="L518" s="201">
        <v>0</v>
      </c>
      <c r="M518" s="201">
        <v>0</v>
      </c>
      <c r="N518" s="201">
        <v>0</v>
      </c>
      <c r="O518" s="201">
        <v>0</v>
      </c>
      <c r="P518" s="201">
        <v>6507.96087</v>
      </c>
      <c r="Q518" s="201">
        <v>0</v>
      </c>
      <c r="R518" s="202">
        <v>6507.96087</v>
      </c>
    </row>
    <row r="519" spans="1:18" ht="15">
      <c r="A519" s="203"/>
      <c r="B519" s="203"/>
      <c r="C519" s="198" t="s">
        <v>235</v>
      </c>
      <c r="D519" s="198" t="s">
        <v>236</v>
      </c>
      <c r="E519" s="199">
        <v>37</v>
      </c>
      <c r="F519" s="200">
        <v>0</v>
      </c>
      <c r="G519" s="201">
        <v>0</v>
      </c>
      <c r="H519" s="201">
        <v>0</v>
      </c>
      <c r="I519" s="201">
        <v>0</v>
      </c>
      <c r="J519" s="201">
        <v>0</v>
      </c>
      <c r="K519" s="201">
        <v>0</v>
      </c>
      <c r="L519" s="201">
        <v>0</v>
      </c>
      <c r="M519" s="201">
        <v>0</v>
      </c>
      <c r="N519" s="201">
        <v>0</v>
      </c>
      <c r="O519" s="201">
        <v>0</v>
      </c>
      <c r="P519" s="201">
        <v>16075.71367</v>
      </c>
      <c r="Q519" s="201">
        <v>231.27885999999998</v>
      </c>
      <c r="R519" s="202">
        <v>16306.99253</v>
      </c>
    </row>
    <row r="520" spans="1:18" ht="15">
      <c r="A520" s="203"/>
      <c r="B520" s="198" t="s">
        <v>267</v>
      </c>
      <c r="C520" s="198" t="s">
        <v>270</v>
      </c>
      <c r="D520" s="198" t="s">
        <v>270</v>
      </c>
      <c r="E520" s="199">
        <v>31</v>
      </c>
      <c r="F520" s="200">
        <v>0</v>
      </c>
      <c r="G520" s="201">
        <v>0</v>
      </c>
      <c r="H520" s="201">
        <v>0</v>
      </c>
      <c r="I520" s="201">
        <v>0</v>
      </c>
      <c r="J520" s="201">
        <v>0</v>
      </c>
      <c r="K520" s="201">
        <v>0</v>
      </c>
      <c r="L520" s="201">
        <v>0</v>
      </c>
      <c r="M520" s="201">
        <v>0</v>
      </c>
      <c r="N520" s="201">
        <v>0</v>
      </c>
      <c r="O520" s="201">
        <v>0</v>
      </c>
      <c r="P520" s="201">
        <v>10506.96475</v>
      </c>
      <c r="Q520" s="201">
        <v>0</v>
      </c>
      <c r="R520" s="202">
        <v>10506.96475</v>
      </c>
    </row>
    <row r="521" spans="1:18" ht="15">
      <c r="A521" s="203"/>
      <c r="B521" s="198" t="s">
        <v>284</v>
      </c>
      <c r="C521" s="198" t="s">
        <v>284</v>
      </c>
      <c r="D521" s="198" t="s">
        <v>285</v>
      </c>
      <c r="E521" s="199">
        <v>8</v>
      </c>
      <c r="F521" s="200">
        <v>0</v>
      </c>
      <c r="G521" s="201">
        <v>0</v>
      </c>
      <c r="H521" s="201">
        <v>0</v>
      </c>
      <c r="I521" s="201">
        <v>0</v>
      </c>
      <c r="J521" s="201">
        <v>0</v>
      </c>
      <c r="K521" s="201">
        <v>0</v>
      </c>
      <c r="L521" s="201">
        <v>0</v>
      </c>
      <c r="M521" s="201">
        <v>0</v>
      </c>
      <c r="N521" s="201">
        <v>0</v>
      </c>
      <c r="O521" s="201">
        <v>0</v>
      </c>
      <c r="P521" s="201">
        <v>23099.7396</v>
      </c>
      <c r="Q521" s="201">
        <v>0</v>
      </c>
      <c r="R521" s="202">
        <v>23099.7396</v>
      </c>
    </row>
    <row r="522" spans="1:18" ht="15">
      <c r="A522" s="203"/>
      <c r="B522" s="198" t="s">
        <v>313</v>
      </c>
      <c r="C522" s="198" t="s">
        <v>314</v>
      </c>
      <c r="D522" s="198" t="s">
        <v>313</v>
      </c>
      <c r="E522" s="199">
        <v>11</v>
      </c>
      <c r="F522" s="200">
        <v>0</v>
      </c>
      <c r="G522" s="201">
        <v>0</v>
      </c>
      <c r="H522" s="201">
        <v>0</v>
      </c>
      <c r="I522" s="201">
        <v>0</v>
      </c>
      <c r="J522" s="201">
        <v>0</v>
      </c>
      <c r="K522" s="201">
        <v>0</v>
      </c>
      <c r="L522" s="201">
        <v>0</v>
      </c>
      <c r="M522" s="201">
        <v>0</v>
      </c>
      <c r="N522" s="201">
        <v>0</v>
      </c>
      <c r="O522" s="201">
        <v>0</v>
      </c>
      <c r="P522" s="201">
        <v>13777.725900000001</v>
      </c>
      <c r="Q522" s="201">
        <v>0</v>
      </c>
      <c r="R522" s="202">
        <v>13777.725900000001</v>
      </c>
    </row>
    <row r="523" spans="1:18" ht="15">
      <c r="A523" s="203"/>
      <c r="B523" s="203"/>
      <c r="C523" s="198" t="s">
        <v>319</v>
      </c>
      <c r="D523" s="198" t="s">
        <v>320</v>
      </c>
      <c r="E523" s="199">
        <v>30</v>
      </c>
      <c r="F523" s="200">
        <v>0</v>
      </c>
      <c r="G523" s="201">
        <v>0</v>
      </c>
      <c r="H523" s="201">
        <v>0</v>
      </c>
      <c r="I523" s="201">
        <v>0</v>
      </c>
      <c r="J523" s="201">
        <v>0</v>
      </c>
      <c r="K523" s="201">
        <v>0</v>
      </c>
      <c r="L523" s="201">
        <v>0</v>
      </c>
      <c r="M523" s="201">
        <v>0</v>
      </c>
      <c r="N523" s="201">
        <v>0</v>
      </c>
      <c r="O523" s="201">
        <v>0</v>
      </c>
      <c r="P523" s="201">
        <v>14965.44664</v>
      </c>
      <c r="Q523" s="201">
        <v>0</v>
      </c>
      <c r="R523" s="202">
        <v>14965.44664</v>
      </c>
    </row>
    <row r="524" spans="1:18" ht="15">
      <c r="A524" s="203"/>
      <c r="B524" s="198" t="s">
        <v>340</v>
      </c>
      <c r="C524" s="198" t="s">
        <v>340</v>
      </c>
      <c r="D524" s="198" t="s">
        <v>340</v>
      </c>
      <c r="E524" s="199">
        <v>9</v>
      </c>
      <c r="F524" s="200">
        <v>0</v>
      </c>
      <c r="G524" s="201">
        <v>0</v>
      </c>
      <c r="H524" s="201">
        <v>0</v>
      </c>
      <c r="I524" s="201">
        <v>0</v>
      </c>
      <c r="J524" s="201">
        <v>0</v>
      </c>
      <c r="K524" s="201">
        <v>0</v>
      </c>
      <c r="L524" s="201">
        <v>0</v>
      </c>
      <c r="M524" s="201">
        <v>0</v>
      </c>
      <c r="N524" s="201">
        <v>0</v>
      </c>
      <c r="O524" s="201">
        <v>0</v>
      </c>
      <c r="P524" s="201">
        <v>15132.69506</v>
      </c>
      <c r="Q524" s="201">
        <v>0</v>
      </c>
      <c r="R524" s="202">
        <v>15132.69506</v>
      </c>
    </row>
    <row r="525" spans="1:18" ht="15">
      <c r="A525" s="203"/>
      <c r="B525" s="203"/>
      <c r="C525" s="198" t="s">
        <v>359</v>
      </c>
      <c r="D525" s="198" t="s">
        <v>359</v>
      </c>
      <c r="E525" s="199">
        <v>28</v>
      </c>
      <c r="F525" s="200">
        <v>0</v>
      </c>
      <c r="G525" s="201">
        <v>0</v>
      </c>
      <c r="H525" s="201">
        <v>0</v>
      </c>
      <c r="I525" s="201">
        <v>0</v>
      </c>
      <c r="J525" s="201">
        <v>0</v>
      </c>
      <c r="K525" s="201">
        <v>0</v>
      </c>
      <c r="L525" s="201">
        <v>0</v>
      </c>
      <c r="M525" s="201">
        <v>0</v>
      </c>
      <c r="N525" s="201">
        <v>0</v>
      </c>
      <c r="O525" s="201">
        <v>0</v>
      </c>
      <c r="P525" s="201">
        <v>9999.96641</v>
      </c>
      <c r="Q525" s="201">
        <v>0</v>
      </c>
      <c r="R525" s="202">
        <v>9999.96641</v>
      </c>
    </row>
    <row r="526" spans="1:18" ht="15">
      <c r="A526" s="203"/>
      <c r="B526" s="198" t="s">
        <v>377</v>
      </c>
      <c r="C526" s="198" t="s">
        <v>377</v>
      </c>
      <c r="D526" s="198" t="s">
        <v>377</v>
      </c>
      <c r="E526" s="199">
        <v>7</v>
      </c>
      <c r="F526" s="200">
        <v>0</v>
      </c>
      <c r="G526" s="201">
        <v>0</v>
      </c>
      <c r="H526" s="201">
        <v>0</v>
      </c>
      <c r="I526" s="201">
        <v>0</v>
      </c>
      <c r="J526" s="201">
        <v>0</v>
      </c>
      <c r="K526" s="201">
        <v>0</v>
      </c>
      <c r="L526" s="201">
        <v>0</v>
      </c>
      <c r="M526" s="201">
        <v>0</v>
      </c>
      <c r="N526" s="201">
        <v>0</v>
      </c>
      <c r="O526" s="201">
        <v>0</v>
      </c>
      <c r="P526" s="201">
        <v>16336.53864</v>
      </c>
      <c r="Q526" s="201">
        <v>0</v>
      </c>
      <c r="R526" s="202">
        <v>16336.53864</v>
      </c>
    </row>
    <row r="527" spans="1:18" ht="15">
      <c r="A527" s="203"/>
      <c r="B527" s="203"/>
      <c r="C527" s="198" t="s">
        <v>387</v>
      </c>
      <c r="D527" s="198" t="s">
        <v>388</v>
      </c>
      <c r="E527" s="199">
        <v>22</v>
      </c>
      <c r="F527" s="200">
        <v>0</v>
      </c>
      <c r="G527" s="201">
        <v>0</v>
      </c>
      <c r="H527" s="201">
        <v>0</v>
      </c>
      <c r="I527" s="201">
        <v>0</v>
      </c>
      <c r="J527" s="201">
        <v>0</v>
      </c>
      <c r="K527" s="201">
        <v>0</v>
      </c>
      <c r="L527" s="201">
        <v>0</v>
      </c>
      <c r="M527" s="201">
        <v>0</v>
      </c>
      <c r="N527" s="201">
        <v>0</v>
      </c>
      <c r="O527" s="201">
        <v>0</v>
      </c>
      <c r="P527" s="201">
        <v>3998.40867</v>
      </c>
      <c r="Q527" s="201">
        <v>0</v>
      </c>
      <c r="R527" s="202">
        <v>3998.40867</v>
      </c>
    </row>
    <row r="528" spans="1:18" ht="15">
      <c r="A528" s="203"/>
      <c r="B528" s="198" t="s">
        <v>420</v>
      </c>
      <c r="C528" s="198" t="s">
        <v>422</v>
      </c>
      <c r="D528" s="198" t="s">
        <v>423</v>
      </c>
      <c r="E528" s="199">
        <v>35</v>
      </c>
      <c r="F528" s="200">
        <v>0</v>
      </c>
      <c r="G528" s="201">
        <v>0</v>
      </c>
      <c r="H528" s="201">
        <v>0</v>
      </c>
      <c r="I528" s="201">
        <v>0</v>
      </c>
      <c r="J528" s="201">
        <v>0</v>
      </c>
      <c r="K528" s="201">
        <v>0</v>
      </c>
      <c r="L528" s="201">
        <v>0</v>
      </c>
      <c r="M528" s="201">
        <v>0</v>
      </c>
      <c r="N528" s="201">
        <v>0</v>
      </c>
      <c r="O528" s="201">
        <v>0</v>
      </c>
      <c r="P528" s="201">
        <v>13594.11718</v>
      </c>
      <c r="Q528" s="201">
        <v>0</v>
      </c>
      <c r="R528" s="202">
        <v>13594.11718</v>
      </c>
    </row>
    <row r="529" spans="1:18" ht="15">
      <c r="A529" s="203"/>
      <c r="B529" s="198" t="s">
        <v>441</v>
      </c>
      <c r="C529" s="198" t="s">
        <v>442</v>
      </c>
      <c r="D529" s="198" t="s">
        <v>443</v>
      </c>
      <c r="E529" s="199">
        <v>14</v>
      </c>
      <c r="F529" s="200">
        <v>0</v>
      </c>
      <c r="G529" s="201">
        <v>0</v>
      </c>
      <c r="H529" s="201">
        <v>0</v>
      </c>
      <c r="I529" s="201">
        <v>0</v>
      </c>
      <c r="J529" s="201">
        <v>0</v>
      </c>
      <c r="K529" s="201">
        <v>0</v>
      </c>
      <c r="L529" s="201">
        <v>0</v>
      </c>
      <c r="M529" s="201">
        <v>0</v>
      </c>
      <c r="N529" s="201">
        <v>0</v>
      </c>
      <c r="O529" s="201">
        <v>0</v>
      </c>
      <c r="P529" s="201">
        <v>19651.36708</v>
      </c>
      <c r="Q529" s="201">
        <v>358.72456</v>
      </c>
      <c r="R529" s="202">
        <v>20010.091640000002</v>
      </c>
    </row>
    <row r="530" spans="1:18" ht="15">
      <c r="A530" s="203"/>
      <c r="B530" s="198" t="s">
        <v>450</v>
      </c>
      <c r="C530" s="198" t="s">
        <v>451</v>
      </c>
      <c r="D530" s="198" t="s">
        <v>451</v>
      </c>
      <c r="E530" s="199">
        <v>17</v>
      </c>
      <c r="F530" s="200">
        <v>0</v>
      </c>
      <c r="G530" s="201">
        <v>0</v>
      </c>
      <c r="H530" s="201">
        <v>0</v>
      </c>
      <c r="I530" s="201">
        <v>0</v>
      </c>
      <c r="J530" s="201">
        <v>0</v>
      </c>
      <c r="K530" s="201">
        <v>0</v>
      </c>
      <c r="L530" s="201">
        <v>0</v>
      </c>
      <c r="M530" s="201">
        <v>0</v>
      </c>
      <c r="N530" s="201">
        <v>0</v>
      </c>
      <c r="O530" s="201">
        <v>0</v>
      </c>
      <c r="P530" s="201">
        <v>4526.6248</v>
      </c>
      <c r="Q530" s="201">
        <v>0</v>
      </c>
      <c r="R530" s="202">
        <v>4526.6248</v>
      </c>
    </row>
    <row r="531" spans="1:18" ht="15">
      <c r="A531" s="203"/>
      <c r="B531" s="203"/>
      <c r="C531" s="203"/>
      <c r="D531" s="198" t="s">
        <v>452</v>
      </c>
      <c r="E531" s="199">
        <v>25</v>
      </c>
      <c r="F531" s="200">
        <v>0</v>
      </c>
      <c r="G531" s="201">
        <v>0</v>
      </c>
      <c r="H531" s="201">
        <v>0</v>
      </c>
      <c r="I531" s="201">
        <v>0</v>
      </c>
      <c r="J531" s="201">
        <v>0</v>
      </c>
      <c r="K531" s="201">
        <v>0</v>
      </c>
      <c r="L531" s="201">
        <v>0</v>
      </c>
      <c r="M531" s="201">
        <v>0</v>
      </c>
      <c r="N531" s="201">
        <v>0</v>
      </c>
      <c r="O531" s="201">
        <v>0</v>
      </c>
      <c r="P531" s="201">
        <v>3845.87151</v>
      </c>
      <c r="Q531" s="201">
        <v>162.98709</v>
      </c>
      <c r="R531" s="202">
        <v>4008.8586</v>
      </c>
    </row>
    <row r="532" spans="1:18" ht="15">
      <c r="A532" s="203"/>
      <c r="B532" s="203"/>
      <c r="C532" s="198" t="s">
        <v>457</v>
      </c>
      <c r="D532" s="198" t="s">
        <v>457</v>
      </c>
      <c r="E532" s="199">
        <v>5</v>
      </c>
      <c r="F532" s="200">
        <v>0</v>
      </c>
      <c r="G532" s="201">
        <v>0</v>
      </c>
      <c r="H532" s="201">
        <v>0</v>
      </c>
      <c r="I532" s="201">
        <v>0</v>
      </c>
      <c r="J532" s="201">
        <v>0</v>
      </c>
      <c r="K532" s="201">
        <v>0</v>
      </c>
      <c r="L532" s="201">
        <v>0</v>
      </c>
      <c r="M532" s="201">
        <v>0</v>
      </c>
      <c r="N532" s="201">
        <v>0</v>
      </c>
      <c r="O532" s="201">
        <v>0</v>
      </c>
      <c r="P532" s="201">
        <v>20730.94812</v>
      </c>
      <c r="Q532" s="201">
        <v>0</v>
      </c>
      <c r="R532" s="202">
        <v>20730.94812</v>
      </c>
    </row>
    <row r="533" spans="1:18" ht="15">
      <c r="A533" s="203"/>
      <c r="B533" s="203"/>
      <c r="C533" s="198" t="s">
        <v>464</v>
      </c>
      <c r="D533" s="198" t="s">
        <v>464</v>
      </c>
      <c r="E533" s="199">
        <v>24</v>
      </c>
      <c r="F533" s="200">
        <v>0</v>
      </c>
      <c r="G533" s="201">
        <v>0</v>
      </c>
      <c r="H533" s="201">
        <v>0</v>
      </c>
      <c r="I533" s="201">
        <v>0</v>
      </c>
      <c r="J533" s="201">
        <v>0</v>
      </c>
      <c r="K533" s="201">
        <v>0</v>
      </c>
      <c r="L533" s="201">
        <v>0</v>
      </c>
      <c r="M533" s="201">
        <v>0</v>
      </c>
      <c r="N533" s="201">
        <v>0</v>
      </c>
      <c r="O533" s="201">
        <v>0</v>
      </c>
      <c r="P533" s="201">
        <v>13279.39551</v>
      </c>
      <c r="Q533" s="201">
        <v>0</v>
      </c>
      <c r="R533" s="202">
        <v>13279.39551</v>
      </c>
    </row>
    <row r="534" spans="1:18" ht="15">
      <c r="A534" s="203"/>
      <c r="B534" s="198" t="s">
        <v>470</v>
      </c>
      <c r="C534" s="198" t="s">
        <v>483</v>
      </c>
      <c r="D534" s="198" t="s">
        <v>483</v>
      </c>
      <c r="E534" s="199">
        <v>3</v>
      </c>
      <c r="F534" s="200">
        <v>0</v>
      </c>
      <c r="G534" s="201">
        <v>0</v>
      </c>
      <c r="H534" s="201">
        <v>0</v>
      </c>
      <c r="I534" s="201">
        <v>0</v>
      </c>
      <c r="J534" s="201">
        <v>0</v>
      </c>
      <c r="K534" s="201">
        <v>0</v>
      </c>
      <c r="L534" s="201">
        <v>0</v>
      </c>
      <c r="M534" s="201">
        <v>0</v>
      </c>
      <c r="N534" s="201">
        <v>0</v>
      </c>
      <c r="O534" s="201">
        <v>0</v>
      </c>
      <c r="P534" s="201">
        <v>15161.81084</v>
      </c>
      <c r="Q534" s="201">
        <v>0</v>
      </c>
      <c r="R534" s="202">
        <v>15161.81084</v>
      </c>
    </row>
    <row r="535" spans="1:28" ht="15">
      <c r="A535" s="203"/>
      <c r="B535" s="198" t="s">
        <v>501</v>
      </c>
      <c r="C535" s="198" t="s">
        <v>502</v>
      </c>
      <c r="D535" s="198" t="s">
        <v>502</v>
      </c>
      <c r="E535" s="199">
        <v>12</v>
      </c>
      <c r="F535" s="200">
        <v>0</v>
      </c>
      <c r="G535" s="201">
        <v>0</v>
      </c>
      <c r="H535" s="201">
        <v>0</v>
      </c>
      <c r="I535" s="201">
        <v>0</v>
      </c>
      <c r="J535" s="201">
        <v>0</v>
      </c>
      <c r="K535" s="201">
        <v>0</v>
      </c>
      <c r="L535" s="201">
        <v>0</v>
      </c>
      <c r="M535" s="201">
        <v>0</v>
      </c>
      <c r="N535" s="201">
        <v>0</v>
      </c>
      <c r="O535" s="201">
        <v>0</v>
      </c>
      <c r="P535" s="201">
        <v>19789.46302</v>
      </c>
      <c r="Q535" s="201">
        <v>0</v>
      </c>
      <c r="R535" s="202">
        <v>19789.46302</v>
      </c>
      <c r="S535" s="136"/>
      <c r="T535" s="136"/>
      <c r="U535" s="136"/>
      <c r="V535" s="136"/>
      <c r="W535" s="136"/>
      <c r="X535" s="136"/>
      <c r="Y535" s="136"/>
      <c r="Z535" s="136"/>
      <c r="AA535" s="136"/>
      <c r="AB535" s="136"/>
    </row>
    <row r="536" spans="1:28" ht="15">
      <c r="A536" s="203"/>
      <c r="B536" s="198" t="s">
        <v>525</v>
      </c>
      <c r="C536" s="198" t="s">
        <v>537</v>
      </c>
      <c r="D536" s="198" t="s">
        <v>538</v>
      </c>
      <c r="E536" s="199">
        <v>15</v>
      </c>
      <c r="F536" s="200">
        <v>0</v>
      </c>
      <c r="G536" s="201">
        <v>0</v>
      </c>
      <c r="H536" s="201">
        <v>0</v>
      </c>
      <c r="I536" s="201">
        <v>0</v>
      </c>
      <c r="J536" s="201">
        <v>0</v>
      </c>
      <c r="K536" s="201">
        <v>0</v>
      </c>
      <c r="L536" s="201">
        <v>0</v>
      </c>
      <c r="M536" s="201">
        <v>0</v>
      </c>
      <c r="N536" s="201">
        <v>0</v>
      </c>
      <c r="O536" s="201">
        <v>0</v>
      </c>
      <c r="P536" s="201">
        <v>14686.32628</v>
      </c>
      <c r="Q536" s="201">
        <v>0</v>
      </c>
      <c r="R536" s="202">
        <v>14686.32628</v>
      </c>
      <c r="S536" s="136"/>
      <c r="T536" s="136"/>
      <c r="U536" s="136"/>
      <c r="V536" s="136"/>
      <c r="W536" s="136"/>
      <c r="X536" s="136"/>
      <c r="Y536" s="136"/>
      <c r="Z536" s="136"/>
      <c r="AA536" s="136"/>
      <c r="AB536" s="136"/>
    </row>
    <row r="537" spans="1:28" ht="15">
      <c r="A537" s="203"/>
      <c r="B537" s="203"/>
      <c r="C537" s="198" t="s">
        <v>525</v>
      </c>
      <c r="D537" s="198" t="s">
        <v>552</v>
      </c>
      <c r="E537" s="199">
        <v>1</v>
      </c>
      <c r="F537" s="200">
        <v>0</v>
      </c>
      <c r="G537" s="201">
        <v>0</v>
      </c>
      <c r="H537" s="201">
        <v>0</v>
      </c>
      <c r="I537" s="201">
        <v>0</v>
      </c>
      <c r="J537" s="201">
        <v>0</v>
      </c>
      <c r="K537" s="201">
        <v>0</v>
      </c>
      <c r="L537" s="201">
        <v>0</v>
      </c>
      <c r="M537" s="201">
        <v>0</v>
      </c>
      <c r="N537" s="201">
        <v>0</v>
      </c>
      <c r="O537" s="201">
        <v>0</v>
      </c>
      <c r="P537" s="201">
        <v>90035.6917</v>
      </c>
      <c r="Q537" s="201">
        <v>328892.37905</v>
      </c>
      <c r="R537" s="202">
        <v>418928.07075</v>
      </c>
      <c r="S537" s="136"/>
      <c r="T537" s="136"/>
      <c r="U537" s="136"/>
      <c r="V537" s="136"/>
      <c r="W537" s="136"/>
      <c r="X537" s="136"/>
      <c r="Y537" s="136"/>
      <c r="Z537" s="136"/>
      <c r="AA537" s="136"/>
      <c r="AB537" s="136"/>
    </row>
    <row r="538" spans="1:28" ht="15">
      <c r="A538" s="203"/>
      <c r="B538" s="198" t="s">
        <v>576</v>
      </c>
      <c r="C538" s="198" t="s">
        <v>579</v>
      </c>
      <c r="D538" s="198" t="s">
        <v>580</v>
      </c>
      <c r="E538" s="199">
        <v>42</v>
      </c>
      <c r="F538" s="200">
        <v>0</v>
      </c>
      <c r="G538" s="201">
        <v>0</v>
      </c>
      <c r="H538" s="201">
        <v>0</v>
      </c>
      <c r="I538" s="201">
        <v>0</v>
      </c>
      <c r="J538" s="201">
        <v>0</v>
      </c>
      <c r="K538" s="201">
        <v>0</v>
      </c>
      <c r="L538" s="201">
        <v>0</v>
      </c>
      <c r="M538" s="201">
        <v>0</v>
      </c>
      <c r="N538" s="201">
        <v>0</v>
      </c>
      <c r="O538" s="201">
        <v>0</v>
      </c>
      <c r="P538" s="201">
        <v>3335.83875</v>
      </c>
      <c r="Q538" s="201">
        <v>0</v>
      </c>
      <c r="R538" s="202">
        <v>3335.83875</v>
      </c>
      <c r="S538" s="136"/>
      <c r="T538" s="136"/>
      <c r="U538" s="136"/>
      <c r="V538" s="136"/>
      <c r="W538" s="136"/>
      <c r="X538" s="136"/>
      <c r="Y538" s="136"/>
      <c r="Z538" s="136"/>
      <c r="AA538" s="136"/>
      <c r="AB538" s="136"/>
    </row>
    <row r="539" spans="1:28" ht="15">
      <c r="A539" s="203"/>
      <c r="B539" s="203"/>
      <c r="C539" s="198" t="s">
        <v>587</v>
      </c>
      <c r="D539" s="198" t="s">
        <v>588</v>
      </c>
      <c r="E539" s="199">
        <v>53</v>
      </c>
      <c r="F539" s="200">
        <v>0</v>
      </c>
      <c r="G539" s="201">
        <v>0</v>
      </c>
      <c r="H539" s="201">
        <v>0</v>
      </c>
      <c r="I539" s="201">
        <v>0</v>
      </c>
      <c r="J539" s="201">
        <v>0</v>
      </c>
      <c r="K539" s="201">
        <v>0</v>
      </c>
      <c r="L539" s="201">
        <v>0</v>
      </c>
      <c r="M539" s="201">
        <v>0</v>
      </c>
      <c r="N539" s="201">
        <v>0</v>
      </c>
      <c r="O539" s="201">
        <v>0</v>
      </c>
      <c r="P539" s="201">
        <v>675.7910899999999</v>
      </c>
      <c r="Q539" s="201">
        <v>0</v>
      </c>
      <c r="R539" s="202">
        <v>675.7910899999999</v>
      </c>
      <c r="S539" s="136"/>
      <c r="T539" s="136"/>
      <c r="U539" s="136"/>
      <c r="V539" s="136"/>
      <c r="W539" s="136"/>
      <c r="X539" s="136"/>
      <c r="Y539" s="136"/>
      <c r="Z539" s="136"/>
      <c r="AA539" s="136"/>
      <c r="AB539" s="136"/>
    </row>
    <row r="540" spans="1:28" ht="15">
      <c r="A540" s="203"/>
      <c r="B540" s="198" t="s">
        <v>593</v>
      </c>
      <c r="C540" s="198" t="s">
        <v>597</v>
      </c>
      <c r="D540" s="198" t="s">
        <v>597</v>
      </c>
      <c r="E540" s="199">
        <v>54</v>
      </c>
      <c r="F540" s="200">
        <v>0</v>
      </c>
      <c r="G540" s="201">
        <v>0</v>
      </c>
      <c r="H540" s="201">
        <v>0</v>
      </c>
      <c r="I540" s="201">
        <v>0</v>
      </c>
      <c r="J540" s="201">
        <v>0</v>
      </c>
      <c r="K540" s="201">
        <v>0</v>
      </c>
      <c r="L540" s="201">
        <v>0</v>
      </c>
      <c r="M540" s="201">
        <v>0</v>
      </c>
      <c r="N540" s="201">
        <v>0</v>
      </c>
      <c r="O540" s="201">
        <v>0</v>
      </c>
      <c r="P540" s="201">
        <v>8558.501330000001</v>
      </c>
      <c r="Q540" s="201">
        <v>0</v>
      </c>
      <c r="R540" s="202">
        <v>8558.501330000001</v>
      </c>
      <c r="S540" s="136"/>
      <c r="T540" s="136"/>
      <c r="U540" s="136"/>
      <c r="V540" s="136"/>
      <c r="W540" s="136"/>
      <c r="X540" s="136"/>
      <c r="Y540" s="136"/>
      <c r="Z540" s="136"/>
      <c r="AA540" s="136"/>
      <c r="AB540" s="136"/>
    </row>
    <row r="541" spans="1:28" ht="15">
      <c r="A541" s="203"/>
      <c r="B541" s="198" t="s">
        <v>608</v>
      </c>
      <c r="C541" s="198" t="s">
        <v>609</v>
      </c>
      <c r="D541" s="198" t="s">
        <v>609</v>
      </c>
      <c r="E541" s="199">
        <v>32</v>
      </c>
      <c r="F541" s="200">
        <v>0</v>
      </c>
      <c r="G541" s="201">
        <v>0</v>
      </c>
      <c r="H541" s="201">
        <v>0</v>
      </c>
      <c r="I541" s="201">
        <v>0</v>
      </c>
      <c r="J541" s="201">
        <v>0</v>
      </c>
      <c r="K541" s="201">
        <v>0</v>
      </c>
      <c r="L541" s="201">
        <v>0</v>
      </c>
      <c r="M541" s="201">
        <v>0</v>
      </c>
      <c r="N541" s="201">
        <v>0</v>
      </c>
      <c r="O541" s="201">
        <v>0</v>
      </c>
      <c r="P541" s="201">
        <v>13463.264519999999</v>
      </c>
      <c r="Q541" s="201">
        <v>0</v>
      </c>
      <c r="R541" s="202">
        <v>13463.264519999999</v>
      </c>
      <c r="S541" s="136"/>
      <c r="T541" s="136"/>
      <c r="U541" s="136"/>
      <c r="V541" s="136"/>
      <c r="W541" s="136"/>
      <c r="X541" s="136"/>
      <c r="Y541" s="136"/>
      <c r="Z541" s="136"/>
      <c r="AA541" s="136"/>
      <c r="AB541" s="136"/>
    </row>
    <row r="542" spans="1:28" ht="15">
      <c r="A542" s="203"/>
      <c r="B542" s="203"/>
      <c r="C542" s="203"/>
      <c r="D542" s="198" t="s">
        <v>612</v>
      </c>
      <c r="E542" s="199">
        <v>41</v>
      </c>
      <c r="F542" s="200">
        <v>0</v>
      </c>
      <c r="G542" s="201">
        <v>0</v>
      </c>
      <c r="H542" s="201">
        <v>0</v>
      </c>
      <c r="I542" s="201">
        <v>0</v>
      </c>
      <c r="J542" s="201">
        <v>0</v>
      </c>
      <c r="K542" s="201">
        <v>0</v>
      </c>
      <c r="L542" s="201">
        <v>0</v>
      </c>
      <c r="M542" s="201">
        <v>0</v>
      </c>
      <c r="N542" s="201">
        <v>0</v>
      </c>
      <c r="O542" s="201">
        <v>0</v>
      </c>
      <c r="P542" s="201">
        <v>12475.10745</v>
      </c>
      <c r="Q542" s="201">
        <v>449.35561</v>
      </c>
      <c r="R542" s="202">
        <v>12924.46306</v>
      </c>
      <c r="S542" s="136"/>
      <c r="T542" s="136"/>
      <c r="U542" s="136"/>
      <c r="V542" s="136"/>
      <c r="W542" s="136"/>
      <c r="X542" s="136"/>
      <c r="Y542" s="136"/>
      <c r="Z542" s="136"/>
      <c r="AA542" s="136"/>
      <c r="AB542" s="136"/>
    </row>
    <row r="543" spans="1:28" ht="15">
      <c r="A543" s="203"/>
      <c r="B543" s="198" t="s">
        <v>621</v>
      </c>
      <c r="C543" s="198" t="s">
        <v>631</v>
      </c>
      <c r="D543" s="198" t="s">
        <v>632</v>
      </c>
      <c r="E543" s="199">
        <v>61</v>
      </c>
      <c r="F543" s="200">
        <v>0</v>
      </c>
      <c r="G543" s="201">
        <v>0</v>
      </c>
      <c r="H543" s="201">
        <v>0</v>
      </c>
      <c r="I543" s="201">
        <v>0</v>
      </c>
      <c r="J543" s="201">
        <v>0</v>
      </c>
      <c r="K543" s="201">
        <v>0</v>
      </c>
      <c r="L543" s="201">
        <v>0</v>
      </c>
      <c r="M543" s="201">
        <v>0</v>
      </c>
      <c r="N543" s="201">
        <v>0</v>
      </c>
      <c r="O543" s="201">
        <v>0</v>
      </c>
      <c r="P543" s="201">
        <v>10538.30746</v>
      </c>
      <c r="Q543" s="201">
        <v>0</v>
      </c>
      <c r="R543" s="202">
        <v>10538.30746</v>
      </c>
      <c r="S543" s="136"/>
      <c r="T543" s="136"/>
      <c r="U543" s="136"/>
      <c r="V543" s="136"/>
      <c r="W543" s="136"/>
      <c r="X543" s="136"/>
      <c r="Y543" s="136"/>
      <c r="Z543" s="136"/>
      <c r="AA543" s="136"/>
      <c r="AB543" s="136"/>
    </row>
    <row r="544" spans="1:28" ht="15">
      <c r="A544" s="203"/>
      <c r="B544" s="203"/>
      <c r="C544" s="198" t="s">
        <v>644</v>
      </c>
      <c r="D544" s="198" t="s">
        <v>644</v>
      </c>
      <c r="E544" s="199">
        <v>51</v>
      </c>
      <c r="F544" s="200">
        <v>0</v>
      </c>
      <c r="G544" s="201">
        <v>0</v>
      </c>
      <c r="H544" s="201">
        <v>0</v>
      </c>
      <c r="I544" s="201">
        <v>0</v>
      </c>
      <c r="J544" s="201">
        <v>0</v>
      </c>
      <c r="K544" s="201">
        <v>0</v>
      </c>
      <c r="L544" s="201">
        <v>0</v>
      </c>
      <c r="M544" s="201">
        <v>0</v>
      </c>
      <c r="N544" s="201">
        <v>0</v>
      </c>
      <c r="O544" s="201">
        <v>0</v>
      </c>
      <c r="P544" s="201">
        <v>10319.02362</v>
      </c>
      <c r="Q544" s="201">
        <v>0</v>
      </c>
      <c r="R544" s="202">
        <v>10319.02362</v>
      </c>
      <c r="S544" s="136"/>
      <c r="T544" s="136"/>
      <c r="U544" s="136"/>
      <c r="V544" s="136"/>
      <c r="W544" s="136"/>
      <c r="X544" s="136"/>
      <c r="Y544" s="136"/>
      <c r="Z544" s="136"/>
      <c r="AA544" s="136"/>
      <c r="AB544" s="136"/>
    </row>
    <row r="545" spans="1:28" ht="15">
      <c r="A545" s="203"/>
      <c r="B545" s="198" t="s">
        <v>653</v>
      </c>
      <c r="C545" s="198" t="s">
        <v>660</v>
      </c>
      <c r="D545" s="198" t="s">
        <v>661</v>
      </c>
      <c r="E545" s="199">
        <v>40</v>
      </c>
      <c r="F545" s="200">
        <v>0</v>
      </c>
      <c r="G545" s="201">
        <v>0</v>
      </c>
      <c r="H545" s="201">
        <v>0</v>
      </c>
      <c r="I545" s="201">
        <v>0</v>
      </c>
      <c r="J545" s="201">
        <v>0</v>
      </c>
      <c r="K545" s="201">
        <v>0</v>
      </c>
      <c r="L545" s="201">
        <v>0</v>
      </c>
      <c r="M545" s="201">
        <v>0</v>
      </c>
      <c r="N545" s="201">
        <v>0</v>
      </c>
      <c r="O545" s="201">
        <v>0</v>
      </c>
      <c r="P545" s="201">
        <v>14876.45</v>
      </c>
      <c r="Q545" s="201">
        <v>0</v>
      </c>
      <c r="R545" s="202">
        <v>14876.45</v>
      </c>
      <c r="S545" s="136"/>
      <c r="T545" s="136"/>
      <c r="U545" s="136"/>
      <c r="V545" s="136"/>
      <c r="W545" s="136"/>
      <c r="X545" s="136"/>
      <c r="Y545" s="136"/>
      <c r="Z545" s="136"/>
      <c r="AA545" s="136"/>
      <c r="AB545" s="136"/>
    </row>
    <row r="546" spans="1:28" ht="15">
      <c r="A546" s="203"/>
      <c r="B546" s="203"/>
      <c r="C546" s="198" t="s">
        <v>653</v>
      </c>
      <c r="D546" s="198" t="s">
        <v>653</v>
      </c>
      <c r="E546" s="199">
        <v>10</v>
      </c>
      <c r="F546" s="200">
        <v>0</v>
      </c>
      <c r="G546" s="201">
        <v>0</v>
      </c>
      <c r="H546" s="201">
        <v>0</v>
      </c>
      <c r="I546" s="201">
        <v>0</v>
      </c>
      <c r="J546" s="201">
        <v>0</v>
      </c>
      <c r="K546" s="201">
        <v>0</v>
      </c>
      <c r="L546" s="201">
        <v>0</v>
      </c>
      <c r="M546" s="201">
        <v>0</v>
      </c>
      <c r="N546" s="201">
        <v>0</v>
      </c>
      <c r="O546" s="201">
        <v>0</v>
      </c>
      <c r="P546" s="201">
        <v>23098.48612</v>
      </c>
      <c r="Q546" s="201">
        <v>0</v>
      </c>
      <c r="R546" s="202">
        <v>23098.48612</v>
      </c>
      <c r="S546" s="136"/>
      <c r="T546" s="136"/>
      <c r="U546" s="136"/>
      <c r="V546" s="136"/>
      <c r="W546" s="136"/>
      <c r="X546" s="136"/>
      <c r="Y546" s="136"/>
      <c r="Z546" s="136"/>
      <c r="AA546" s="136"/>
      <c r="AB546" s="136"/>
    </row>
    <row r="547" spans="1:28" ht="15">
      <c r="A547" s="203"/>
      <c r="B547" s="198" t="s">
        <v>681</v>
      </c>
      <c r="C547" s="198" t="s">
        <v>682</v>
      </c>
      <c r="D547" s="198" t="s">
        <v>683</v>
      </c>
      <c r="E547" s="199">
        <v>52</v>
      </c>
      <c r="F547" s="200">
        <v>0</v>
      </c>
      <c r="G547" s="201">
        <v>0</v>
      </c>
      <c r="H547" s="201">
        <v>0</v>
      </c>
      <c r="I547" s="201">
        <v>0</v>
      </c>
      <c r="J547" s="201">
        <v>0</v>
      </c>
      <c r="K547" s="201">
        <v>0</v>
      </c>
      <c r="L547" s="201">
        <v>0</v>
      </c>
      <c r="M547" s="201">
        <v>0</v>
      </c>
      <c r="N547" s="201">
        <v>0</v>
      </c>
      <c r="O547" s="201">
        <v>0</v>
      </c>
      <c r="P547" s="201">
        <v>10798.35429</v>
      </c>
      <c r="Q547" s="201">
        <v>0</v>
      </c>
      <c r="R547" s="202">
        <v>10798.35429</v>
      </c>
      <c r="S547" s="136"/>
      <c r="T547" s="136"/>
      <c r="U547" s="136"/>
      <c r="V547" s="136"/>
      <c r="W547" s="136"/>
      <c r="X547" s="136"/>
      <c r="Y547" s="136"/>
      <c r="Z547" s="136"/>
      <c r="AA547" s="136"/>
      <c r="AB547" s="136"/>
    </row>
    <row r="548" spans="1:28" ht="15">
      <c r="A548" s="203"/>
      <c r="B548" s="203"/>
      <c r="C548" s="198" t="s">
        <v>681</v>
      </c>
      <c r="D548" s="198" t="s">
        <v>689</v>
      </c>
      <c r="E548" s="199">
        <v>4</v>
      </c>
      <c r="F548" s="200">
        <v>0</v>
      </c>
      <c r="G548" s="201">
        <v>0</v>
      </c>
      <c r="H548" s="201">
        <v>0</v>
      </c>
      <c r="I548" s="201">
        <v>0</v>
      </c>
      <c r="J548" s="201">
        <v>0</v>
      </c>
      <c r="K548" s="201">
        <v>0</v>
      </c>
      <c r="L548" s="201">
        <v>0</v>
      </c>
      <c r="M548" s="201">
        <v>0</v>
      </c>
      <c r="N548" s="201">
        <v>0</v>
      </c>
      <c r="O548" s="201">
        <v>0</v>
      </c>
      <c r="P548" s="201">
        <v>25686.1136</v>
      </c>
      <c r="Q548" s="201">
        <v>0</v>
      </c>
      <c r="R548" s="202">
        <v>25686.1136</v>
      </c>
      <c r="S548" s="136"/>
      <c r="T548" s="136"/>
      <c r="U548" s="136"/>
      <c r="V548" s="136"/>
      <c r="W548" s="136"/>
      <c r="X548" s="136"/>
      <c r="Y548" s="136"/>
      <c r="Z548" s="136"/>
      <c r="AA548" s="136"/>
      <c r="AB548" s="136"/>
    </row>
    <row r="549" spans="1:28" ht="15">
      <c r="A549" s="203"/>
      <c r="B549" s="198" t="s">
        <v>702</v>
      </c>
      <c r="C549" s="198" t="s">
        <v>702</v>
      </c>
      <c r="D549" s="198" t="s">
        <v>702</v>
      </c>
      <c r="E549" s="199">
        <v>18</v>
      </c>
      <c r="F549" s="200">
        <v>0</v>
      </c>
      <c r="G549" s="201">
        <v>0</v>
      </c>
      <c r="H549" s="201">
        <v>0</v>
      </c>
      <c r="I549" s="201">
        <v>0</v>
      </c>
      <c r="J549" s="201">
        <v>0</v>
      </c>
      <c r="K549" s="201">
        <v>0</v>
      </c>
      <c r="L549" s="201">
        <v>0</v>
      </c>
      <c r="M549" s="201">
        <v>0</v>
      </c>
      <c r="N549" s="201">
        <v>0</v>
      </c>
      <c r="O549" s="201">
        <v>0</v>
      </c>
      <c r="P549" s="201">
        <v>15621.04349</v>
      </c>
      <c r="Q549" s="201">
        <v>0</v>
      </c>
      <c r="R549" s="202">
        <v>15621.04349</v>
      </c>
      <c r="S549" s="136"/>
      <c r="T549" s="136"/>
      <c r="U549" s="136"/>
      <c r="V549" s="136"/>
      <c r="W549" s="136"/>
      <c r="X549" s="136"/>
      <c r="Y549" s="136"/>
      <c r="Z549" s="136"/>
      <c r="AA549" s="136"/>
      <c r="AB549" s="136"/>
    </row>
    <row r="550" spans="1:28" ht="15">
      <c r="A550" s="203"/>
      <c r="B550" s="198" t="s">
        <v>710</v>
      </c>
      <c r="C550" s="198" t="s">
        <v>710</v>
      </c>
      <c r="D550" s="198" t="s">
        <v>710</v>
      </c>
      <c r="E550" s="199">
        <v>36</v>
      </c>
      <c r="F550" s="200">
        <v>0</v>
      </c>
      <c r="G550" s="201">
        <v>0</v>
      </c>
      <c r="H550" s="201">
        <v>0</v>
      </c>
      <c r="I550" s="201">
        <v>0</v>
      </c>
      <c r="J550" s="201">
        <v>0</v>
      </c>
      <c r="K550" s="201">
        <v>0</v>
      </c>
      <c r="L550" s="201">
        <v>0</v>
      </c>
      <c r="M550" s="201">
        <v>0</v>
      </c>
      <c r="N550" s="201">
        <v>0</v>
      </c>
      <c r="O550" s="201">
        <v>0</v>
      </c>
      <c r="P550" s="201">
        <v>3589.89254</v>
      </c>
      <c r="Q550" s="201">
        <v>676.39537</v>
      </c>
      <c r="R550" s="202">
        <v>4266.28791</v>
      </c>
      <c r="S550" s="136"/>
      <c r="T550" s="136"/>
      <c r="U550" s="136"/>
      <c r="V550" s="136"/>
      <c r="W550" s="136"/>
      <c r="X550" s="136"/>
      <c r="Y550" s="136"/>
      <c r="Z550" s="136"/>
      <c r="AA550" s="136"/>
      <c r="AB550" s="136"/>
    </row>
    <row r="551" spans="1:28" ht="15">
      <c r="A551" s="203"/>
      <c r="B551" s="198" t="s">
        <v>590</v>
      </c>
      <c r="C551" s="198" t="s">
        <v>719</v>
      </c>
      <c r="D551" s="198" t="s">
        <v>719</v>
      </c>
      <c r="E551" s="199">
        <v>60</v>
      </c>
      <c r="F551" s="200">
        <v>0</v>
      </c>
      <c r="G551" s="201">
        <v>0</v>
      </c>
      <c r="H551" s="201">
        <v>0</v>
      </c>
      <c r="I551" s="201">
        <v>0</v>
      </c>
      <c r="J551" s="201">
        <v>0</v>
      </c>
      <c r="K551" s="201">
        <v>0</v>
      </c>
      <c r="L551" s="201">
        <v>0</v>
      </c>
      <c r="M551" s="201">
        <v>0</v>
      </c>
      <c r="N551" s="201">
        <v>0</v>
      </c>
      <c r="O551" s="201">
        <v>0</v>
      </c>
      <c r="P551" s="201">
        <v>11903.08657</v>
      </c>
      <c r="Q551" s="201">
        <v>0</v>
      </c>
      <c r="R551" s="202">
        <v>11903.08657</v>
      </c>
      <c r="S551" s="136"/>
      <c r="T551" s="136"/>
      <c r="U551" s="136"/>
      <c r="V551" s="136"/>
      <c r="W551" s="136"/>
      <c r="X551" s="136"/>
      <c r="Y551" s="136"/>
      <c r="Z551" s="136"/>
      <c r="AA551" s="136"/>
      <c r="AB551" s="136"/>
    </row>
    <row r="552" spans="1:28" ht="15">
      <c r="A552" s="208" t="s">
        <v>725</v>
      </c>
      <c r="B552" s="209"/>
      <c r="C552" s="209"/>
      <c r="D552" s="209"/>
      <c r="E552" s="209"/>
      <c r="F552" s="210">
        <v>19602803.272740036</v>
      </c>
      <c r="G552" s="211">
        <v>1585622.4695599996</v>
      </c>
      <c r="H552" s="211">
        <v>21188425.742300022</v>
      </c>
      <c r="I552" s="211">
        <v>14545732.660410004</v>
      </c>
      <c r="J552" s="211">
        <v>184782.75382999977</v>
      </c>
      <c r="K552" s="211">
        <v>14730515.414239999</v>
      </c>
      <c r="L552" s="211">
        <v>3198047.724620002</v>
      </c>
      <c r="M552" s="211">
        <v>1174364.06882</v>
      </c>
      <c r="N552" s="211">
        <v>4372411.793439999</v>
      </c>
      <c r="O552" s="211">
        <v>40291352.949980006</v>
      </c>
      <c r="P552" s="211">
        <v>11012968.204210002</v>
      </c>
      <c r="Q552" s="211">
        <v>333420.87133000005</v>
      </c>
      <c r="R552" s="212">
        <v>11346389.07554</v>
      </c>
      <c r="S552" s="136"/>
      <c r="T552" s="136"/>
      <c r="U552" s="136"/>
      <c r="V552" s="136"/>
      <c r="W552" s="136"/>
      <c r="X552" s="136"/>
      <c r="Y552" s="136"/>
      <c r="Z552" s="136"/>
      <c r="AA552" s="136"/>
      <c r="AB552" s="136"/>
    </row>
    <row r="553" spans="1:28" ht="15">
      <c r="A553" s="136"/>
      <c r="B553" s="136"/>
      <c r="C553" s="136"/>
      <c r="D553" s="136"/>
      <c r="E553" s="136"/>
      <c r="F553" s="136"/>
      <c r="G553" s="136"/>
      <c r="H553" s="136"/>
      <c r="I553" s="136"/>
      <c r="J553" s="136"/>
      <c r="K553" s="136"/>
      <c r="L553" s="136"/>
      <c r="M553" s="136"/>
      <c r="N553" s="136"/>
      <c r="O553" s="136"/>
      <c r="P553" s="136"/>
      <c r="Q553" s="136"/>
      <c r="R553" s="136"/>
      <c r="S553" s="136"/>
      <c r="T553" s="136"/>
      <c r="U553" s="136"/>
      <c r="V553" s="136"/>
      <c r="W553" s="136"/>
      <c r="X553" s="136"/>
      <c r="Y553" s="136"/>
      <c r="Z553" s="136"/>
      <c r="AA553" s="136"/>
      <c r="AB553" s="136"/>
    </row>
    <row r="554" spans="1:28" ht="15">
      <c r="A554" s="136"/>
      <c r="B554" s="136"/>
      <c r="C554" s="136"/>
      <c r="D554" s="136"/>
      <c r="E554" s="136"/>
      <c r="F554" s="136"/>
      <c r="G554" s="136"/>
      <c r="H554" s="136"/>
      <c r="I554" s="136"/>
      <c r="J554" s="136"/>
      <c r="K554" s="136"/>
      <c r="L554" s="136"/>
      <c r="M554" s="136"/>
      <c r="N554" s="136"/>
      <c r="O554" s="136"/>
      <c r="P554" s="136"/>
      <c r="Q554" s="136"/>
      <c r="R554" s="136"/>
      <c r="S554" s="136"/>
      <c r="T554" s="136"/>
      <c r="U554" s="136"/>
      <c r="V554" s="136"/>
      <c r="W554" s="136"/>
      <c r="X554" s="136"/>
      <c r="Y554" s="136"/>
      <c r="Z554" s="136"/>
      <c r="AA554" s="136"/>
      <c r="AB554" s="136"/>
    </row>
    <row r="555" spans="1:28" ht="15">
      <c r="A555" s="136"/>
      <c r="B555" s="136"/>
      <c r="C555" s="136"/>
      <c r="D555" s="136"/>
      <c r="E555" s="136"/>
      <c r="F555" s="136"/>
      <c r="G555" s="136"/>
      <c r="H555" s="136"/>
      <c r="I555" s="136"/>
      <c r="J555" s="136"/>
      <c r="K555" s="136"/>
      <c r="L555" s="136"/>
      <c r="M555" s="136"/>
      <c r="N555" s="136"/>
      <c r="O555" s="136"/>
      <c r="P555" s="136"/>
      <c r="Q555" s="136"/>
      <c r="R555" s="136"/>
      <c r="S555" s="136"/>
      <c r="T555" s="136"/>
      <c r="U555" s="136"/>
      <c r="V555" s="136"/>
      <c r="W555" s="136"/>
      <c r="X555" s="136"/>
      <c r="Y555" s="136"/>
      <c r="Z555" s="136"/>
      <c r="AA555" s="136"/>
      <c r="AB555" s="136"/>
    </row>
    <row r="556" spans="1:28" ht="15">
      <c r="A556" s="136"/>
      <c r="B556" s="136"/>
      <c r="C556" s="136"/>
      <c r="D556" s="136"/>
      <c r="E556" s="136"/>
      <c r="F556" s="136"/>
      <c r="G556" s="136"/>
      <c r="H556" s="136"/>
      <c r="I556" s="136"/>
      <c r="J556" s="136"/>
      <c r="K556" s="136"/>
      <c r="L556" s="136"/>
      <c r="M556" s="136"/>
      <c r="N556" s="136"/>
      <c r="O556" s="136"/>
      <c r="P556" s="136"/>
      <c r="Q556" s="136"/>
      <c r="R556" s="136"/>
      <c r="S556" s="136"/>
      <c r="T556" s="136"/>
      <c r="U556" s="136"/>
      <c r="V556" s="136"/>
      <c r="W556" s="136"/>
      <c r="X556" s="136"/>
      <c r="Y556" s="136"/>
      <c r="Z556" s="136"/>
      <c r="AA556" s="136"/>
      <c r="AB556" s="136"/>
    </row>
    <row r="557" spans="1:28" ht="15">
      <c r="A557" s="136"/>
      <c r="B557" s="136"/>
      <c r="C557" s="136"/>
      <c r="D557" s="136"/>
      <c r="E557" s="136"/>
      <c r="F557" s="136"/>
      <c r="G557" s="136"/>
      <c r="H557" s="136"/>
      <c r="I557" s="136"/>
      <c r="J557" s="136"/>
      <c r="K557" s="136"/>
      <c r="L557" s="136"/>
      <c r="M557" s="136"/>
      <c r="N557" s="136"/>
      <c r="O557" s="136"/>
      <c r="P557" s="136"/>
      <c r="Q557" s="136"/>
      <c r="R557" s="136"/>
      <c r="S557" s="136"/>
      <c r="T557" s="136"/>
      <c r="U557" s="136"/>
      <c r="V557" s="136"/>
      <c r="W557" s="136"/>
      <c r="X557" s="136"/>
      <c r="Y557" s="136"/>
      <c r="Z557" s="136"/>
      <c r="AA557" s="136"/>
      <c r="AB557" s="136"/>
    </row>
    <row r="558" spans="1:28" ht="15">
      <c r="A558" s="136"/>
      <c r="B558" s="136"/>
      <c r="C558" s="136"/>
      <c r="D558" s="136"/>
      <c r="E558" s="136"/>
      <c r="F558" s="136"/>
      <c r="G558" s="136"/>
      <c r="H558" s="136"/>
      <c r="I558" s="136"/>
      <c r="J558" s="136"/>
      <c r="K558" s="136"/>
      <c r="L558" s="136"/>
      <c r="M558" s="136"/>
      <c r="N558" s="136"/>
      <c r="O558" s="136"/>
      <c r="P558" s="136"/>
      <c r="Q558" s="136"/>
      <c r="R558" s="136"/>
      <c r="S558" s="136"/>
      <c r="T558" s="136"/>
      <c r="U558" s="136"/>
      <c r="V558" s="136"/>
      <c r="W558" s="136"/>
      <c r="X558" s="136"/>
      <c r="Y558" s="136"/>
      <c r="Z558" s="136"/>
      <c r="AA558" s="136"/>
      <c r="AB558" s="136"/>
    </row>
    <row r="559" spans="1:28" ht="15">
      <c r="A559" s="136"/>
      <c r="B559" s="136"/>
      <c r="C559" s="136"/>
      <c r="D559" s="136"/>
      <c r="E559" s="136"/>
      <c r="F559" s="136"/>
      <c r="G559" s="136"/>
      <c r="H559" s="136"/>
      <c r="I559" s="136"/>
      <c r="J559" s="136"/>
      <c r="K559" s="136"/>
      <c r="L559" s="136"/>
      <c r="M559" s="136"/>
      <c r="N559" s="136"/>
      <c r="O559" s="136"/>
      <c r="P559" s="136"/>
      <c r="Q559" s="136"/>
      <c r="R559" s="136"/>
      <c r="S559" s="136"/>
      <c r="T559" s="136"/>
      <c r="U559" s="136"/>
      <c r="V559" s="136"/>
      <c r="W559" s="136"/>
      <c r="X559" s="136"/>
      <c r="Y559" s="136"/>
      <c r="Z559" s="136"/>
      <c r="AA559" s="136"/>
      <c r="AB559" s="136"/>
    </row>
    <row r="560" spans="1:28" ht="15">
      <c r="A560" s="136"/>
      <c r="B560" s="136"/>
      <c r="C560" s="136"/>
      <c r="D560" s="136"/>
      <c r="E560" s="136"/>
      <c r="F560" s="136"/>
      <c r="G560" s="136"/>
      <c r="H560" s="136"/>
      <c r="I560" s="136"/>
      <c r="J560" s="136"/>
      <c r="K560" s="136"/>
      <c r="L560" s="136"/>
      <c r="M560" s="136"/>
      <c r="N560" s="136"/>
      <c r="O560" s="136"/>
      <c r="P560" s="136"/>
      <c r="Q560" s="136"/>
      <c r="R560" s="136"/>
      <c r="S560" s="136"/>
      <c r="T560" s="136"/>
      <c r="U560" s="136"/>
      <c r="V560" s="136"/>
      <c r="W560" s="136"/>
      <c r="X560" s="136"/>
      <c r="Y560" s="136"/>
      <c r="Z560" s="136"/>
      <c r="AA560" s="136"/>
      <c r="AB560" s="136"/>
    </row>
    <row r="561" spans="1:28" ht="15">
      <c r="A561" s="136"/>
      <c r="B561" s="136"/>
      <c r="C561" s="136"/>
      <c r="D561" s="136"/>
      <c r="E561" s="136"/>
      <c r="F561" s="136"/>
      <c r="G561" s="136"/>
      <c r="H561" s="136"/>
      <c r="I561" s="136"/>
      <c r="J561" s="136"/>
      <c r="K561" s="136"/>
      <c r="L561" s="136"/>
      <c r="M561" s="136"/>
      <c r="N561" s="136"/>
      <c r="O561" s="136"/>
      <c r="P561" s="136"/>
      <c r="Q561" s="136"/>
      <c r="R561" s="136"/>
      <c r="S561" s="136"/>
      <c r="T561" s="136"/>
      <c r="U561" s="136"/>
      <c r="V561" s="136"/>
      <c r="W561" s="136"/>
      <c r="X561" s="136"/>
      <c r="Y561" s="136"/>
      <c r="Z561" s="136"/>
      <c r="AA561" s="136"/>
      <c r="AB561" s="136"/>
    </row>
    <row r="562" spans="1:28" ht="15">
      <c r="A562" s="136"/>
      <c r="B562" s="136"/>
      <c r="C562" s="136"/>
      <c r="D562" s="136"/>
      <c r="E562" s="136"/>
      <c r="F562" s="136"/>
      <c r="G562" s="136"/>
      <c r="H562" s="136"/>
      <c r="I562" s="136"/>
      <c r="J562" s="136"/>
      <c r="K562" s="136"/>
      <c r="L562" s="136"/>
      <c r="M562" s="136"/>
      <c r="N562" s="136"/>
      <c r="O562" s="136"/>
      <c r="P562" s="136"/>
      <c r="Q562" s="136"/>
      <c r="R562" s="136"/>
      <c r="S562" s="136"/>
      <c r="T562" s="136"/>
      <c r="U562" s="136"/>
      <c r="V562" s="136"/>
      <c r="W562" s="136"/>
      <c r="X562" s="136"/>
      <c r="Y562" s="136"/>
      <c r="Z562" s="136"/>
      <c r="AA562" s="136"/>
      <c r="AB562" s="136"/>
    </row>
    <row r="563" spans="1:28" ht="15">
      <c r="A563" s="136"/>
      <c r="B563" s="136"/>
      <c r="C563" s="136"/>
      <c r="D563" s="136"/>
      <c r="E563" s="136"/>
      <c r="F563" s="136"/>
      <c r="G563" s="136"/>
      <c r="H563" s="136"/>
      <c r="I563" s="136"/>
      <c r="J563" s="136"/>
      <c r="K563" s="136"/>
      <c r="L563" s="136"/>
      <c r="M563" s="136"/>
      <c r="N563" s="136"/>
      <c r="O563" s="136"/>
      <c r="P563" s="136"/>
      <c r="Q563" s="136"/>
      <c r="R563" s="136"/>
      <c r="S563" s="136"/>
      <c r="T563" s="136"/>
      <c r="U563" s="136"/>
      <c r="V563" s="136"/>
      <c r="W563" s="136"/>
      <c r="X563" s="136"/>
      <c r="Y563" s="136"/>
      <c r="Z563" s="136"/>
      <c r="AA563" s="136"/>
      <c r="AB563" s="136"/>
    </row>
    <row r="564" spans="1:28" ht="15">
      <c r="A564" s="136"/>
      <c r="B564" s="136"/>
      <c r="C564" s="136"/>
      <c r="D564" s="136"/>
      <c r="E564" s="136"/>
      <c r="F564" s="136"/>
      <c r="G564" s="136"/>
      <c r="H564" s="136"/>
      <c r="I564" s="136"/>
      <c r="J564" s="136"/>
      <c r="K564" s="136"/>
      <c r="L564" s="136"/>
      <c r="M564" s="136"/>
      <c r="N564" s="136"/>
      <c r="O564" s="136"/>
      <c r="P564" s="136"/>
      <c r="Q564" s="136"/>
      <c r="R564" s="136"/>
      <c r="S564" s="136"/>
      <c r="T564" s="136"/>
      <c r="U564" s="136"/>
      <c r="V564" s="136"/>
      <c r="W564" s="136"/>
      <c r="X564" s="136"/>
      <c r="Y564" s="136"/>
      <c r="Z564" s="136"/>
      <c r="AA564" s="136"/>
      <c r="AB564" s="136"/>
    </row>
    <row r="565" spans="1:28" ht="15">
      <c r="A565" s="136"/>
      <c r="B565" s="136"/>
      <c r="C565" s="136"/>
      <c r="D565" s="136"/>
      <c r="E565" s="136"/>
      <c r="F565" s="136"/>
      <c r="G565" s="136"/>
      <c r="H565" s="136"/>
      <c r="I565" s="136"/>
      <c r="J565" s="136"/>
      <c r="K565" s="136"/>
      <c r="L565" s="136"/>
      <c r="M565" s="136"/>
      <c r="N565" s="136"/>
      <c r="O565" s="136"/>
      <c r="P565" s="136"/>
      <c r="Q565" s="136"/>
      <c r="R565" s="136"/>
      <c r="S565" s="136"/>
      <c r="T565" s="136"/>
      <c r="U565" s="136"/>
      <c r="V565" s="136"/>
      <c r="W565" s="136"/>
      <c r="X565" s="136"/>
      <c r="Y565" s="136"/>
      <c r="Z565" s="136"/>
      <c r="AA565" s="136"/>
      <c r="AB565" s="136"/>
    </row>
    <row r="566" spans="1:28" ht="15">
      <c r="A566" s="136"/>
      <c r="B566" s="136"/>
      <c r="C566" s="136"/>
      <c r="D566" s="136"/>
      <c r="E566" s="136"/>
      <c r="F566" s="136"/>
      <c r="G566" s="136"/>
      <c r="H566" s="136"/>
      <c r="I566" s="136"/>
      <c r="J566" s="136"/>
      <c r="K566" s="136"/>
      <c r="L566" s="136"/>
      <c r="M566" s="136"/>
      <c r="N566" s="136"/>
      <c r="O566" s="136"/>
      <c r="P566" s="136"/>
      <c r="Q566" s="136"/>
      <c r="R566" s="136"/>
      <c r="S566" s="136"/>
      <c r="T566" s="136"/>
      <c r="U566" s="136"/>
      <c r="V566" s="136"/>
      <c r="W566" s="136"/>
      <c r="X566" s="136"/>
      <c r="Y566" s="136"/>
      <c r="Z566" s="136"/>
      <c r="AA566" s="136"/>
      <c r="AB566" s="136"/>
    </row>
    <row r="567" spans="1:28" ht="15">
      <c r="A567" s="136"/>
      <c r="B567" s="136"/>
      <c r="C567" s="136"/>
      <c r="D567" s="136"/>
      <c r="E567" s="136"/>
      <c r="F567" s="136"/>
      <c r="G567" s="136"/>
      <c r="H567" s="136"/>
      <c r="I567" s="136"/>
      <c r="J567" s="136"/>
      <c r="K567" s="136"/>
      <c r="L567" s="136"/>
      <c r="M567" s="136"/>
      <c r="N567" s="136"/>
      <c r="O567" s="136"/>
      <c r="P567" s="136"/>
      <c r="Q567" s="136"/>
      <c r="R567" s="136"/>
      <c r="S567" s="136"/>
      <c r="T567" s="136"/>
      <c r="U567" s="136"/>
      <c r="V567" s="136"/>
      <c r="W567" s="136"/>
      <c r="X567" s="136"/>
      <c r="Y567" s="136"/>
      <c r="Z567" s="136"/>
      <c r="AA567" s="136"/>
      <c r="AB567" s="136"/>
    </row>
    <row r="568" spans="1:28" ht="15">
      <c r="A568" s="136"/>
      <c r="B568" s="136"/>
      <c r="C568" s="136"/>
      <c r="D568" s="136"/>
      <c r="E568" s="136"/>
      <c r="F568" s="136"/>
      <c r="G568" s="136"/>
      <c r="H568" s="136"/>
      <c r="I568" s="136"/>
      <c r="J568" s="136"/>
      <c r="K568" s="136"/>
      <c r="L568" s="136"/>
      <c r="M568" s="136"/>
      <c r="N568" s="136"/>
      <c r="O568" s="136"/>
      <c r="P568" s="136"/>
      <c r="Q568" s="136"/>
      <c r="R568" s="136"/>
      <c r="S568" s="136"/>
      <c r="T568" s="136"/>
      <c r="U568" s="136"/>
      <c r="V568" s="136"/>
      <c r="W568" s="136"/>
      <c r="X568" s="136"/>
      <c r="Y568" s="136"/>
      <c r="Z568" s="136"/>
      <c r="AA568" s="136"/>
      <c r="AB568" s="136"/>
    </row>
    <row r="569" spans="1:28" ht="15">
      <c r="A569" s="136"/>
      <c r="B569" s="136"/>
      <c r="C569" s="136"/>
      <c r="D569" s="136"/>
      <c r="E569" s="136"/>
      <c r="F569" s="136"/>
      <c r="G569" s="136"/>
      <c r="H569" s="136"/>
      <c r="I569" s="136"/>
      <c r="J569" s="136"/>
      <c r="K569" s="136"/>
      <c r="L569" s="136"/>
      <c r="M569" s="136"/>
      <c r="N569" s="136"/>
      <c r="O569" s="136"/>
      <c r="P569" s="136"/>
      <c r="Q569" s="136"/>
      <c r="R569" s="136"/>
      <c r="S569" s="136"/>
      <c r="T569" s="136"/>
      <c r="U569" s="136"/>
      <c r="V569" s="136"/>
      <c r="W569" s="136"/>
      <c r="X569" s="136"/>
      <c r="Y569" s="136"/>
      <c r="Z569" s="136"/>
      <c r="AA569" s="136"/>
      <c r="AB569" s="136"/>
    </row>
    <row r="570" spans="1:28" ht="15">
      <c r="A570" s="136"/>
      <c r="B570" s="136"/>
      <c r="C570" s="136"/>
      <c r="D570" s="136"/>
      <c r="E570" s="136"/>
      <c r="F570" s="136"/>
      <c r="G570" s="136"/>
      <c r="H570" s="136"/>
      <c r="I570" s="136"/>
      <c r="J570" s="136"/>
      <c r="K570" s="136"/>
      <c r="L570" s="136"/>
      <c r="M570" s="136"/>
      <c r="N570" s="136"/>
      <c r="O570" s="136"/>
      <c r="P570" s="136"/>
      <c r="Q570" s="136"/>
      <c r="R570" s="136"/>
      <c r="S570" s="136"/>
      <c r="T570" s="136"/>
      <c r="U570" s="136"/>
      <c r="V570" s="136"/>
      <c r="W570" s="136"/>
      <c r="X570" s="136"/>
      <c r="Y570" s="136"/>
      <c r="Z570" s="136"/>
      <c r="AA570" s="136"/>
      <c r="AB570" s="136"/>
    </row>
    <row r="571" spans="1:28" ht="15">
      <c r="A571" s="136"/>
      <c r="B571" s="136"/>
      <c r="C571" s="136"/>
      <c r="D571" s="136"/>
      <c r="E571" s="136"/>
      <c r="F571" s="136"/>
      <c r="G571" s="136"/>
      <c r="H571" s="136"/>
      <c r="I571" s="136"/>
      <c r="J571" s="136"/>
      <c r="K571" s="136"/>
      <c r="L571" s="136"/>
      <c r="M571" s="136"/>
      <c r="N571" s="136"/>
      <c r="O571" s="136"/>
      <c r="P571" s="136"/>
      <c r="Q571" s="136"/>
      <c r="R571" s="136"/>
      <c r="S571" s="136"/>
      <c r="T571" s="136"/>
      <c r="U571" s="136"/>
      <c r="V571" s="136"/>
      <c r="W571" s="136"/>
      <c r="X571" s="136"/>
      <c r="Y571" s="136"/>
      <c r="Z571" s="136"/>
      <c r="AA571" s="136"/>
      <c r="AB571" s="136"/>
    </row>
    <row r="572" spans="1:28" ht="15">
      <c r="A572" s="136"/>
      <c r="B572" s="136"/>
      <c r="C572" s="136"/>
      <c r="D572" s="136"/>
      <c r="E572" s="136"/>
      <c r="F572" s="136"/>
      <c r="G572" s="136"/>
      <c r="H572" s="136"/>
      <c r="I572" s="136"/>
      <c r="J572" s="136"/>
      <c r="K572" s="136"/>
      <c r="L572" s="136"/>
      <c r="M572" s="136"/>
      <c r="N572" s="136"/>
      <c r="O572" s="136"/>
      <c r="P572" s="136"/>
      <c r="Q572" s="136"/>
      <c r="R572" s="136"/>
      <c r="S572" s="136"/>
      <c r="T572" s="136"/>
      <c r="U572" s="136"/>
      <c r="V572" s="136"/>
      <c r="W572" s="136"/>
      <c r="X572" s="136"/>
      <c r="Y572" s="136"/>
      <c r="Z572" s="136"/>
      <c r="AA572" s="136"/>
      <c r="AB572" s="136"/>
    </row>
    <row r="573" spans="1:28" ht="15">
      <c r="A573" s="136"/>
      <c r="B573" s="136"/>
      <c r="C573" s="136"/>
      <c r="D573" s="136"/>
      <c r="E573" s="136"/>
      <c r="F573" s="136"/>
      <c r="G573" s="136"/>
      <c r="H573" s="136"/>
      <c r="I573" s="136"/>
      <c r="J573" s="136"/>
      <c r="K573" s="136"/>
      <c r="L573" s="136"/>
      <c r="M573" s="136"/>
      <c r="N573" s="136"/>
      <c r="O573" s="136"/>
      <c r="P573" s="136"/>
      <c r="Q573" s="136"/>
      <c r="R573" s="136"/>
      <c r="S573" s="136"/>
      <c r="T573" s="136"/>
      <c r="U573" s="136"/>
      <c r="V573" s="136"/>
      <c r="W573" s="136"/>
      <c r="X573" s="136"/>
      <c r="Y573" s="136"/>
      <c r="Z573" s="136"/>
      <c r="AA573" s="136"/>
      <c r="AB573" s="136"/>
    </row>
    <row r="574" spans="1:28" ht="15">
      <c r="A574" s="136"/>
      <c r="B574" s="136"/>
      <c r="C574" s="136"/>
      <c r="D574" s="136"/>
      <c r="E574" s="136"/>
      <c r="F574" s="136"/>
      <c r="G574" s="136"/>
      <c r="H574" s="136"/>
      <c r="I574" s="136"/>
      <c r="J574" s="136"/>
      <c r="K574" s="136"/>
      <c r="L574" s="136"/>
      <c r="M574" s="136"/>
      <c r="N574" s="136"/>
      <c r="O574" s="136"/>
      <c r="P574" s="136"/>
      <c r="Q574" s="136"/>
      <c r="R574" s="136"/>
      <c r="S574" s="136"/>
      <c r="T574" s="136"/>
      <c r="U574" s="136"/>
      <c r="V574" s="136"/>
      <c r="W574" s="136"/>
      <c r="X574" s="136"/>
      <c r="Y574" s="136"/>
      <c r="Z574" s="136"/>
      <c r="AA574" s="136"/>
      <c r="AB574" s="136"/>
    </row>
    <row r="575" spans="1:28" ht="15">
      <c r="A575" s="136"/>
      <c r="B575" s="136"/>
      <c r="C575" s="136"/>
      <c r="D575" s="136"/>
      <c r="E575" s="136"/>
      <c r="F575" s="136"/>
      <c r="G575" s="136"/>
      <c r="H575" s="136"/>
      <c r="I575" s="136"/>
      <c r="J575" s="136"/>
      <c r="K575" s="136"/>
      <c r="L575" s="136"/>
      <c r="M575" s="136"/>
      <c r="N575" s="136"/>
      <c r="O575" s="136"/>
      <c r="P575" s="136"/>
      <c r="Q575" s="136"/>
      <c r="R575" s="136"/>
      <c r="S575" s="136"/>
      <c r="T575" s="136"/>
      <c r="U575" s="136"/>
      <c r="V575" s="136"/>
      <c r="W575" s="136"/>
      <c r="X575" s="136"/>
      <c r="Y575" s="136"/>
      <c r="Z575" s="136"/>
      <c r="AA575" s="136"/>
      <c r="AB575" s="136"/>
    </row>
    <row r="576" spans="1:28" ht="15">
      <c r="A576" s="136"/>
      <c r="B576" s="136"/>
      <c r="C576" s="136"/>
      <c r="D576" s="136"/>
      <c r="E576" s="136"/>
      <c r="F576" s="136"/>
      <c r="G576" s="136"/>
      <c r="H576" s="136"/>
      <c r="I576" s="136"/>
      <c r="J576" s="136"/>
      <c r="K576" s="136"/>
      <c r="L576" s="136"/>
      <c r="M576" s="136"/>
      <c r="N576" s="136"/>
      <c r="O576" s="136"/>
      <c r="P576" s="136"/>
      <c r="Q576" s="136"/>
      <c r="R576" s="136"/>
      <c r="S576" s="136"/>
      <c r="T576" s="136"/>
      <c r="U576" s="136"/>
      <c r="V576" s="136"/>
      <c r="W576" s="136"/>
      <c r="X576" s="136"/>
      <c r="Y576" s="136"/>
      <c r="Z576" s="136"/>
      <c r="AA576" s="136"/>
      <c r="AB576" s="136"/>
    </row>
    <row r="577" spans="1:28" ht="15">
      <c r="A577" s="136"/>
      <c r="B577" s="136"/>
      <c r="C577" s="136"/>
      <c r="D577" s="136"/>
      <c r="E577" s="136"/>
      <c r="F577" s="136"/>
      <c r="G577" s="136"/>
      <c r="H577" s="136"/>
      <c r="I577" s="136"/>
      <c r="J577" s="136"/>
      <c r="K577" s="136"/>
      <c r="L577" s="136"/>
      <c r="M577" s="136"/>
      <c r="N577" s="136"/>
      <c r="O577" s="136"/>
      <c r="P577" s="136"/>
      <c r="Q577" s="136"/>
      <c r="R577" s="136"/>
      <c r="S577" s="136"/>
      <c r="T577" s="136"/>
      <c r="U577" s="136"/>
      <c r="V577" s="136"/>
      <c r="W577" s="136"/>
      <c r="X577" s="136"/>
      <c r="Y577" s="136"/>
      <c r="Z577" s="136"/>
      <c r="AA577" s="136"/>
      <c r="AB577" s="136"/>
    </row>
    <row r="578" spans="1:28" ht="15">
      <c r="A578" s="136"/>
      <c r="B578" s="136"/>
      <c r="C578" s="136"/>
      <c r="D578" s="136"/>
      <c r="E578" s="136"/>
      <c r="F578" s="136"/>
      <c r="G578" s="136"/>
      <c r="H578" s="136"/>
      <c r="I578" s="136"/>
      <c r="J578" s="136"/>
      <c r="K578" s="136"/>
      <c r="L578" s="136"/>
      <c r="M578" s="136"/>
      <c r="N578" s="136"/>
      <c r="O578" s="136"/>
      <c r="P578" s="136"/>
      <c r="Q578" s="136"/>
      <c r="R578" s="136"/>
      <c r="S578" s="136"/>
      <c r="T578" s="136"/>
      <c r="U578" s="136"/>
      <c r="V578" s="136"/>
      <c r="W578" s="136"/>
      <c r="X578" s="136"/>
      <c r="Y578" s="136"/>
      <c r="Z578" s="136"/>
      <c r="AA578" s="136"/>
      <c r="AB578" s="136"/>
    </row>
    <row r="579" spans="1:28" ht="15">
      <c r="A579" s="136"/>
      <c r="B579" s="136"/>
      <c r="C579" s="136"/>
      <c r="D579" s="136"/>
      <c r="E579" s="136"/>
      <c r="F579" s="136"/>
      <c r="G579" s="136"/>
      <c r="H579" s="136"/>
      <c r="I579" s="136"/>
      <c r="J579" s="136"/>
      <c r="K579" s="136"/>
      <c r="L579" s="136"/>
      <c r="M579" s="136"/>
      <c r="N579" s="136"/>
      <c r="O579" s="136"/>
      <c r="P579" s="136"/>
      <c r="Q579" s="136"/>
      <c r="R579" s="136"/>
      <c r="S579" s="136"/>
      <c r="T579" s="136"/>
      <c r="U579" s="136"/>
      <c r="V579" s="136"/>
      <c r="W579" s="136"/>
      <c r="X579" s="136"/>
      <c r="Y579" s="136"/>
      <c r="Z579" s="136"/>
      <c r="AA579" s="136"/>
      <c r="AB579" s="136"/>
    </row>
    <row r="580" spans="1:28" ht="15">
      <c r="A580" s="136"/>
      <c r="B580" s="136"/>
      <c r="C580" s="136"/>
      <c r="D580" s="136"/>
      <c r="E580" s="136"/>
      <c r="F580" s="136"/>
      <c r="G580" s="136"/>
      <c r="H580" s="136"/>
      <c r="I580" s="136"/>
      <c r="J580" s="136"/>
      <c r="K580" s="136"/>
      <c r="L580" s="136"/>
      <c r="M580" s="136"/>
      <c r="N580" s="136"/>
      <c r="O580" s="136"/>
      <c r="P580" s="136"/>
      <c r="Q580" s="136"/>
      <c r="R580" s="136"/>
      <c r="S580" s="136"/>
      <c r="T580" s="136"/>
      <c r="U580" s="136"/>
      <c r="V580" s="136"/>
      <c r="W580" s="136"/>
      <c r="X580" s="136"/>
      <c r="Y580" s="136"/>
      <c r="Z580" s="136"/>
      <c r="AA580" s="136"/>
      <c r="AB580" s="136"/>
    </row>
    <row r="581" spans="1:28" ht="15">
      <c r="A581" s="136"/>
      <c r="B581" s="136"/>
      <c r="C581" s="136"/>
      <c r="D581" s="136"/>
      <c r="E581" s="136"/>
      <c r="F581" s="136"/>
      <c r="G581" s="136"/>
      <c r="H581" s="136"/>
      <c r="I581" s="136"/>
      <c r="J581" s="136"/>
      <c r="K581" s="136"/>
      <c r="L581" s="136"/>
      <c r="M581" s="136"/>
      <c r="N581" s="136"/>
      <c r="O581" s="136"/>
      <c r="P581" s="136"/>
      <c r="Q581" s="136"/>
      <c r="R581" s="136"/>
      <c r="S581" s="136"/>
      <c r="T581" s="136"/>
      <c r="U581" s="136"/>
      <c r="V581" s="136"/>
      <c r="W581" s="136"/>
      <c r="X581" s="136"/>
      <c r="Y581" s="136"/>
      <c r="Z581" s="136"/>
      <c r="AA581" s="136"/>
      <c r="AB581" s="136"/>
    </row>
    <row r="582" spans="1:28" ht="15">
      <c r="A582" s="136"/>
      <c r="B582" s="136"/>
      <c r="C582" s="136"/>
      <c r="D582" s="136"/>
      <c r="E582" s="136"/>
      <c r="F582" s="136"/>
      <c r="G582" s="136"/>
      <c r="H582" s="136"/>
      <c r="I582" s="136"/>
      <c r="J582" s="136"/>
      <c r="K582" s="136"/>
      <c r="L582" s="136"/>
      <c r="M582" s="136"/>
      <c r="N582" s="136"/>
      <c r="O582" s="136"/>
      <c r="P582" s="136"/>
      <c r="Q582" s="136"/>
      <c r="R582" s="136"/>
      <c r="S582" s="136"/>
      <c r="T582" s="136"/>
      <c r="U582" s="136"/>
      <c r="V582" s="136"/>
      <c r="W582" s="136"/>
      <c r="X582" s="136"/>
      <c r="Y582" s="136"/>
      <c r="Z582" s="136"/>
      <c r="AA582" s="136"/>
      <c r="AB582" s="136"/>
    </row>
    <row r="583" spans="1:28" ht="15">
      <c r="A583" s="136"/>
      <c r="B583" s="136"/>
      <c r="C583" s="136"/>
      <c r="D583" s="136"/>
      <c r="E583" s="136"/>
      <c r="F583" s="136"/>
      <c r="G583" s="136"/>
      <c r="H583" s="136"/>
      <c r="I583" s="136"/>
      <c r="J583" s="136"/>
      <c r="K583" s="136"/>
      <c r="L583" s="136"/>
      <c r="M583" s="136"/>
      <c r="N583" s="136"/>
      <c r="O583" s="136"/>
      <c r="P583" s="136"/>
      <c r="Q583" s="136"/>
      <c r="R583" s="136"/>
      <c r="S583" s="136"/>
      <c r="T583" s="136"/>
      <c r="U583" s="136"/>
      <c r="V583" s="136"/>
      <c r="W583" s="136"/>
      <c r="X583" s="136"/>
      <c r="Y583" s="136"/>
      <c r="Z583" s="136"/>
      <c r="AA583" s="136"/>
      <c r="AB583" s="136"/>
    </row>
    <row r="584" spans="1:28" ht="15">
      <c r="A584" s="136"/>
      <c r="B584" s="136"/>
      <c r="C584" s="136"/>
      <c r="D584" s="136"/>
      <c r="E584" s="136"/>
      <c r="F584" s="136"/>
      <c r="G584" s="136"/>
      <c r="H584" s="136"/>
      <c r="I584" s="136"/>
      <c r="J584" s="136"/>
      <c r="K584" s="136"/>
      <c r="L584" s="136"/>
      <c r="M584" s="136"/>
      <c r="N584" s="136"/>
      <c r="O584" s="136"/>
      <c r="P584" s="136"/>
      <c r="Q584" s="136"/>
      <c r="R584" s="136"/>
      <c r="S584" s="136"/>
      <c r="T584" s="136"/>
      <c r="U584" s="136"/>
      <c r="V584" s="136"/>
      <c r="W584" s="136"/>
      <c r="X584" s="136"/>
      <c r="Y584" s="136"/>
      <c r="Z584" s="136"/>
      <c r="AA584" s="136"/>
      <c r="AB584" s="136"/>
    </row>
    <row r="585" spans="1:28" ht="15">
      <c r="A585" s="136"/>
      <c r="B585" s="136"/>
      <c r="C585" s="136"/>
      <c r="D585" s="136"/>
      <c r="E585" s="136"/>
      <c r="F585" s="136"/>
      <c r="G585" s="136"/>
      <c r="H585" s="136"/>
      <c r="I585" s="136"/>
      <c r="J585" s="136"/>
      <c r="K585" s="136"/>
      <c r="L585" s="136"/>
      <c r="M585" s="136"/>
      <c r="N585" s="136"/>
      <c r="O585" s="136"/>
      <c r="P585" s="136"/>
      <c r="Q585" s="136"/>
      <c r="R585" s="136"/>
      <c r="S585" s="136"/>
      <c r="T585" s="136"/>
      <c r="U585" s="136"/>
      <c r="V585" s="136"/>
      <c r="W585" s="136"/>
      <c r="X585" s="136"/>
      <c r="Y585" s="136"/>
      <c r="Z585" s="136"/>
      <c r="AA585" s="136"/>
      <c r="AB585" s="136"/>
    </row>
    <row r="586" spans="1:28" ht="15">
      <c r="A586" s="136"/>
      <c r="B586" s="136"/>
      <c r="C586" s="136"/>
      <c r="D586" s="136"/>
      <c r="E586" s="136"/>
      <c r="F586" s="136"/>
      <c r="G586" s="136"/>
      <c r="H586" s="136"/>
      <c r="I586" s="136"/>
      <c r="J586" s="136"/>
      <c r="K586" s="136"/>
      <c r="L586" s="136"/>
      <c r="M586" s="136"/>
      <c r="N586" s="136"/>
      <c r="O586" s="136"/>
      <c r="P586" s="136"/>
      <c r="Q586" s="136"/>
      <c r="R586" s="136"/>
      <c r="S586" s="136"/>
      <c r="T586" s="136"/>
      <c r="U586" s="136"/>
      <c r="V586" s="136"/>
      <c r="W586" s="136"/>
      <c r="X586" s="136"/>
      <c r="Y586" s="136"/>
      <c r="Z586" s="136"/>
      <c r="AA586" s="136"/>
      <c r="AB586" s="136"/>
    </row>
    <row r="587" spans="1:28" ht="15">
      <c r="A587" s="136"/>
      <c r="B587" s="136"/>
      <c r="C587" s="136"/>
      <c r="D587" s="136"/>
      <c r="E587" s="136"/>
      <c r="F587" s="136"/>
      <c r="G587" s="136"/>
      <c r="H587" s="136"/>
      <c r="I587" s="136"/>
      <c r="J587" s="136"/>
      <c r="K587" s="136"/>
      <c r="L587" s="136"/>
      <c r="M587" s="136"/>
      <c r="N587" s="136"/>
      <c r="O587" s="136"/>
      <c r="P587" s="136"/>
      <c r="Q587" s="136"/>
      <c r="R587" s="136"/>
      <c r="S587" s="136"/>
      <c r="T587" s="136"/>
      <c r="U587" s="136"/>
      <c r="V587" s="136"/>
      <c r="W587" s="136"/>
      <c r="X587" s="136"/>
      <c r="Y587" s="136"/>
      <c r="Z587" s="136"/>
      <c r="AA587" s="136"/>
      <c r="AB587" s="136"/>
    </row>
    <row r="588" spans="1:28" ht="15">
      <c r="A588" s="136"/>
      <c r="B588" s="136"/>
      <c r="C588" s="136"/>
      <c r="D588" s="136"/>
      <c r="E588" s="136"/>
      <c r="F588" s="136"/>
      <c r="G588" s="136"/>
      <c r="H588" s="136"/>
      <c r="I588" s="136"/>
      <c r="J588" s="136"/>
      <c r="K588" s="136"/>
      <c r="L588" s="136"/>
      <c r="M588" s="136"/>
      <c r="N588" s="136"/>
      <c r="O588" s="136"/>
      <c r="P588" s="136"/>
      <c r="Q588" s="136"/>
      <c r="R588" s="136"/>
      <c r="S588" s="136"/>
      <c r="T588" s="136"/>
      <c r="U588" s="136"/>
      <c r="V588" s="136"/>
      <c r="W588" s="136"/>
      <c r="X588" s="136"/>
      <c r="Y588" s="136"/>
      <c r="Z588" s="136"/>
      <c r="AA588" s="136"/>
      <c r="AB588" s="136"/>
    </row>
    <row r="589" spans="1:28" ht="15">
      <c r="A589" s="136"/>
      <c r="B589" s="136"/>
      <c r="C589" s="136"/>
      <c r="D589" s="136"/>
      <c r="E589" s="136"/>
      <c r="F589" s="136"/>
      <c r="G589" s="136"/>
      <c r="H589" s="136"/>
      <c r="I589" s="136"/>
      <c r="J589" s="136"/>
      <c r="K589" s="136"/>
      <c r="L589" s="136"/>
      <c r="M589" s="136"/>
      <c r="N589" s="136"/>
      <c r="O589" s="136"/>
      <c r="P589" s="136"/>
      <c r="Q589" s="136"/>
      <c r="R589" s="136"/>
      <c r="S589" s="136"/>
      <c r="T589" s="136"/>
      <c r="U589" s="136"/>
      <c r="V589" s="136"/>
      <c r="W589" s="136"/>
      <c r="X589" s="136"/>
      <c r="Y589" s="136"/>
      <c r="Z589" s="136"/>
      <c r="AA589" s="136"/>
      <c r="AB589" s="136"/>
    </row>
    <row r="590" spans="1:28" ht="15">
      <c r="A590" s="136"/>
      <c r="B590" s="136"/>
      <c r="C590" s="136"/>
      <c r="D590" s="136"/>
      <c r="E590" s="136"/>
      <c r="F590" s="136"/>
      <c r="G590" s="136"/>
      <c r="H590" s="136"/>
      <c r="I590" s="136"/>
      <c r="J590" s="136"/>
      <c r="K590" s="136"/>
      <c r="L590" s="136"/>
      <c r="M590" s="136"/>
      <c r="N590" s="136"/>
      <c r="O590" s="136"/>
      <c r="P590" s="136"/>
      <c r="Q590" s="136"/>
      <c r="R590" s="136"/>
      <c r="S590" s="136"/>
      <c r="T590" s="136"/>
      <c r="U590" s="136"/>
      <c r="V590" s="136"/>
      <c r="W590" s="136"/>
      <c r="X590" s="136"/>
      <c r="Y590" s="136"/>
      <c r="Z590" s="136"/>
      <c r="AA590" s="136"/>
      <c r="AB590" s="136"/>
    </row>
    <row r="591" spans="1:28" ht="15">
      <c r="A591" s="136"/>
      <c r="B591" s="136"/>
      <c r="C591" s="136"/>
      <c r="D591" s="136"/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  <c r="AA591" s="136"/>
      <c r="AB591" s="136"/>
    </row>
    <row r="592" spans="1:28" ht="15">
      <c r="A592" s="136"/>
      <c r="B592" s="136"/>
      <c r="C592" s="136"/>
      <c r="D592" s="136"/>
      <c r="E592" s="136"/>
      <c r="F592" s="136"/>
      <c r="G592" s="136"/>
      <c r="H592" s="136"/>
      <c r="I592" s="136"/>
      <c r="J592" s="136"/>
      <c r="K592" s="136"/>
      <c r="L592" s="136"/>
      <c r="M592" s="136"/>
      <c r="N592" s="136"/>
      <c r="O592" s="136"/>
      <c r="P592" s="136"/>
      <c r="Q592" s="136"/>
      <c r="R592" s="136"/>
      <c r="S592" s="136"/>
      <c r="T592" s="136"/>
      <c r="U592" s="136"/>
      <c r="V592" s="136"/>
      <c r="W592" s="136"/>
      <c r="X592" s="136"/>
      <c r="Y592" s="136"/>
      <c r="Z592" s="136"/>
      <c r="AA592" s="136"/>
      <c r="AB592" s="136"/>
    </row>
    <row r="593" spans="1:28" ht="15">
      <c r="A593" s="136"/>
      <c r="B593" s="136"/>
      <c r="C593" s="136"/>
      <c r="D593" s="136"/>
      <c r="E593" s="136"/>
      <c r="F593" s="136"/>
      <c r="G593" s="136"/>
      <c r="H593" s="136"/>
      <c r="I593" s="136"/>
      <c r="J593" s="136"/>
      <c r="K593" s="136"/>
      <c r="L593" s="136"/>
      <c r="M593" s="136"/>
      <c r="N593" s="136"/>
      <c r="O593" s="136"/>
      <c r="P593" s="136"/>
      <c r="Q593" s="136"/>
      <c r="R593" s="136"/>
      <c r="S593" s="136"/>
      <c r="T593" s="136"/>
      <c r="U593" s="136"/>
      <c r="V593" s="136"/>
      <c r="W593" s="136"/>
      <c r="X593" s="136"/>
      <c r="Y593" s="136"/>
      <c r="Z593" s="136"/>
      <c r="AA593" s="136"/>
      <c r="AB593" s="136"/>
    </row>
    <row r="594" spans="1:28" ht="15">
      <c r="A594" s="136"/>
      <c r="B594" s="136"/>
      <c r="C594" s="136"/>
      <c r="D594" s="136"/>
      <c r="E594" s="136"/>
      <c r="F594" s="136"/>
      <c r="G594" s="136"/>
      <c r="H594" s="136"/>
      <c r="I594" s="136"/>
      <c r="J594" s="136"/>
      <c r="K594" s="136"/>
      <c r="L594" s="136"/>
      <c r="M594" s="136"/>
      <c r="N594" s="136"/>
      <c r="O594" s="136"/>
      <c r="P594" s="136"/>
      <c r="Q594" s="136"/>
      <c r="R594" s="136"/>
      <c r="S594" s="136"/>
      <c r="T594" s="136"/>
      <c r="U594" s="136"/>
      <c r="V594" s="136"/>
      <c r="W594" s="136"/>
      <c r="X594" s="136"/>
      <c r="Y594" s="136"/>
      <c r="Z594" s="136"/>
      <c r="AA594" s="136"/>
      <c r="AB594" s="136"/>
    </row>
    <row r="595" spans="1:28" ht="15">
      <c r="A595" s="136"/>
      <c r="B595" s="136"/>
      <c r="C595" s="136"/>
      <c r="D595" s="136"/>
      <c r="E595" s="136"/>
      <c r="F595" s="136"/>
      <c r="G595" s="136"/>
      <c r="H595" s="136"/>
      <c r="I595" s="136"/>
      <c r="J595" s="136"/>
      <c r="K595" s="136"/>
      <c r="L595" s="136"/>
      <c r="M595" s="136"/>
      <c r="N595" s="136"/>
      <c r="O595" s="136"/>
      <c r="P595" s="136"/>
      <c r="Q595" s="136"/>
      <c r="R595" s="136"/>
      <c r="S595" s="136"/>
      <c r="T595" s="136"/>
      <c r="U595" s="136"/>
      <c r="V595" s="136"/>
      <c r="W595" s="136"/>
      <c r="X595" s="136"/>
      <c r="Y595" s="136"/>
      <c r="Z595" s="136"/>
      <c r="AA595" s="136"/>
      <c r="AB595" s="136"/>
    </row>
    <row r="596" spans="1:28" ht="15">
      <c r="A596" s="136"/>
      <c r="B596" s="136"/>
      <c r="C596" s="136"/>
      <c r="D596" s="136"/>
      <c r="E596" s="136"/>
      <c r="F596" s="136"/>
      <c r="G596" s="136"/>
      <c r="H596" s="136"/>
      <c r="I596" s="136"/>
      <c r="J596" s="136"/>
      <c r="K596" s="136"/>
      <c r="L596" s="136"/>
      <c r="M596" s="136"/>
      <c r="N596" s="136"/>
      <c r="O596" s="136"/>
      <c r="P596" s="136"/>
      <c r="Q596" s="136"/>
      <c r="R596" s="136"/>
      <c r="S596" s="136"/>
      <c r="T596" s="136"/>
      <c r="U596" s="136"/>
      <c r="V596" s="136"/>
      <c r="W596" s="136"/>
      <c r="X596" s="136"/>
      <c r="Y596" s="136"/>
      <c r="Z596" s="136"/>
      <c r="AA596" s="136"/>
      <c r="AB596" s="136"/>
    </row>
    <row r="597" spans="1:28" ht="15">
      <c r="A597" s="136"/>
      <c r="B597" s="136"/>
      <c r="C597" s="136"/>
      <c r="D597" s="136"/>
      <c r="E597" s="136"/>
      <c r="F597" s="136"/>
      <c r="G597" s="136"/>
      <c r="H597" s="136"/>
      <c r="I597" s="136"/>
      <c r="J597" s="136"/>
      <c r="K597" s="136"/>
      <c r="L597" s="136"/>
      <c r="M597" s="136"/>
      <c r="N597" s="136"/>
      <c r="O597" s="136"/>
      <c r="P597" s="136"/>
      <c r="Q597" s="136"/>
      <c r="R597" s="136"/>
      <c r="S597" s="136"/>
      <c r="T597" s="136"/>
      <c r="U597" s="136"/>
      <c r="V597" s="136"/>
      <c r="W597" s="136"/>
      <c r="X597" s="136"/>
      <c r="Y597" s="136"/>
      <c r="Z597" s="136"/>
      <c r="AA597" s="136"/>
      <c r="AB597" s="136"/>
    </row>
    <row r="598" spans="1:28" ht="15">
      <c r="A598" s="136"/>
      <c r="B598" s="136"/>
      <c r="C598" s="136"/>
      <c r="D598" s="136"/>
      <c r="E598" s="136"/>
      <c r="F598" s="136"/>
      <c r="G598" s="136"/>
      <c r="H598" s="136"/>
      <c r="I598" s="136"/>
      <c r="J598" s="136"/>
      <c r="K598" s="136"/>
      <c r="L598" s="136"/>
      <c r="M598" s="136"/>
      <c r="N598" s="136"/>
      <c r="O598" s="136"/>
      <c r="P598" s="136"/>
      <c r="Q598" s="136"/>
      <c r="R598" s="136"/>
      <c r="S598" s="136"/>
      <c r="T598" s="136"/>
      <c r="U598" s="136"/>
      <c r="V598" s="136"/>
      <c r="W598" s="136"/>
      <c r="X598" s="136"/>
      <c r="Y598" s="136"/>
      <c r="Z598" s="136"/>
      <c r="AA598" s="136"/>
      <c r="AB598" s="136"/>
    </row>
    <row r="599" spans="1:28" ht="15">
      <c r="A599" s="136"/>
      <c r="B599" s="136"/>
      <c r="C599" s="136"/>
      <c r="D599" s="136"/>
      <c r="E599" s="136"/>
      <c r="F599" s="136"/>
      <c r="G599" s="136"/>
      <c r="H599" s="136"/>
      <c r="I599" s="136"/>
      <c r="J599" s="136"/>
      <c r="K599" s="136"/>
      <c r="L599" s="136"/>
      <c r="M599" s="136"/>
      <c r="N599" s="136"/>
      <c r="O599" s="136"/>
      <c r="P599" s="136"/>
      <c r="Q599" s="136"/>
      <c r="R599" s="136"/>
      <c r="S599" s="136"/>
      <c r="T599" s="136"/>
      <c r="U599" s="136"/>
      <c r="V599" s="136"/>
      <c r="W599" s="136"/>
      <c r="X599" s="136"/>
      <c r="Y599" s="136"/>
      <c r="Z599" s="136"/>
      <c r="AA599" s="136"/>
      <c r="AB599" s="136"/>
    </row>
    <row r="600" spans="1:28" ht="15">
      <c r="A600" s="136"/>
      <c r="B600" s="136"/>
      <c r="C600" s="136"/>
      <c r="D600" s="136"/>
      <c r="E600" s="136"/>
      <c r="F600" s="136"/>
      <c r="G600" s="136"/>
      <c r="H600" s="136"/>
      <c r="I600" s="136"/>
      <c r="J600" s="136"/>
      <c r="K600" s="136"/>
      <c r="L600" s="136"/>
      <c r="M600" s="136"/>
      <c r="N600" s="136"/>
      <c r="O600" s="136"/>
      <c r="P600" s="136"/>
      <c r="Q600" s="136"/>
      <c r="R600" s="136"/>
      <c r="S600" s="136"/>
      <c r="T600" s="136"/>
      <c r="U600" s="136"/>
      <c r="V600" s="136"/>
      <c r="W600" s="136"/>
      <c r="X600" s="136"/>
      <c r="Y600" s="136"/>
      <c r="Z600" s="136"/>
      <c r="AA600" s="136"/>
      <c r="AB600" s="136"/>
    </row>
    <row r="601" spans="1:28" ht="15">
      <c r="A601" s="136"/>
      <c r="B601" s="136"/>
      <c r="C601" s="136"/>
      <c r="D601" s="136"/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P601" s="136"/>
      <c r="Q601" s="136"/>
      <c r="R601" s="136"/>
      <c r="S601" s="136"/>
      <c r="T601" s="136"/>
      <c r="U601" s="136"/>
      <c r="V601" s="136"/>
      <c r="W601" s="136"/>
      <c r="X601" s="136"/>
      <c r="Y601" s="136"/>
      <c r="Z601" s="136"/>
      <c r="AA601" s="136"/>
      <c r="AB601" s="136"/>
    </row>
    <row r="602" spans="1:28" ht="15">
      <c r="A602" s="136"/>
      <c r="B602" s="136"/>
      <c r="C602" s="136"/>
      <c r="D602" s="136"/>
      <c r="E602" s="136"/>
      <c r="F602" s="136"/>
      <c r="G602" s="136"/>
      <c r="H602" s="136"/>
      <c r="I602" s="136"/>
      <c r="J602" s="136"/>
      <c r="K602" s="136"/>
      <c r="L602" s="136"/>
      <c r="M602" s="136"/>
      <c r="N602" s="136"/>
      <c r="O602" s="136"/>
      <c r="P602" s="136"/>
      <c r="Q602" s="136"/>
      <c r="R602" s="136"/>
      <c r="S602" s="136"/>
      <c r="T602" s="136"/>
      <c r="U602" s="136"/>
      <c r="V602" s="136"/>
      <c r="W602" s="136"/>
      <c r="X602" s="136"/>
      <c r="Y602" s="136"/>
      <c r="Z602" s="136"/>
      <c r="AA602" s="136"/>
      <c r="AB602" s="136"/>
    </row>
    <row r="603" spans="1:28" ht="15">
      <c r="A603" s="136"/>
      <c r="B603" s="136"/>
      <c r="C603" s="136"/>
      <c r="D603" s="136"/>
      <c r="E603" s="136"/>
      <c r="F603" s="136"/>
      <c r="G603" s="136"/>
      <c r="H603" s="136"/>
      <c r="I603" s="136"/>
      <c r="J603" s="136"/>
      <c r="K603" s="136"/>
      <c r="L603" s="136"/>
      <c r="M603" s="136"/>
      <c r="N603" s="136"/>
      <c r="O603" s="136"/>
      <c r="P603" s="136"/>
      <c r="Q603" s="136"/>
      <c r="R603" s="136"/>
      <c r="S603" s="136"/>
      <c r="T603" s="136"/>
      <c r="U603" s="136"/>
      <c r="V603" s="136"/>
      <c r="W603" s="136"/>
      <c r="X603" s="136"/>
      <c r="Y603" s="136"/>
      <c r="Z603" s="136"/>
      <c r="AA603" s="136"/>
      <c r="AB603" s="136"/>
    </row>
    <row r="604" spans="1:28" ht="15">
      <c r="A604" s="136"/>
      <c r="B604" s="136"/>
      <c r="C604" s="136"/>
      <c r="D604" s="136"/>
      <c r="E604" s="136"/>
      <c r="F604" s="136"/>
      <c r="G604" s="136"/>
      <c r="H604" s="136"/>
      <c r="I604" s="136"/>
      <c r="J604" s="136"/>
      <c r="K604" s="136"/>
      <c r="L604" s="136"/>
      <c r="M604" s="136"/>
      <c r="N604" s="136"/>
      <c r="O604" s="136"/>
      <c r="P604" s="136"/>
      <c r="Q604" s="136"/>
      <c r="R604" s="136"/>
      <c r="S604" s="136"/>
      <c r="T604" s="136"/>
      <c r="U604" s="136"/>
      <c r="V604" s="136"/>
      <c r="W604" s="136"/>
      <c r="X604" s="136"/>
      <c r="Y604" s="136"/>
      <c r="Z604" s="136"/>
      <c r="AA604" s="136"/>
      <c r="AB604" s="136"/>
    </row>
    <row r="605" spans="1:28" ht="15">
      <c r="A605" s="136"/>
      <c r="B605" s="136"/>
      <c r="C605" s="136"/>
      <c r="D605" s="136"/>
      <c r="E605" s="136"/>
      <c r="F605" s="136"/>
      <c r="G605" s="136"/>
      <c r="H605" s="136"/>
      <c r="I605" s="136"/>
      <c r="J605" s="136"/>
      <c r="K605" s="136"/>
      <c r="L605" s="136"/>
      <c r="M605" s="136"/>
      <c r="N605" s="136"/>
      <c r="O605" s="136"/>
      <c r="P605" s="136"/>
      <c r="Q605" s="136"/>
      <c r="R605" s="136"/>
      <c r="S605" s="136"/>
      <c r="T605" s="136"/>
      <c r="U605" s="136"/>
      <c r="V605" s="136"/>
      <c r="W605" s="136"/>
      <c r="X605" s="136"/>
      <c r="Y605" s="136"/>
      <c r="Z605" s="136"/>
      <c r="AA605" s="136"/>
      <c r="AB605" s="136"/>
    </row>
    <row r="606" spans="1:28" ht="15">
      <c r="A606" s="136"/>
      <c r="B606" s="136"/>
      <c r="C606" s="136"/>
      <c r="D606" s="136"/>
      <c r="E606" s="136"/>
      <c r="F606" s="136"/>
      <c r="G606" s="136"/>
      <c r="H606" s="136"/>
      <c r="I606" s="136"/>
      <c r="J606" s="136"/>
      <c r="K606" s="136"/>
      <c r="L606" s="136"/>
      <c r="M606" s="136"/>
      <c r="N606" s="136"/>
      <c r="O606" s="136"/>
      <c r="P606" s="136"/>
      <c r="Q606" s="136"/>
      <c r="R606" s="136"/>
      <c r="S606" s="136"/>
      <c r="T606" s="136"/>
      <c r="U606" s="136"/>
      <c r="V606" s="136"/>
      <c r="W606" s="136"/>
      <c r="X606" s="136"/>
      <c r="Y606" s="136"/>
      <c r="Z606" s="136"/>
      <c r="AA606" s="136"/>
      <c r="AB606" s="136"/>
    </row>
    <row r="607" spans="1:28" ht="15">
      <c r="A607" s="136"/>
      <c r="B607" s="136"/>
      <c r="C607" s="136"/>
      <c r="D607" s="136"/>
      <c r="E607" s="136"/>
      <c r="F607" s="136"/>
      <c r="G607" s="136"/>
      <c r="H607" s="136"/>
      <c r="I607" s="136"/>
      <c r="J607" s="136"/>
      <c r="K607" s="136"/>
      <c r="L607" s="136"/>
      <c r="M607" s="136"/>
      <c r="N607" s="136"/>
      <c r="O607" s="136"/>
      <c r="P607" s="136"/>
      <c r="Q607" s="136"/>
      <c r="R607" s="136"/>
      <c r="S607" s="136"/>
      <c r="T607" s="136"/>
      <c r="U607" s="136"/>
      <c r="V607" s="136"/>
      <c r="W607" s="136"/>
      <c r="X607" s="136"/>
      <c r="Y607" s="136"/>
      <c r="Z607" s="136"/>
      <c r="AA607" s="136"/>
      <c r="AB607" s="136"/>
    </row>
    <row r="608" spans="1:28" ht="15">
      <c r="A608" s="136"/>
      <c r="B608" s="136"/>
      <c r="C608" s="136"/>
      <c r="D608" s="136"/>
      <c r="E608" s="136"/>
      <c r="F608" s="136"/>
      <c r="G608" s="136"/>
      <c r="H608" s="136"/>
      <c r="I608" s="136"/>
      <c r="J608" s="136"/>
      <c r="K608" s="136"/>
      <c r="L608" s="136"/>
      <c r="M608" s="136"/>
      <c r="N608" s="136"/>
      <c r="O608" s="136"/>
      <c r="P608" s="136"/>
      <c r="Q608" s="136"/>
      <c r="R608" s="136"/>
      <c r="S608" s="136"/>
      <c r="T608" s="136"/>
      <c r="U608" s="136"/>
      <c r="V608" s="136"/>
      <c r="W608" s="136"/>
      <c r="X608" s="136"/>
      <c r="Y608" s="136"/>
      <c r="Z608" s="136"/>
      <c r="AA608" s="136"/>
      <c r="AB608" s="136"/>
    </row>
    <row r="609" spans="1:28" ht="15">
      <c r="A609" s="136"/>
      <c r="B609" s="136"/>
      <c r="C609" s="136"/>
      <c r="D609" s="136"/>
      <c r="E609" s="136"/>
      <c r="F609" s="136"/>
      <c r="G609" s="136"/>
      <c r="H609" s="136"/>
      <c r="I609" s="136"/>
      <c r="J609" s="136"/>
      <c r="K609" s="136"/>
      <c r="L609" s="136"/>
      <c r="M609" s="136"/>
      <c r="N609" s="136"/>
      <c r="O609" s="136"/>
      <c r="P609" s="136"/>
      <c r="Q609" s="136"/>
      <c r="R609" s="136"/>
      <c r="S609" s="136"/>
      <c r="T609" s="136"/>
      <c r="U609" s="136"/>
      <c r="V609" s="136"/>
      <c r="W609" s="136"/>
      <c r="X609" s="136"/>
      <c r="Y609" s="136"/>
      <c r="Z609" s="136"/>
      <c r="AA609" s="136"/>
      <c r="AB609" s="136"/>
    </row>
    <row r="610" spans="1:28" ht="15">
      <c r="A610" s="136"/>
      <c r="B610" s="136"/>
      <c r="C610" s="136"/>
      <c r="D610" s="136"/>
      <c r="E610" s="136"/>
      <c r="F610" s="136"/>
      <c r="G610" s="136"/>
      <c r="H610" s="136"/>
      <c r="I610" s="136"/>
      <c r="J610" s="136"/>
      <c r="K610" s="136"/>
      <c r="L610" s="136"/>
      <c r="M610" s="136"/>
      <c r="N610" s="136"/>
      <c r="O610" s="136"/>
      <c r="P610" s="136"/>
      <c r="Q610" s="136"/>
      <c r="R610" s="136"/>
      <c r="S610" s="136"/>
      <c r="T610" s="136"/>
      <c r="U610" s="136"/>
      <c r="V610" s="136"/>
      <c r="W610" s="136"/>
      <c r="X610" s="136"/>
      <c r="Y610" s="136"/>
      <c r="Z610" s="136"/>
      <c r="AA610" s="136"/>
      <c r="AB610" s="136"/>
    </row>
    <row r="611" spans="1:28" ht="15">
      <c r="A611" s="136"/>
      <c r="B611" s="136"/>
      <c r="C611" s="136"/>
      <c r="D611" s="136"/>
      <c r="E611" s="136"/>
      <c r="F611" s="136"/>
      <c r="G611" s="136"/>
      <c r="H611" s="136"/>
      <c r="I611" s="136"/>
      <c r="J611" s="136"/>
      <c r="K611" s="136"/>
      <c r="L611" s="136"/>
      <c r="M611" s="136"/>
      <c r="N611" s="136"/>
      <c r="O611" s="136"/>
      <c r="P611" s="136"/>
      <c r="Q611" s="136"/>
      <c r="R611" s="136"/>
      <c r="S611" s="136"/>
      <c r="T611" s="136"/>
      <c r="U611" s="136"/>
      <c r="V611" s="136"/>
      <c r="W611" s="136"/>
      <c r="X611" s="136"/>
      <c r="Y611" s="136"/>
      <c r="Z611" s="136"/>
      <c r="AA611" s="136"/>
      <c r="AB611" s="136"/>
    </row>
    <row r="612" spans="1:28" ht="15">
      <c r="A612" s="136"/>
      <c r="B612" s="136"/>
      <c r="C612" s="136"/>
      <c r="D612" s="136"/>
      <c r="E612" s="136"/>
      <c r="F612" s="136"/>
      <c r="G612" s="136"/>
      <c r="H612" s="136"/>
      <c r="I612" s="136"/>
      <c r="J612" s="136"/>
      <c r="K612" s="136"/>
      <c r="L612" s="136"/>
      <c r="M612" s="136"/>
      <c r="N612" s="136"/>
      <c r="O612" s="136"/>
      <c r="P612" s="136"/>
      <c r="Q612" s="136"/>
      <c r="R612" s="136"/>
      <c r="S612" s="136"/>
      <c r="T612" s="136"/>
      <c r="U612" s="136"/>
      <c r="V612" s="136"/>
      <c r="W612" s="136"/>
      <c r="X612" s="136"/>
      <c r="Y612" s="136"/>
      <c r="Z612" s="136"/>
      <c r="AA612" s="136"/>
      <c r="AB612" s="136"/>
    </row>
    <row r="613" spans="1:28" ht="15">
      <c r="A613" s="136"/>
      <c r="B613" s="136"/>
      <c r="C613" s="136"/>
      <c r="D613" s="136"/>
      <c r="E613" s="136"/>
      <c r="F613" s="136"/>
      <c r="G613" s="136"/>
      <c r="H613" s="136"/>
      <c r="I613" s="136"/>
      <c r="J613" s="136"/>
      <c r="K613" s="136"/>
      <c r="L613" s="136"/>
      <c r="M613" s="136"/>
      <c r="N613" s="136"/>
      <c r="O613" s="136"/>
      <c r="P613" s="136"/>
      <c r="Q613" s="136"/>
      <c r="R613" s="136"/>
      <c r="S613" s="136"/>
      <c r="T613" s="136"/>
      <c r="U613" s="136"/>
      <c r="V613" s="136"/>
      <c r="W613" s="136"/>
      <c r="X613" s="136"/>
      <c r="Y613" s="136"/>
      <c r="Z613" s="136"/>
      <c r="AA613" s="136"/>
      <c r="AB613" s="136"/>
    </row>
    <row r="614" spans="1:28" ht="15">
      <c r="A614" s="136"/>
      <c r="B614" s="136"/>
      <c r="C614" s="136"/>
      <c r="D614" s="136"/>
      <c r="E614" s="136"/>
      <c r="F614" s="136"/>
      <c r="G614" s="136"/>
      <c r="H614" s="136"/>
      <c r="I614" s="136"/>
      <c r="J614" s="136"/>
      <c r="K614" s="136"/>
      <c r="L614" s="136"/>
      <c r="M614" s="136"/>
      <c r="N614" s="136"/>
      <c r="O614" s="136"/>
      <c r="P614" s="136"/>
      <c r="Q614" s="136"/>
      <c r="R614" s="136"/>
      <c r="S614" s="136"/>
      <c r="T614" s="136"/>
      <c r="U614" s="136"/>
      <c r="V614" s="136"/>
      <c r="W614" s="136"/>
      <c r="X614" s="136"/>
      <c r="Y614" s="136"/>
      <c r="Z614" s="136"/>
      <c r="AA614" s="136"/>
      <c r="AB614" s="136"/>
    </row>
    <row r="615" spans="1:28" ht="15">
      <c r="A615" s="136"/>
      <c r="B615" s="136"/>
      <c r="C615" s="136"/>
      <c r="D615" s="136"/>
      <c r="E615" s="136"/>
      <c r="F615" s="136"/>
      <c r="G615" s="136"/>
      <c r="H615" s="136"/>
      <c r="I615" s="136"/>
      <c r="J615" s="136"/>
      <c r="K615" s="136"/>
      <c r="L615" s="136"/>
      <c r="M615" s="136"/>
      <c r="N615" s="136"/>
      <c r="O615" s="136"/>
      <c r="P615" s="136"/>
      <c r="Q615" s="136"/>
      <c r="R615" s="136"/>
      <c r="S615" s="136"/>
      <c r="T615" s="136"/>
      <c r="U615" s="136"/>
      <c r="V615" s="136"/>
      <c r="W615" s="136"/>
      <c r="X615" s="136"/>
      <c r="Y615" s="136"/>
      <c r="Z615" s="136"/>
      <c r="AA615" s="136"/>
      <c r="AB615" s="136"/>
    </row>
    <row r="616" spans="1:28" ht="15">
      <c r="A616" s="136"/>
      <c r="B616" s="136"/>
      <c r="C616" s="136"/>
      <c r="D616" s="136"/>
      <c r="E616" s="136"/>
      <c r="F616" s="136"/>
      <c r="G616" s="136"/>
      <c r="H616" s="136"/>
      <c r="I616" s="136"/>
      <c r="J616" s="136"/>
      <c r="K616" s="136"/>
      <c r="L616" s="136"/>
      <c r="M616" s="136"/>
      <c r="N616" s="136"/>
      <c r="O616" s="136"/>
      <c r="P616" s="136"/>
      <c r="Q616" s="136"/>
      <c r="R616" s="136"/>
      <c r="S616" s="136"/>
      <c r="T616" s="136"/>
      <c r="U616" s="136"/>
      <c r="V616" s="136"/>
      <c r="W616" s="136"/>
      <c r="X616" s="136"/>
      <c r="Y616" s="136"/>
      <c r="Z616" s="136"/>
      <c r="AA616" s="136"/>
      <c r="AB616" s="136"/>
    </row>
    <row r="617" spans="1:28" ht="15">
      <c r="A617" s="136"/>
      <c r="B617" s="136"/>
      <c r="C617" s="136"/>
      <c r="D617" s="136"/>
      <c r="E617" s="136"/>
      <c r="F617" s="136"/>
      <c r="G617" s="136"/>
      <c r="H617" s="136"/>
      <c r="I617" s="136"/>
      <c r="J617" s="136"/>
      <c r="K617" s="136"/>
      <c r="L617" s="136"/>
      <c r="M617" s="136"/>
      <c r="N617" s="136"/>
      <c r="O617" s="136"/>
      <c r="P617" s="136"/>
      <c r="Q617" s="136"/>
      <c r="R617" s="136"/>
      <c r="S617" s="136"/>
      <c r="T617" s="136"/>
      <c r="U617" s="136"/>
      <c r="V617" s="136"/>
      <c r="W617" s="136"/>
      <c r="X617" s="136"/>
      <c r="Y617" s="136"/>
      <c r="Z617" s="136"/>
      <c r="AA617" s="136"/>
      <c r="AB617" s="136"/>
    </row>
    <row r="618" spans="1:28" ht="15">
      <c r="A618" s="136"/>
      <c r="B618" s="136"/>
      <c r="C618" s="136"/>
      <c r="D618" s="136"/>
      <c r="E618" s="136"/>
      <c r="F618" s="136"/>
      <c r="G618" s="136"/>
      <c r="H618" s="136"/>
      <c r="I618" s="136"/>
      <c r="J618" s="136"/>
      <c r="K618" s="136"/>
      <c r="L618" s="136"/>
      <c r="M618" s="136"/>
      <c r="N618" s="136"/>
      <c r="O618" s="136"/>
      <c r="P618" s="136"/>
      <c r="Q618" s="136"/>
      <c r="R618" s="136"/>
      <c r="S618" s="136"/>
      <c r="T618" s="136"/>
      <c r="U618" s="136"/>
      <c r="V618" s="136"/>
      <c r="W618" s="136"/>
      <c r="X618" s="136"/>
      <c r="Y618" s="136"/>
      <c r="Z618" s="136"/>
      <c r="AA618" s="136"/>
      <c r="AB618" s="136"/>
    </row>
    <row r="619" spans="1:28" ht="15">
      <c r="A619" s="136"/>
      <c r="B619" s="136"/>
      <c r="C619" s="136"/>
      <c r="D619" s="136"/>
      <c r="E619" s="136"/>
      <c r="F619" s="136"/>
      <c r="G619" s="136"/>
      <c r="H619" s="136"/>
      <c r="I619" s="136"/>
      <c r="J619" s="136"/>
      <c r="K619" s="136"/>
      <c r="L619" s="136"/>
      <c r="M619" s="136"/>
      <c r="N619" s="136"/>
      <c r="O619" s="136"/>
      <c r="P619" s="136"/>
      <c r="Q619" s="136"/>
      <c r="R619" s="136"/>
      <c r="S619" s="136"/>
      <c r="T619" s="136"/>
      <c r="U619" s="136"/>
      <c r="V619" s="136"/>
      <c r="W619" s="136"/>
      <c r="X619" s="136"/>
      <c r="Y619" s="136"/>
      <c r="Z619" s="136"/>
      <c r="AA619" s="136"/>
      <c r="AB619" s="136"/>
    </row>
    <row r="620" spans="1:28" ht="15">
      <c r="A620" s="136"/>
      <c r="B620" s="136"/>
      <c r="C620" s="136"/>
      <c r="D620" s="136"/>
      <c r="E620" s="136"/>
      <c r="F620" s="136"/>
      <c r="G620" s="136"/>
      <c r="H620" s="136"/>
      <c r="I620" s="136"/>
      <c r="J620" s="136"/>
      <c r="K620" s="136"/>
      <c r="L620" s="136"/>
      <c r="M620" s="136"/>
      <c r="N620" s="136"/>
      <c r="O620" s="136"/>
      <c r="P620" s="136"/>
      <c r="Q620" s="136"/>
      <c r="R620" s="136"/>
      <c r="S620" s="136"/>
      <c r="T620" s="136"/>
      <c r="U620" s="136"/>
      <c r="V620" s="136"/>
      <c r="W620" s="136"/>
      <c r="X620" s="136"/>
      <c r="Y620" s="136"/>
      <c r="Z620" s="136"/>
      <c r="AA620" s="136"/>
      <c r="AB620" s="136"/>
    </row>
    <row r="621" spans="1:28" ht="15">
      <c r="A621" s="136"/>
      <c r="B621" s="136"/>
      <c r="C621" s="136"/>
      <c r="D621" s="136"/>
      <c r="E621" s="136"/>
      <c r="F621" s="136"/>
      <c r="G621" s="136"/>
      <c r="H621" s="136"/>
      <c r="I621" s="136"/>
      <c r="J621" s="136"/>
      <c r="K621" s="136"/>
      <c r="L621" s="136"/>
      <c r="M621" s="136"/>
      <c r="N621" s="136"/>
      <c r="O621" s="136"/>
      <c r="P621" s="136"/>
      <c r="Q621" s="136"/>
      <c r="R621" s="136"/>
      <c r="S621" s="136"/>
      <c r="T621" s="136"/>
      <c r="U621" s="136"/>
      <c r="V621" s="136"/>
      <c r="W621" s="136"/>
      <c r="X621" s="136"/>
      <c r="Y621" s="136"/>
      <c r="Z621" s="136"/>
      <c r="AA621" s="136"/>
      <c r="AB621" s="136"/>
    </row>
    <row r="622" spans="1:28" ht="15">
      <c r="A622" s="136"/>
      <c r="B622" s="136"/>
      <c r="C622" s="136"/>
      <c r="D622" s="136"/>
      <c r="E622" s="136"/>
      <c r="F622" s="136"/>
      <c r="G622" s="136"/>
      <c r="H622" s="136"/>
      <c r="I622" s="136"/>
      <c r="J622" s="136"/>
      <c r="K622" s="136"/>
      <c r="L622" s="136"/>
      <c r="M622" s="136"/>
      <c r="N622" s="136"/>
      <c r="O622" s="136"/>
      <c r="P622" s="136"/>
      <c r="Q622" s="136"/>
      <c r="R622" s="136"/>
      <c r="S622" s="136"/>
      <c r="T622" s="136"/>
      <c r="U622" s="136"/>
      <c r="V622" s="136"/>
      <c r="W622" s="136"/>
      <c r="X622" s="136"/>
      <c r="Y622" s="136"/>
      <c r="Z622" s="136"/>
      <c r="AA622" s="136"/>
      <c r="AB622" s="136"/>
    </row>
    <row r="623" spans="1:28" ht="15">
      <c r="A623" s="136"/>
      <c r="B623" s="136"/>
      <c r="C623" s="136"/>
      <c r="D623" s="136"/>
      <c r="E623" s="136"/>
      <c r="F623" s="136"/>
      <c r="G623" s="136"/>
      <c r="H623" s="136"/>
      <c r="I623" s="136"/>
      <c r="J623" s="136"/>
      <c r="K623" s="136"/>
      <c r="L623" s="136"/>
      <c r="M623" s="136"/>
      <c r="N623" s="136"/>
      <c r="O623" s="136"/>
      <c r="P623" s="136"/>
      <c r="Q623" s="136"/>
      <c r="R623" s="136"/>
      <c r="S623" s="136"/>
      <c r="T623" s="136"/>
      <c r="U623" s="136"/>
      <c r="V623" s="136"/>
      <c r="W623" s="136"/>
      <c r="X623" s="136"/>
      <c r="Y623" s="136"/>
      <c r="Z623" s="136"/>
      <c r="AA623" s="136"/>
      <c r="AB623" s="136"/>
    </row>
    <row r="624" spans="1:28" ht="15">
      <c r="A624" s="136"/>
      <c r="B624" s="136"/>
      <c r="C624" s="136"/>
      <c r="D624" s="136"/>
      <c r="E624" s="136"/>
      <c r="F624" s="136"/>
      <c r="G624" s="136"/>
      <c r="H624" s="136"/>
      <c r="I624" s="136"/>
      <c r="J624" s="136"/>
      <c r="K624" s="136"/>
      <c r="L624" s="136"/>
      <c r="M624" s="136"/>
      <c r="N624" s="136"/>
      <c r="O624" s="136"/>
      <c r="P624" s="136"/>
      <c r="Q624" s="136"/>
      <c r="R624" s="136"/>
      <c r="S624" s="136"/>
      <c r="T624" s="136"/>
      <c r="U624" s="136"/>
      <c r="V624" s="136"/>
      <c r="W624" s="136"/>
      <c r="X624" s="136"/>
      <c r="Y624" s="136"/>
      <c r="Z624" s="136"/>
      <c r="AA624" s="136"/>
      <c r="AB624" s="136"/>
    </row>
    <row r="625" spans="1:28" ht="15">
      <c r="A625" s="136"/>
      <c r="B625" s="136"/>
      <c r="C625" s="136"/>
      <c r="D625" s="136"/>
      <c r="E625" s="136"/>
      <c r="F625" s="136"/>
      <c r="G625" s="136"/>
      <c r="H625" s="136"/>
      <c r="I625" s="136"/>
      <c r="J625" s="136"/>
      <c r="K625" s="136"/>
      <c r="L625" s="136"/>
      <c r="M625" s="136"/>
      <c r="N625" s="136"/>
      <c r="O625" s="136"/>
      <c r="P625" s="136"/>
      <c r="Q625" s="136"/>
      <c r="R625" s="136"/>
      <c r="S625" s="136"/>
      <c r="T625" s="136"/>
      <c r="U625" s="136"/>
      <c r="V625" s="136"/>
      <c r="W625" s="136"/>
      <c r="X625" s="136"/>
      <c r="Y625" s="136"/>
      <c r="Z625" s="136"/>
      <c r="AA625" s="136"/>
      <c r="AB625" s="136"/>
    </row>
    <row r="626" spans="1:28" ht="15">
      <c r="A626" s="136"/>
      <c r="B626" s="136"/>
      <c r="C626" s="136"/>
      <c r="D626" s="136"/>
      <c r="E626" s="136"/>
      <c r="F626" s="136"/>
      <c r="G626" s="136"/>
      <c r="H626" s="136"/>
      <c r="I626" s="136"/>
      <c r="J626" s="136"/>
      <c r="K626" s="136"/>
      <c r="L626" s="136"/>
      <c r="M626" s="136"/>
      <c r="N626" s="136"/>
      <c r="O626" s="136"/>
      <c r="P626" s="136"/>
      <c r="Q626" s="136"/>
      <c r="R626" s="136"/>
      <c r="S626" s="136"/>
      <c r="T626" s="136"/>
      <c r="U626" s="136"/>
      <c r="V626" s="136"/>
      <c r="W626" s="136"/>
      <c r="X626" s="136"/>
      <c r="Y626" s="136"/>
      <c r="Z626" s="136"/>
      <c r="AA626" s="136"/>
      <c r="AB626" s="136"/>
    </row>
    <row r="627" spans="1:28" ht="15">
      <c r="A627" s="136"/>
      <c r="B627" s="136"/>
      <c r="C627" s="136"/>
      <c r="D627" s="136"/>
      <c r="E627" s="136"/>
      <c r="F627" s="136"/>
      <c r="G627" s="136"/>
      <c r="H627" s="136"/>
      <c r="I627" s="136"/>
      <c r="J627" s="136"/>
      <c r="K627" s="136"/>
      <c r="L627" s="136"/>
      <c r="M627" s="136"/>
      <c r="N627" s="136"/>
      <c r="O627" s="136"/>
      <c r="P627" s="136"/>
      <c r="Q627" s="136"/>
      <c r="R627" s="136"/>
      <c r="S627" s="136"/>
      <c r="T627" s="136"/>
      <c r="U627" s="136"/>
      <c r="V627" s="136"/>
      <c r="W627" s="136"/>
      <c r="X627" s="136"/>
      <c r="Y627" s="136"/>
      <c r="Z627" s="136"/>
      <c r="AA627" s="136"/>
      <c r="AB627" s="136"/>
    </row>
    <row r="628" spans="1:28" ht="15">
      <c r="A628" s="136"/>
      <c r="B628" s="136"/>
      <c r="C628" s="136"/>
      <c r="D628" s="136"/>
      <c r="E628" s="136"/>
      <c r="F628" s="136"/>
      <c r="G628" s="136"/>
      <c r="H628" s="136"/>
      <c r="I628" s="136"/>
      <c r="J628" s="136"/>
      <c r="K628" s="136"/>
      <c r="L628" s="136"/>
      <c r="M628" s="136"/>
      <c r="N628" s="136"/>
      <c r="O628" s="136"/>
      <c r="P628" s="136"/>
      <c r="Q628" s="136"/>
      <c r="R628" s="136"/>
      <c r="S628" s="136"/>
      <c r="T628" s="136"/>
      <c r="U628" s="136"/>
      <c r="V628" s="136"/>
      <c r="W628" s="136"/>
      <c r="X628" s="136"/>
      <c r="Y628" s="136"/>
      <c r="Z628" s="136"/>
      <c r="AA628" s="136"/>
      <c r="AB628" s="136"/>
    </row>
    <row r="629" spans="1:28" ht="15">
      <c r="A629" s="136"/>
      <c r="B629" s="136"/>
      <c r="C629" s="136"/>
      <c r="D629" s="136"/>
      <c r="E629" s="136"/>
      <c r="F629" s="136"/>
      <c r="G629" s="136"/>
      <c r="H629" s="136"/>
      <c r="I629" s="136"/>
      <c r="J629" s="136"/>
      <c r="K629" s="136"/>
      <c r="L629" s="136"/>
      <c r="M629" s="136"/>
      <c r="N629" s="136"/>
      <c r="O629" s="136"/>
      <c r="P629" s="136"/>
      <c r="Q629" s="136"/>
      <c r="R629" s="136"/>
      <c r="S629" s="136"/>
      <c r="T629" s="136"/>
      <c r="U629" s="136"/>
      <c r="V629" s="136"/>
      <c r="W629" s="136"/>
      <c r="X629" s="136"/>
      <c r="Y629" s="136"/>
      <c r="Z629" s="136"/>
      <c r="AA629" s="136"/>
      <c r="AB629" s="136"/>
    </row>
    <row r="630" spans="1:28" ht="15">
      <c r="A630" s="136"/>
      <c r="B630" s="136"/>
      <c r="C630" s="136"/>
      <c r="D630" s="136"/>
      <c r="E630" s="136"/>
      <c r="F630" s="136"/>
      <c r="G630" s="136"/>
      <c r="H630" s="136"/>
      <c r="I630" s="136"/>
      <c r="J630" s="136"/>
      <c r="K630" s="136"/>
      <c r="L630" s="136"/>
      <c r="M630" s="136"/>
      <c r="N630" s="136"/>
      <c r="O630" s="136"/>
      <c r="P630" s="136"/>
      <c r="Q630" s="136"/>
      <c r="R630" s="136"/>
      <c r="S630" s="136"/>
      <c r="T630" s="136"/>
      <c r="U630" s="136"/>
      <c r="V630" s="136"/>
      <c r="W630" s="136"/>
      <c r="X630" s="136"/>
      <c r="Y630" s="136"/>
      <c r="Z630" s="136"/>
      <c r="AA630" s="136"/>
      <c r="AB630" s="136"/>
    </row>
    <row r="631" spans="1:28" ht="15">
      <c r="A631" s="136"/>
      <c r="B631" s="136"/>
      <c r="C631" s="136"/>
      <c r="D631" s="136"/>
      <c r="E631" s="136"/>
      <c r="F631" s="136"/>
      <c r="G631" s="136"/>
      <c r="H631" s="136"/>
      <c r="I631" s="136"/>
      <c r="J631" s="136"/>
      <c r="K631" s="136"/>
      <c r="L631" s="136"/>
      <c r="M631" s="136"/>
      <c r="N631" s="136"/>
      <c r="O631" s="136"/>
      <c r="P631" s="136"/>
      <c r="Q631" s="136"/>
      <c r="R631" s="136"/>
      <c r="S631" s="136"/>
      <c r="T631" s="136"/>
      <c r="U631" s="136"/>
      <c r="V631" s="136"/>
      <c r="W631" s="136"/>
      <c r="X631" s="136"/>
      <c r="Y631" s="136"/>
      <c r="Z631" s="136"/>
      <c r="AA631" s="136"/>
      <c r="AB631" s="136"/>
    </row>
    <row r="632" spans="1:28" ht="15">
      <c r="A632" s="136"/>
      <c r="B632" s="136"/>
      <c r="C632" s="136"/>
      <c r="D632" s="136"/>
      <c r="E632" s="136"/>
      <c r="F632" s="136"/>
      <c r="G632" s="136"/>
      <c r="H632" s="136"/>
      <c r="I632" s="136"/>
      <c r="J632" s="136"/>
      <c r="K632" s="136"/>
      <c r="L632" s="136"/>
      <c r="M632" s="136"/>
      <c r="N632" s="136"/>
      <c r="O632" s="136"/>
      <c r="P632" s="136"/>
      <c r="Q632" s="136"/>
      <c r="R632" s="136"/>
      <c r="S632" s="136"/>
      <c r="T632" s="136"/>
      <c r="U632" s="136"/>
      <c r="V632" s="136"/>
      <c r="W632" s="136"/>
      <c r="X632" s="136"/>
      <c r="Y632" s="136"/>
      <c r="Z632" s="136"/>
      <c r="AA632" s="136"/>
      <c r="AB632" s="136"/>
    </row>
    <row r="633" spans="1:28" ht="15">
      <c r="A633" s="136"/>
      <c r="B633" s="136"/>
      <c r="C633" s="136"/>
      <c r="D633" s="136"/>
      <c r="E633" s="136"/>
      <c r="F633" s="136"/>
      <c r="G633" s="136"/>
      <c r="H633" s="136"/>
      <c r="I633" s="136"/>
      <c r="J633" s="136"/>
      <c r="K633" s="136"/>
      <c r="L633" s="136"/>
      <c r="M633" s="136"/>
      <c r="N633" s="136"/>
      <c r="O633" s="136"/>
      <c r="P633" s="136"/>
      <c r="Q633" s="136"/>
      <c r="R633" s="136"/>
      <c r="S633" s="136"/>
      <c r="T633" s="136"/>
      <c r="U633" s="136"/>
      <c r="V633" s="136"/>
      <c r="W633" s="136"/>
      <c r="X633" s="136"/>
      <c r="Y633" s="136"/>
      <c r="Z633" s="136"/>
      <c r="AA633" s="136"/>
      <c r="AB633" s="136"/>
    </row>
    <row r="634" spans="1:28" ht="15">
      <c r="A634" s="136"/>
      <c r="B634" s="136"/>
      <c r="C634" s="136"/>
      <c r="D634" s="136"/>
      <c r="E634" s="136"/>
      <c r="F634" s="136"/>
      <c r="G634" s="136"/>
      <c r="H634" s="136"/>
      <c r="I634" s="136"/>
      <c r="J634" s="136"/>
      <c r="K634" s="136"/>
      <c r="L634" s="136"/>
      <c r="M634" s="136"/>
      <c r="N634" s="136"/>
      <c r="O634" s="136"/>
      <c r="P634" s="136"/>
      <c r="Q634" s="136"/>
      <c r="R634" s="136"/>
      <c r="S634" s="136"/>
      <c r="T634" s="136"/>
      <c r="U634" s="136"/>
      <c r="V634" s="136"/>
      <c r="W634" s="136"/>
      <c r="X634" s="136"/>
      <c r="Y634" s="136"/>
      <c r="Z634" s="136"/>
      <c r="AA634" s="136"/>
      <c r="AB634" s="136"/>
    </row>
    <row r="635" spans="1:28" ht="15">
      <c r="A635" s="136"/>
      <c r="B635" s="136"/>
      <c r="C635" s="136"/>
      <c r="D635" s="136"/>
      <c r="E635" s="136"/>
      <c r="F635" s="136"/>
      <c r="G635" s="136"/>
      <c r="H635" s="136"/>
      <c r="I635" s="136"/>
      <c r="J635" s="136"/>
      <c r="K635" s="136"/>
      <c r="L635" s="136"/>
      <c r="M635" s="136"/>
      <c r="N635" s="136"/>
      <c r="O635" s="136"/>
      <c r="P635" s="136"/>
      <c r="Q635" s="136"/>
      <c r="R635" s="136"/>
      <c r="S635" s="136"/>
      <c r="T635" s="136"/>
      <c r="U635" s="136"/>
      <c r="V635" s="136"/>
      <c r="W635" s="136"/>
      <c r="X635" s="136"/>
      <c r="Y635" s="136"/>
      <c r="Z635" s="136"/>
      <c r="AA635" s="136"/>
      <c r="AB635" s="136"/>
    </row>
    <row r="636" spans="1:28" ht="15">
      <c r="A636" s="136"/>
      <c r="B636" s="136"/>
      <c r="C636" s="136"/>
      <c r="D636" s="136"/>
      <c r="E636" s="136"/>
      <c r="F636" s="136"/>
      <c r="G636" s="136"/>
      <c r="H636" s="136"/>
      <c r="I636" s="136"/>
      <c r="J636" s="136"/>
      <c r="K636" s="136"/>
      <c r="L636" s="136"/>
      <c r="M636" s="136"/>
      <c r="N636" s="136"/>
      <c r="O636" s="136"/>
      <c r="P636" s="136"/>
      <c r="Q636" s="136"/>
      <c r="R636" s="136"/>
      <c r="S636" s="136"/>
      <c r="T636" s="136"/>
      <c r="U636" s="136"/>
      <c r="V636" s="136"/>
      <c r="W636" s="136"/>
      <c r="X636" s="136"/>
      <c r="Y636" s="136"/>
      <c r="Z636" s="136"/>
      <c r="AA636" s="136"/>
      <c r="AB636" s="136"/>
    </row>
    <row r="637" spans="1:28" ht="15">
      <c r="A637" s="136"/>
      <c r="B637" s="136"/>
      <c r="C637" s="136"/>
      <c r="D637" s="136"/>
      <c r="E637" s="136"/>
      <c r="F637" s="136"/>
      <c r="G637" s="136"/>
      <c r="H637" s="136"/>
      <c r="I637" s="136"/>
      <c r="J637" s="136"/>
      <c r="K637" s="136"/>
      <c r="L637" s="136"/>
      <c r="M637" s="136"/>
      <c r="N637" s="136"/>
      <c r="O637" s="136"/>
      <c r="P637" s="136"/>
      <c r="Q637" s="136"/>
      <c r="R637" s="136"/>
      <c r="S637" s="136"/>
      <c r="T637" s="136"/>
      <c r="U637" s="136"/>
      <c r="V637" s="136"/>
      <c r="W637" s="136"/>
      <c r="X637" s="136"/>
      <c r="Y637" s="136"/>
      <c r="Z637" s="136"/>
      <c r="AA637" s="136"/>
      <c r="AB637" s="136"/>
    </row>
    <row r="638" spans="1:28" ht="15">
      <c r="A638" s="136"/>
      <c r="B638" s="136"/>
      <c r="C638" s="136"/>
      <c r="D638" s="136"/>
      <c r="E638" s="136"/>
      <c r="F638" s="136"/>
      <c r="G638" s="136"/>
      <c r="H638" s="136"/>
      <c r="I638" s="136"/>
      <c r="J638" s="136"/>
      <c r="K638" s="136"/>
      <c r="L638" s="136"/>
      <c r="M638" s="136"/>
      <c r="N638" s="136"/>
      <c r="O638" s="136"/>
      <c r="P638" s="136"/>
      <c r="Q638" s="136"/>
      <c r="R638" s="136"/>
      <c r="S638" s="136"/>
      <c r="T638" s="136"/>
      <c r="U638" s="136"/>
      <c r="V638" s="136"/>
      <c r="W638" s="136"/>
      <c r="X638" s="136"/>
      <c r="Y638" s="136"/>
      <c r="Z638" s="136"/>
      <c r="AA638" s="136"/>
      <c r="AB638" s="136"/>
    </row>
    <row r="639" spans="1:28" ht="15">
      <c r="A639" s="136"/>
      <c r="B639" s="136"/>
      <c r="C639" s="136"/>
      <c r="D639" s="136"/>
      <c r="E639" s="136"/>
      <c r="F639" s="136"/>
      <c r="G639" s="136"/>
      <c r="H639" s="136"/>
      <c r="I639" s="136"/>
      <c r="J639" s="136"/>
      <c r="K639" s="136"/>
      <c r="L639" s="136"/>
      <c r="M639" s="136"/>
      <c r="N639" s="136"/>
      <c r="O639" s="136"/>
      <c r="P639" s="136"/>
      <c r="Q639" s="136"/>
      <c r="R639" s="136"/>
      <c r="S639" s="136"/>
      <c r="T639" s="136"/>
      <c r="U639" s="136"/>
      <c r="V639" s="136"/>
      <c r="W639" s="136"/>
      <c r="X639" s="136"/>
      <c r="Y639" s="136"/>
      <c r="Z639" s="136"/>
      <c r="AA639" s="136"/>
      <c r="AB639" s="136"/>
    </row>
    <row r="640" spans="1:28" ht="15">
      <c r="A640" s="136"/>
      <c r="B640" s="136"/>
      <c r="C640" s="136"/>
      <c r="D640" s="136"/>
      <c r="E640" s="136"/>
      <c r="F640" s="136"/>
      <c r="G640" s="136"/>
      <c r="H640" s="136"/>
      <c r="I640" s="136"/>
      <c r="J640" s="136"/>
      <c r="K640" s="136"/>
      <c r="L640" s="136"/>
      <c r="M640" s="136"/>
      <c r="N640" s="136"/>
      <c r="O640" s="136"/>
      <c r="P640" s="136"/>
      <c r="Q640" s="136"/>
      <c r="R640" s="136"/>
      <c r="S640" s="136"/>
      <c r="T640" s="136"/>
      <c r="U640" s="136"/>
      <c r="V640" s="136"/>
      <c r="W640" s="136"/>
      <c r="X640" s="136"/>
      <c r="Y640" s="136"/>
      <c r="Z640" s="136"/>
      <c r="AA640" s="136"/>
      <c r="AB640" s="136"/>
    </row>
    <row r="641" spans="1:28" ht="15">
      <c r="A641" s="136"/>
      <c r="B641" s="136"/>
      <c r="C641" s="136"/>
      <c r="D641" s="136"/>
      <c r="E641" s="136"/>
      <c r="F641" s="136"/>
      <c r="G641" s="136"/>
      <c r="H641" s="136"/>
      <c r="I641" s="136"/>
      <c r="J641" s="136"/>
      <c r="K641" s="136"/>
      <c r="L641" s="136"/>
      <c r="M641" s="136"/>
      <c r="N641" s="136"/>
      <c r="O641" s="136"/>
      <c r="P641" s="136"/>
      <c r="Q641" s="136"/>
      <c r="R641" s="136"/>
      <c r="S641" s="136"/>
      <c r="T641" s="136"/>
      <c r="U641" s="136"/>
      <c r="V641" s="136"/>
      <c r="W641" s="136"/>
      <c r="X641" s="136"/>
      <c r="Y641" s="136"/>
      <c r="Z641" s="136"/>
      <c r="AA641" s="136"/>
      <c r="AB641" s="136"/>
    </row>
    <row r="642" spans="1:28" ht="15">
      <c r="A642" s="136"/>
      <c r="B642" s="136"/>
      <c r="C642" s="136"/>
      <c r="D642" s="136"/>
      <c r="E642" s="136"/>
      <c r="F642" s="136"/>
      <c r="G642" s="136"/>
      <c r="H642" s="136"/>
      <c r="I642" s="136"/>
      <c r="J642" s="136"/>
      <c r="K642" s="136"/>
      <c r="L642" s="136"/>
      <c r="M642" s="136"/>
      <c r="N642" s="136"/>
      <c r="O642" s="136"/>
      <c r="P642" s="136"/>
      <c r="Q642" s="136"/>
      <c r="R642" s="136"/>
      <c r="S642" s="136"/>
      <c r="T642" s="136"/>
      <c r="U642" s="136"/>
      <c r="V642" s="136"/>
      <c r="W642" s="136"/>
      <c r="X642" s="136"/>
      <c r="Y642" s="136"/>
      <c r="Z642" s="136"/>
      <c r="AA642" s="136"/>
      <c r="AB642" s="136"/>
    </row>
    <row r="643" spans="1:28" ht="15">
      <c r="A643" s="136"/>
      <c r="B643" s="136"/>
      <c r="C643" s="136"/>
      <c r="D643" s="136"/>
      <c r="E643" s="136"/>
      <c r="F643" s="136"/>
      <c r="G643" s="136"/>
      <c r="H643" s="136"/>
      <c r="I643" s="136"/>
      <c r="J643" s="136"/>
      <c r="K643" s="136"/>
      <c r="L643" s="136"/>
      <c r="M643" s="136"/>
      <c r="N643" s="136"/>
      <c r="O643" s="136"/>
      <c r="P643" s="136"/>
      <c r="Q643" s="136"/>
      <c r="R643" s="136"/>
      <c r="S643" s="136"/>
      <c r="T643" s="136"/>
      <c r="U643" s="136"/>
      <c r="V643" s="136"/>
      <c r="W643" s="136"/>
      <c r="X643" s="136"/>
      <c r="Y643" s="136"/>
      <c r="Z643" s="136"/>
      <c r="AA643" s="136"/>
      <c r="AB643" s="136"/>
    </row>
    <row r="644" spans="1:28" ht="15">
      <c r="A644" s="136"/>
      <c r="B644" s="136"/>
      <c r="C644" s="136"/>
      <c r="D644" s="136"/>
      <c r="E644" s="136"/>
      <c r="F644" s="136"/>
      <c r="G644" s="136"/>
      <c r="H644" s="136"/>
      <c r="I644" s="136"/>
      <c r="J644" s="136"/>
      <c r="K644" s="136"/>
      <c r="L644" s="136"/>
      <c r="M644" s="136"/>
      <c r="N644" s="136"/>
      <c r="O644" s="136"/>
      <c r="P644" s="136"/>
      <c r="Q644" s="136"/>
      <c r="R644" s="136"/>
      <c r="S644" s="136"/>
      <c r="T644" s="136"/>
      <c r="U644" s="136"/>
      <c r="V644" s="136"/>
      <c r="W644" s="136"/>
      <c r="X644" s="136"/>
      <c r="Y644" s="136"/>
      <c r="Z644" s="136"/>
      <c r="AA644" s="136"/>
      <c r="AB644" s="136"/>
    </row>
    <row r="645" spans="1:28" ht="15">
      <c r="A645" s="136"/>
      <c r="B645" s="136"/>
      <c r="C645" s="136"/>
      <c r="D645" s="136"/>
      <c r="E645" s="136"/>
      <c r="F645" s="136"/>
      <c r="G645" s="136"/>
      <c r="H645" s="136"/>
      <c r="I645" s="136"/>
      <c r="J645" s="136"/>
      <c r="K645" s="136"/>
      <c r="L645" s="136"/>
      <c r="M645" s="136"/>
      <c r="N645" s="136"/>
      <c r="O645" s="136"/>
      <c r="P645" s="136"/>
      <c r="Q645" s="136"/>
      <c r="R645" s="136"/>
      <c r="S645" s="136"/>
      <c r="T645" s="136"/>
      <c r="U645" s="136"/>
      <c r="V645" s="136"/>
      <c r="W645" s="136"/>
      <c r="X645" s="136"/>
      <c r="Y645" s="136"/>
      <c r="Z645" s="136"/>
      <c r="AA645" s="136"/>
      <c r="AB645" s="136"/>
    </row>
    <row r="646" spans="1:28" ht="15">
      <c r="A646" s="136"/>
      <c r="B646" s="136"/>
      <c r="C646" s="136"/>
      <c r="D646" s="136"/>
      <c r="E646" s="136"/>
      <c r="F646" s="136"/>
      <c r="G646" s="136"/>
      <c r="H646" s="136"/>
      <c r="I646" s="136"/>
      <c r="J646" s="136"/>
      <c r="K646" s="136"/>
      <c r="L646" s="136"/>
      <c r="M646" s="136"/>
      <c r="N646" s="136"/>
      <c r="O646" s="136"/>
      <c r="P646" s="136"/>
      <c r="Q646" s="136"/>
      <c r="R646" s="136"/>
      <c r="S646" s="136"/>
      <c r="T646" s="136"/>
      <c r="U646" s="136"/>
      <c r="V646" s="136"/>
      <c r="W646" s="136"/>
      <c r="X646" s="136"/>
      <c r="Y646" s="136"/>
      <c r="Z646" s="136"/>
      <c r="AA646" s="136"/>
      <c r="AB646" s="136"/>
    </row>
    <row r="647" spans="1:28" ht="15">
      <c r="A647" s="136"/>
      <c r="B647" s="136"/>
      <c r="C647" s="136"/>
      <c r="D647" s="136"/>
      <c r="E647" s="136"/>
      <c r="F647" s="136"/>
      <c r="G647" s="136"/>
      <c r="H647" s="136"/>
      <c r="I647" s="136"/>
      <c r="J647" s="136"/>
      <c r="K647" s="136"/>
      <c r="L647" s="136"/>
      <c r="M647" s="136"/>
      <c r="N647" s="136"/>
      <c r="O647" s="136"/>
      <c r="P647" s="136"/>
      <c r="Q647" s="136"/>
      <c r="R647" s="136"/>
      <c r="S647" s="136"/>
      <c r="T647" s="136"/>
      <c r="U647" s="136"/>
      <c r="V647" s="136"/>
      <c r="W647" s="136"/>
      <c r="X647" s="136"/>
      <c r="Y647" s="136"/>
      <c r="Z647" s="136"/>
      <c r="AA647" s="136"/>
      <c r="AB647" s="136"/>
    </row>
    <row r="648" spans="1:28" ht="15">
      <c r="A648" s="136"/>
      <c r="B648" s="136"/>
      <c r="C648" s="136"/>
      <c r="D648" s="136"/>
      <c r="E648" s="136"/>
      <c r="F648" s="136"/>
      <c r="G648" s="136"/>
      <c r="H648" s="136"/>
      <c r="I648" s="136"/>
      <c r="J648" s="136"/>
      <c r="K648" s="136"/>
      <c r="L648" s="136"/>
      <c r="M648" s="136"/>
      <c r="N648" s="136"/>
      <c r="O648" s="136"/>
      <c r="P648" s="136"/>
      <c r="Q648" s="136"/>
      <c r="R648" s="136"/>
      <c r="S648" s="136"/>
      <c r="T648" s="136"/>
      <c r="U648" s="136"/>
      <c r="V648" s="136"/>
      <c r="W648" s="136"/>
      <c r="X648" s="136"/>
      <c r="Y648" s="136"/>
      <c r="Z648" s="136"/>
      <c r="AA648" s="136"/>
      <c r="AB648" s="136"/>
    </row>
    <row r="649" spans="1:28" ht="15">
      <c r="A649" s="136"/>
      <c r="B649" s="136"/>
      <c r="C649" s="136"/>
      <c r="D649" s="136"/>
      <c r="E649" s="136"/>
      <c r="F649" s="136"/>
      <c r="G649" s="136"/>
      <c r="H649" s="136"/>
      <c r="I649" s="136"/>
      <c r="J649" s="136"/>
      <c r="K649" s="136"/>
      <c r="L649" s="136"/>
      <c r="M649" s="136"/>
      <c r="N649" s="136"/>
      <c r="O649" s="136"/>
      <c r="P649" s="136"/>
      <c r="Q649" s="136"/>
      <c r="R649" s="136"/>
      <c r="S649" s="136"/>
      <c r="T649" s="136"/>
      <c r="U649" s="136"/>
      <c r="V649" s="136"/>
      <c r="W649" s="136"/>
      <c r="X649" s="136"/>
      <c r="Y649" s="136"/>
      <c r="Z649" s="136"/>
      <c r="AA649" s="136"/>
      <c r="AB649" s="136"/>
    </row>
    <row r="650" spans="1:28" ht="15">
      <c r="A650" s="136"/>
      <c r="B650" s="136"/>
      <c r="C650" s="136"/>
      <c r="D650" s="136"/>
      <c r="E650" s="136"/>
      <c r="F650" s="136"/>
      <c r="G650" s="136"/>
      <c r="H650" s="136"/>
      <c r="I650" s="136"/>
      <c r="J650" s="136"/>
      <c r="K650" s="136"/>
      <c r="L650" s="136"/>
      <c r="M650" s="136"/>
      <c r="N650" s="136"/>
      <c r="O650" s="136"/>
      <c r="P650" s="136"/>
      <c r="Q650" s="136"/>
      <c r="R650" s="136"/>
      <c r="S650" s="136"/>
      <c r="T650" s="136"/>
      <c r="U650" s="136"/>
      <c r="V650" s="136"/>
      <c r="W650" s="136"/>
      <c r="X650" s="136"/>
      <c r="Y650" s="136"/>
      <c r="Z650" s="136"/>
      <c r="AA650" s="136"/>
      <c r="AB650" s="136"/>
    </row>
    <row r="651" spans="1:28" ht="15">
      <c r="A651" s="136"/>
      <c r="B651" s="136"/>
      <c r="C651" s="136"/>
      <c r="D651" s="136"/>
      <c r="E651" s="136"/>
      <c r="F651" s="136"/>
      <c r="G651" s="136"/>
      <c r="H651" s="136"/>
      <c r="I651" s="136"/>
      <c r="J651" s="136"/>
      <c r="K651" s="136"/>
      <c r="L651" s="136"/>
      <c r="M651" s="136"/>
      <c r="N651" s="136"/>
      <c r="O651" s="136"/>
      <c r="P651" s="136"/>
      <c r="Q651" s="136"/>
      <c r="R651" s="136"/>
      <c r="S651" s="136"/>
      <c r="T651" s="136"/>
      <c r="U651" s="136"/>
      <c r="V651" s="136"/>
      <c r="W651" s="136"/>
      <c r="X651" s="136"/>
      <c r="Y651" s="136"/>
      <c r="Z651" s="136"/>
      <c r="AA651" s="136"/>
      <c r="AB651" s="136"/>
    </row>
    <row r="652" spans="1:28" ht="15">
      <c r="A652" s="136"/>
      <c r="B652" s="136"/>
      <c r="C652" s="136"/>
      <c r="D652" s="136"/>
      <c r="E652" s="136"/>
      <c r="F652" s="136"/>
      <c r="G652" s="136"/>
      <c r="H652" s="136"/>
      <c r="I652" s="136"/>
      <c r="J652" s="136"/>
      <c r="K652" s="136"/>
      <c r="L652" s="136"/>
      <c r="M652" s="136"/>
      <c r="N652" s="136"/>
      <c r="O652" s="136"/>
      <c r="P652" s="136"/>
      <c r="Q652" s="136"/>
      <c r="R652" s="136"/>
      <c r="S652" s="136"/>
      <c r="T652" s="136"/>
      <c r="U652" s="136"/>
      <c r="V652" s="136"/>
      <c r="W652" s="136"/>
      <c r="X652" s="136"/>
      <c r="Y652" s="136"/>
      <c r="Z652" s="136"/>
      <c r="AA652" s="136"/>
      <c r="AB652" s="136"/>
    </row>
    <row r="653" spans="1:28" ht="15">
      <c r="A653" s="136"/>
      <c r="B653" s="136"/>
      <c r="C653" s="136"/>
      <c r="D653" s="136"/>
      <c r="E653" s="136"/>
      <c r="F653" s="136"/>
      <c r="G653" s="136"/>
      <c r="H653" s="136"/>
      <c r="I653" s="136"/>
      <c r="J653" s="136"/>
      <c r="K653" s="136"/>
      <c r="L653" s="136"/>
      <c r="M653" s="136"/>
      <c r="N653" s="136"/>
      <c r="O653" s="136"/>
      <c r="P653" s="136"/>
      <c r="Q653" s="136"/>
      <c r="R653" s="136"/>
      <c r="S653" s="136"/>
      <c r="T653" s="136"/>
      <c r="U653" s="136"/>
      <c r="V653" s="136"/>
      <c r="W653" s="136"/>
      <c r="X653" s="136"/>
      <c r="Y653" s="136"/>
      <c r="Z653" s="136"/>
      <c r="AA653" s="136"/>
      <c r="AB653" s="136"/>
    </row>
    <row r="654" spans="1:28" ht="15">
      <c r="A654" s="136"/>
      <c r="B654" s="136"/>
      <c r="C654" s="136"/>
      <c r="D654" s="136"/>
      <c r="E654" s="136"/>
      <c r="F654" s="136"/>
      <c r="G654" s="136"/>
      <c r="H654" s="136"/>
      <c r="I654" s="136"/>
      <c r="J654" s="136"/>
      <c r="K654" s="136"/>
      <c r="L654" s="136"/>
      <c r="M654" s="136"/>
      <c r="N654" s="136"/>
      <c r="O654" s="136"/>
      <c r="P654" s="136"/>
      <c r="Q654" s="136"/>
      <c r="R654" s="136"/>
      <c r="S654" s="136"/>
      <c r="T654" s="136"/>
      <c r="U654" s="136"/>
      <c r="V654" s="136"/>
      <c r="W654" s="136"/>
      <c r="X654" s="136"/>
      <c r="Y654" s="136"/>
      <c r="Z654" s="136"/>
      <c r="AA654" s="136"/>
      <c r="AB654" s="136"/>
    </row>
    <row r="655" spans="1:28" ht="15">
      <c r="A655" s="136"/>
      <c r="B655" s="136"/>
      <c r="C655" s="136"/>
      <c r="D655" s="136"/>
      <c r="E655" s="136"/>
      <c r="F655" s="136"/>
      <c r="G655" s="136"/>
      <c r="H655" s="136"/>
      <c r="I655" s="136"/>
      <c r="J655" s="136"/>
      <c r="K655" s="136"/>
      <c r="L655" s="136"/>
      <c r="M655" s="136"/>
      <c r="N655" s="136"/>
      <c r="O655" s="136"/>
      <c r="P655" s="136"/>
      <c r="Q655" s="136"/>
      <c r="R655" s="136"/>
      <c r="S655" s="136"/>
      <c r="T655" s="136"/>
      <c r="U655" s="136"/>
      <c r="V655" s="136"/>
      <c r="W655" s="136"/>
      <c r="X655" s="136"/>
      <c r="Y655" s="136"/>
      <c r="Z655" s="136"/>
      <c r="AA655" s="136"/>
      <c r="AB655" s="136"/>
    </row>
    <row r="656" spans="1:28" ht="15">
      <c r="A656" s="136"/>
      <c r="B656" s="136"/>
      <c r="C656" s="136"/>
      <c r="D656" s="136"/>
      <c r="E656" s="136"/>
      <c r="F656" s="136"/>
      <c r="G656" s="136"/>
      <c r="H656" s="136"/>
      <c r="I656" s="136"/>
      <c r="J656" s="136"/>
      <c r="K656" s="136"/>
      <c r="L656" s="136"/>
      <c r="M656" s="136"/>
      <c r="N656" s="136"/>
      <c r="O656" s="136"/>
      <c r="P656" s="136"/>
      <c r="Q656" s="136"/>
      <c r="R656" s="136"/>
      <c r="S656" s="136"/>
      <c r="T656" s="136"/>
      <c r="U656" s="136"/>
      <c r="V656" s="136"/>
      <c r="W656" s="136"/>
      <c r="X656" s="136"/>
      <c r="Y656" s="136"/>
      <c r="Z656" s="136"/>
      <c r="AA656" s="136"/>
      <c r="AB656" s="136"/>
    </row>
    <row r="657" spans="1:28" ht="15">
      <c r="A657" s="136"/>
      <c r="B657" s="136"/>
      <c r="C657" s="136"/>
      <c r="D657" s="136"/>
      <c r="E657" s="136"/>
      <c r="F657" s="136"/>
      <c r="G657" s="136"/>
      <c r="H657" s="136"/>
      <c r="I657" s="136"/>
      <c r="J657" s="136"/>
      <c r="K657" s="136"/>
      <c r="L657" s="136"/>
      <c r="M657" s="136"/>
      <c r="N657" s="136"/>
      <c r="O657" s="136"/>
      <c r="P657" s="136"/>
      <c r="Q657" s="136"/>
      <c r="R657" s="136"/>
      <c r="S657" s="136"/>
      <c r="T657" s="136"/>
      <c r="U657" s="136"/>
      <c r="V657" s="136"/>
      <c r="W657" s="136"/>
      <c r="X657" s="136"/>
      <c r="Y657" s="136"/>
      <c r="Z657" s="136"/>
      <c r="AA657" s="136"/>
      <c r="AB657" s="136"/>
    </row>
    <row r="658" spans="1:28" ht="15">
      <c r="A658" s="136"/>
      <c r="B658" s="136"/>
      <c r="C658" s="136"/>
      <c r="D658" s="136"/>
      <c r="E658" s="136"/>
      <c r="F658" s="136"/>
      <c r="G658" s="136"/>
      <c r="H658" s="136"/>
      <c r="I658" s="136"/>
      <c r="J658" s="136"/>
      <c r="K658" s="136"/>
      <c r="L658" s="136"/>
      <c r="M658" s="136"/>
      <c r="N658" s="136"/>
      <c r="O658" s="136"/>
      <c r="P658" s="136"/>
      <c r="Q658" s="136"/>
      <c r="R658" s="136"/>
      <c r="S658" s="136"/>
      <c r="T658" s="136"/>
      <c r="U658" s="136"/>
      <c r="V658" s="136"/>
      <c r="W658" s="136"/>
      <c r="X658" s="136"/>
      <c r="Y658" s="136"/>
      <c r="Z658" s="136"/>
      <c r="AA658" s="136"/>
      <c r="AB658" s="136"/>
    </row>
    <row r="659" spans="1:28" ht="15">
      <c r="A659" s="136"/>
      <c r="B659" s="136"/>
      <c r="C659" s="136"/>
      <c r="D659" s="136"/>
      <c r="E659" s="136"/>
      <c r="F659" s="136"/>
      <c r="G659" s="136"/>
      <c r="H659" s="136"/>
      <c r="I659" s="136"/>
      <c r="J659" s="136"/>
      <c r="K659" s="136"/>
      <c r="L659" s="136"/>
      <c r="M659" s="136"/>
      <c r="N659" s="136"/>
      <c r="O659" s="136"/>
      <c r="P659" s="136"/>
      <c r="Q659" s="136"/>
      <c r="R659" s="136"/>
      <c r="S659" s="136"/>
      <c r="T659" s="136"/>
      <c r="U659" s="136"/>
      <c r="V659" s="136"/>
      <c r="W659" s="136"/>
      <c r="X659" s="136"/>
      <c r="Y659" s="136"/>
      <c r="Z659" s="136"/>
      <c r="AA659" s="136"/>
      <c r="AB659" s="136"/>
    </row>
    <row r="660" spans="1:28" ht="15">
      <c r="A660" s="136"/>
      <c r="B660" s="136"/>
      <c r="C660" s="136"/>
      <c r="D660" s="136"/>
      <c r="E660" s="136"/>
      <c r="F660" s="136"/>
      <c r="G660" s="136"/>
      <c r="H660" s="136"/>
      <c r="I660" s="136"/>
      <c r="J660" s="136"/>
      <c r="K660" s="136"/>
      <c r="L660" s="136"/>
      <c r="M660" s="136"/>
      <c r="N660" s="136"/>
      <c r="O660" s="136"/>
      <c r="P660" s="136"/>
      <c r="Q660" s="136"/>
      <c r="R660" s="136"/>
      <c r="S660" s="136"/>
      <c r="T660" s="136"/>
      <c r="U660" s="136"/>
      <c r="V660" s="136"/>
      <c r="W660" s="136"/>
      <c r="X660" s="136"/>
      <c r="Y660" s="136"/>
      <c r="Z660" s="136"/>
      <c r="AA660" s="136"/>
      <c r="AB660" s="136"/>
    </row>
    <row r="661" spans="1:28" ht="15">
      <c r="A661" s="136"/>
      <c r="B661" s="136"/>
      <c r="C661" s="136"/>
      <c r="D661" s="136"/>
      <c r="E661" s="136"/>
      <c r="F661" s="136"/>
      <c r="G661" s="136"/>
      <c r="H661" s="136"/>
      <c r="I661" s="136"/>
      <c r="J661" s="136"/>
      <c r="K661" s="136"/>
      <c r="L661" s="136"/>
      <c r="M661" s="136"/>
      <c r="N661" s="136"/>
      <c r="O661" s="136"/>
      <c r="P661" s="136"/>
      <c r="Q661" s="136"/>
      <c r="R661" s="136"/>
      <c r="S661" s="136"/>
      <c r="T661" s="136"/>
      <c r="U661" s="136"/>
      <c r="V661" s="136"/>
      <c r="W661" s="136"/>
      <c r="X661" s="136"/>
      <c r="Y661" s="136"/>
      <c r="Z661" s="136"/>
      <c r="AA661" s="136"/>
      <c r="AB661" s="136"/>
    </row>
    <row r="662" spans="1:28" ht="15">
      <c r="A662" s="136"/>
      <c r="B662" s="136"/>
      <c r="C662" s="136"/>
      <c r="D662" s="136"/>
      <c r="E662" s="136"/>
      <c r="F662" s="136"/>
      <c r="G662" s="136"/>
      <c r="H662" s="136"/>
      <c r="I662" s="136"/>
      <c r="J662" s="136"/>
      <c r="K662" s="136"/>
      <c r="L662" s="136"/>
      <c r="M662" s="136"/>
      <c r="N662" s="136"/>
      <c r="O662" s="136"/>
      <c r="P662" s="136"/>
      <c r="Q662" s="136"/>
      <c r="R662" s="136"/>
      <c r="S662" s="136"/>
      <c r="T662" s="136"/>
      <c r="U662" s="136"/>
      <c r="V662" s="136"/>
      <c r="W662" s="136"/>
      <c r="X662" s="136"/>
      <c r="Y662" s="136"/>
      <c r="Z662" s="136"/>
      <c r="AA662" s="136"/>
      <c r="AB662" s="136"/>
    </row>
    <row r="663" spans="1:28" ht="15">
      <c r="A663" s="136"/>
      <c r="B663" s="136"/>
      <c r="C663" s="136"/>
      <c r="D663" s="136"/>
      <c r="E663" s="136"/>
      <c r="F663" s="136"/>
      <c r="G663" s="136"/>
      <c r="H663" s="136"/>
      <c r="I663" s="136"/>
      <c r="J663" s="136"/>
      <c r="K663" s="136"/>
      <c r="L663" s="136"/>
      <c r="M663" s="136"/>
      <c r="N663" s="136"/>
      <c r="O663" s="136"/>
      <c r="P663" s="136"/>
      <c r="Q663" s="136"/>
      <c r="R663" s="136"/>
      <c r="S663" s="136"/>
      <c r="T663" s="136"/>
      <c r="U663" s="136"/>
      <c r="V663" s="136"/>
      <c r="W663" s="136"/>
      <c r="X663" s="136"/>
      <c r="Y663" s="136"/>
      <c r="Z663" s="136"/>
      <c r="AA663" s="136"/>
      <c r="AB663" s="136"/>
    </row>
    <row r="664" spans="1:28" ht="15">
      <c r="A664" s="136"/>
      <c r="B664" s="136"/>
      <c r="C664" s="136"/>
      <c r="D664" s="136"/>
      <c r="E664" s="136"/>
      <c r="F664" s="136"/>
      <c r="G664" s="136"/>
      <c r="H664" s="136"/>
      <c r="I664" s="136"/>
      <c r="J664" s="136"/>
      <c r="K664" s="136"/>
      <c r="L664" s="136"/>
      <c r="M664" s="136"/>
      <c r="N664" s="136"/>
      <c r="O664" s="136"/>
      <c r="P664" s="136"/>
      <c r="Q664" s="136"/>
      <c r="R664" s="136"/>
      <c r="S664" s="136"/>
      <c r="T664" s="136"/>
      <c r="U664" s="136"/>
      <c r="V664" s="136"/>
      <c r="W664" s="136"/>
      <c r="X664" s="136"/>
      <c r="Y664" s="136"/>
      <c r="Z664" s="136"/>
      <c r="AA664" s="136"/>
      <c r="AB664" s="136"/>
    </row>
    <row r="665" spans="1:28" ht="15">
      <c r="A665" s="136"/>
      <c r="B665" s="136"/>
      <c r="C665" s="136"/>
      <c r="D665" s="136"/>
      <c r="E665" s="136"/>
      <c r="F665" s="136"/>
      <c r="G665" s="136"/>
      <c r="H665" s="136"/>
      <c r="I665" s="136"/>
      <c r="J665" s="136"/>
      <c r="K665" s="136"/>
      <c r="L665" s="136"/>
      <c r="M665" s="136"/>
      <c r="N665" s="136"/>
      <c r="O665" s="136"/>
      <c r="P665" s="136"/>
      <c r="Q665" s="136"/>
      <c r="R665" s="136"/>
      <c r="S665" s="136"/>
      <c r="T665" s="136"/>
      <c r="U665" s="136"/>
      <c r="V665" s="136"/>
      <c r="W665" s="136"/>
      <c r="X665" s="136"/>
      <c r="Y665" s="136"/>
      <c r="Z665" s="136"/>
      <c r="AA665" s="136"/>
      <c r="AB665" s="136"/>
    </row>
    <row r="666" spans="1:28" ht="15">
      <c r="A666" s="136"/>
      <c r="B666" s="136"/>
      <c r="C666" s="136"/>
      <c r="D666" s="136"/>
      <c r="E666" s="136"/>
      <c r="F666" s="136"/>
      <c r="G666" s="136"/>
      <c r="H666" s="136"/>
      <c r="I666" s="136"/>
      <c r="J666" s="136"/>
      <c r="K666" s="136"/>
      <c r="L666" s="136"/>
      <c r="M666" s="136"/>
      <c r="N666" s="136"/>
      <c r="O666" s="136"/>
      <c r="P666" s="136"/>
      <c r="Q666" s="136"/>
      <c r="R666" s="136"/>
      <c r="S666" s="136"/>
      <c r="T666" s="136"/>
      <c r="U666" s="136"/>
      <c r="V666" s="136"/>
      <c r="W666" s="136"/>
      <c r="X666" s="136"/>
      <c r="Y666" s="136"/>
      <c r="Z666" s="136"/>
      <c r="AA666" s="136"/>
      <c r="AB666" s="136"/>
    </row>
    <row r="667" spans="1:28" ht="15">
      <c r="A667" s="136"/>
      <c r="B667" s="136"/>
      <c r="C667" s="136"/>
      <c r="D667" s="136"/>
      <c r="E667" s="136"/>
      <c r="F667" s="136"/>
      <c r="G667" s="136"/>
      <c r="H667" s="136"/>
      <c r="I667" s="136"/>
      <c r="J667" s="136"/>
      <c r="K667" s="136"/>
      <c r="L667" s="136"/>
      <c r="M667" s="136"/>
      <c r="N667" s="136"/>
      <c r="O667" s="136"/>
      <c r="P667" s="136"/>
      <c r="Q667" s="136"/>
      <c r="R667" s="136"/>
      <c r="S667" s="136"/>
      <c r="T667" s="136"/>
      <c r="U667" s="136"/>
      <c r="V667" s="136"/>
      <c r="W667" s="136"/>
      <c r="X667" s="136"/>
      <c r="Y667" s="136"/>
      <c r="Z667" s="136"/>
      <c r="AA667" s="136"/>
      <c r="AB667" s="136"/>
    </row>
    <row r="668" spans="1:28" ht="15">
      <c r="A668" s="136"/>
      <c r="B668" s="136"/>
      <c r="C668" s="136"/>
      <c r="D668" s="136"/>
      <c r="E668" s="136"/>
      <c r="F668" s="136"/>
      <c r="G668" s="136"/>
      <c r="H668" s="136"/>
      <c r="I668" s="136"/>
      <c r="J668" s="136"/>
      <c r="K668" s="136"/>
      <c r="L668" s="136"/>
      <c r="M668" s="136"/>
      <c r="N668" s="136"/>
      <c r="O668" s="136"/>
      <c r="P668" s="136"/>
      <c r="Q668" s="136"/>
      <c r="R668" s="136"/>
      <c r="S668" s="136"/>
      <c r="T668" s="136"/>
      <c r="U668" s="136"/>
      <c r="V668" s="136"/>
      <c r="W668" s="136"/>
      <c r="X668" s="136"/>
      <c r="Y668" s="136"/>
      <c r="Z668" s="136"/>
      <c r="AA668" s="136"/>
      <c r="AB668" s="136"/>
    </row>
    <row r="669" spans="1:28" ht="15">
      <c r="A669" s="136"/>
      <c r="B669" s="136"/>
      <c r="C669" s="136"/>
      <c r="D669" s="136"/>
      <c r="E669" s="136"/>
      <c r="F669" s="136"/>
      <c r="G669" s="136"/>
      <c r="H669" s="136"/>
      <c r="I669" s="136"/>
      <c r="J669" s="136"/>
      <c r="K669" s="136"/>
      <c r="L669" s="136"/>
      <c r="M669" s="136"/>
      <c r="N669" s="136"/>
      <c r="O669" s="136"/>
      <c r="P669" s="136"/>
      <c r="Q669" s="136"/>
      <c r="R669" s="136"/>
      <c r="S669" s="136"/>
      <c r="T669" s="136"/>
      <c r="U669" s="136"/>
      <c r="V669" s="136"/>
      <c r="W669" s="136"/>
      <c r="X669" s="136"/>
      <c r="Y669" s="136"/>
      <c r="Z669" s="136"/>
      <c r="AA669" s="136"/>
      <c r="AB669" s="136"/>
    </row>
    <row r="670" spans="1:28" ht="15">
      <c r="A670" s="136"/>
      <c r="B670" s="136"/>
      <c r="C670" s="136"/>
      <c r="D670" s="136"/>
      <c r="E670" s="136"/>
      <c r="F670" s="136"/>
      <c r="G670" s="136"/>
      <c r="H670" s="136"/>
      <c r="I670" s="136"/>
      <c r="J670" s="136"/>
      <c r="K670" s="136"/>
      <c r="L670" s="136"/>
      <c r="M670" s="136"/>
      <c r="N670" s="136"/>
      <c r="O670" s="136"/>
      <c r="P670" s="136"/>
      <c r="Q670" s="136"/>
      <c r="R670" s="136"/>
      <c r="S670" s="136"/>
      <c r="T670" s="136"/>
      <c r="U670" s="136"/>
      <c r="V670" s="136"/>
      <c r="W670" s="136"/>
      <c r="X670" s="136"/>
      <c r="Y670" s="136"/>
      <c r="Z670" s="136"/>
      <c r="AA670" s="136"/>
      <c r="AB670" s="136"/>
    </row>
    <row r="671" spans="1:28" ht="15">
      <c r="A671" s="136"/>
      <c r="B671" s="136"/>
      <c r="C671" s="136"/>
      <c r="D671" s="136"/>
      <c r="E671" s="136"/>
      <c r="F671" s="136"/>
      <c r="G671" s="136"/>
      <c r="H671" s="136"/>
      <c r="I671" s="136"/>
      <c r="J671" s="136"/>
      <c r="K671" s="136"/>
      <c r="L671" s="136"/>
      <c r="M671" s="136"/>
      <c r="N671" s="136"/>
      <c r="O671" s="136"/>
      <c r="P671" s="136"/>
      <c r="Q671" s="136"/>
      <c r="R671" s="136"/>
      <c r="S671" s="136"/>
      <c r="T671" s="136"/>
      <c r="U671" s="136"/>
      <c r="V671" s="136"/>
      <c r="W671" s="136"/>
      <c r="X671" s="136"/>
      <c r="Y671" s="136"/>
      <c r="Z671" s="136"/>
      <c r="AA671" s="136"/>
      <c r="AB671" s="136"/>
    </row>
    <row r="672" spans="1:28" ht="15">
      <c r="A672" s="136"/>
      <c r="B672" s="136"/>
      <c r="C672" s="136"/>
      <c r="D672" s="136"/>
      <c r="E672" s="136"/>
      <c r="F672" s="136"/>
      <c r="G672" s="136"/>
      <c r="H672" s="136"/>
      <c r="I672" s="136"/>
      <c r="J672" s="136"/>
      <c r="K672" s="136"/>
      <c r="L672" s="136"/>
      <c r="M672" s="136"/>
      <c r="N672" s="136"/>
      <c r="O672" s="136"/>
      <c r="P672" s="136"/>
      <c r="Q672" s="136"/>
      <c r="R672" s="136"/>
      <c r="S672" s="136"/>
      <c r="T672" s="136"/>
      <c r="U672" s="136"/>
      <c r="V672" s="136"/>
      <c r="W672" s="136"/>
      <c r="X672" s="136"/>
      <c r="Y672" s="136"/>
      <c r="Z672" s="136"/>
      <c r="AA672" s="136"/>
      <c r="AB672" s="136"/>
    </row>
    <row r="673" spans="1:28" ht="15">
      <c r="A673" s="136"/>
      <c r="B673" s="136"/>
      <c r="C673" s="136"/>
      <c r="D673" s="136"/>
      <c r="E673" s="136"/>
      <c r="F673" s="136"/>
      <c r="G673" s="136"/>
      <c r="H673" s="136"/>
      <c r="I673" s="136"/>
      <c r="J673" s="136"/>
      <c r="K673" s="136"/>
      <c r="L673" s="136"/>
      <c r="M673" s="136"/>
      <c r="N673" s="136"/>
      <c r="O673" s="136"/>
      <c r="P673" s="136"/>
      <c r="Q673" s="136"/>
      <c r="R673" s="136"/>
      <c r="S673" s="136"/>
      <c r="T673" s="136"/>
      <c r="U673" s="136"/>
      <c r="V673" s="136"/>
      <c r="W673" s="136"/>
      <c r="X673" s="136"/>
      <c r="Y673" s="136"/>
      <c r="Z673" s="136"/>
      <c r="AA673" s="136"/>
      <c r="AB673" s="136"/>
    </row>
    <row r="674" spans="1:28" ht="15">
      <c r="A674" s="136"/>
      <c r="B674" s="136"/>
      <c r="C674" s="136"/>
      <c r="D674" s="136"/>
      <c r="E674" s="136"/>
      <c r="F674" s="136"/>
      <c r="G674" s="136"/>
      <c r="H674" s="136"/>
      <c r="I674" s="136"/>
      <c r="J674" s="136"/>
      <c r="K674" s="136"/>
      <c r="L674" s="136"/>
      <c r="M674" s="136"/>
      <c r="N674" s="136"/>
      <c r="O674" s="136"/>
      <c r="P674" s="136"/>
      <c r="Q674" s="136"/>
      <c r="R674" s="136"/>
      <c r="S674" s="136"/>
      <c r="T674" s="136"/>
      <c r="U674" s="136"/>
      <c r="V674" s="136"/>
      <c r="W674" s="136"/>
      <c r="X674" s="136"/>
      <c r="Y674" s="136"/>
      <c r="Z674" s="136"/>
      <c r="AA674" s="136"/>
      <c r="AB674" s="136"/>
    </row>
    <row r="675" spans="1:28" ht="15">
      <c r="A675" s="136"/>
      <c r="B675" s="136"/>
      <c r="C675" s="136"/>
      <c r="D675" s="136"/>
      <c r="E675" s="136"/>
      <c r="F675" s="136"/>
      <c r="G675" s="136"/>
      <c r="H675" s="136"/>
      <c r="I675" s="136"/>
      <c r="J675" s="136"/>
      <c r="K675" s="136"/>
      <c r="L675" s="136"/>
      <c r="M675" s="136"/>
      <c r="N675" s="136"/>
      <c r="O675" s="136"/>
      <c r="P675" s="136"/>
      <c r="Q675" s="136"/>
      <c r="R675" s="136"/>
      <c r="S675" s="136"/>
      <c r="T675" s="136"/>
      <c r="U675" s="136"/>
      <c r="V675" s="136"/>
      <c r="W675" s="136"/>
      <c r="X675" s="136"/>
      <c r="Y675" s="136"/>
      <c r="Z675" s="136"/>
      <c r="AA675" s="136"/>
      <c r="AB675" s="136"/>
    </row>
    <row r="676" spans="1:28" ht="15">
      <c r="A676" s="136"/>
      <c r="B676" s="136"/>
      <c r="C676" s="136"/>
      <c r="D676" s="136"/>
      <c r="E676" s="136"/>
      <c r="F676" s="136"/>
      <c r="G676" s="136"/>
      <c r="H676" s="136"/>
      <c r="I676" s="136"/>
      <c r="J676" s="136"/>
      <c r="K676" s="136"/>
      <c r="L676" s="136"/>
      <c r="M676" s="136"/>
      <c r="N676" s="136"/>
      <c r="O676" s="136"/>
      <c r="P676" s="136"/>
      <c r="Q676" s="136"/>
      <c r="R676" s="136"/>
      <c r="S676" s="136"/>
      <c r="T676" s="136"/>
      <c r="U676" s="136"/>
      <c r="V676" s="136"/>
      <c r="W676" s="136"/>
      <c r="X676" s="136"/>
      <c r="Y676" s="136"/>
      <c r="Z676" s="136"/>
      <c r="AA676" s="136"/>
      <c r="AB676" s="136"/>
    </row>
    <row r="677" spans="1:28" ht="15">
      <c r="A677" s="136"/>
      <c r="B677" s="136"/>
      <c r="C677" s="136"/>
      <c r="D677" s="136"/>
      <c r="E677" s="136"/>
      <c r="F677" s="136"/>
      <c r="G677" s="136"/>
      <c r="H677" s="136"/>
      <c r="I677" s="136"/>
      <c r="J677" s="136"/>
      <c r="K677" s="136"/>
      <c r="L677" s="136"/>
      <c r="M677" s="136"/>
      <c r="N677" s="136"/>
      <c r="O677" s="136"/>
      <c r="P677" s="136"/>
      <c r="Q677" s="136"/>
      <c r="R677" s="136"/>
      <c r="S677" s="136"/>
      <c r="T677" s="136"/>
      <c r="U677" s="136"/>
      <c r="V677" s="136"/>
      <c r="W677" s="136"/>
      <c r="X677" s="136"/>
      <c r="Y677" s="136"/>
      <c r="Z677" s="136"/>
      <c r="AA677" s="136"/>
      <c r="AB677" s="136"/>
    </row>
    <row r="678" spans="1:28" ht="15">
      <c r="A678" s="136"/>
      <c r="B678" s="136"/>
      <c r="C678" s="136"/>
      <c r="D678" s="136"/>
      <c r="E678" s="136"/>
      <c r="F678" s="136"/>
      <c r="G678" s="136"/>
      <c r="H678" s="136"/>
      <c r="I678" s="136"/>
      <c r="J678" s="136"/>
      <c r="K678" s="136"/>
      <c r="L678" s="136"/>
      <c r="M678" s="136"/>
      <c r="N678" s="136"/>
      <c r="O678" s="136"/>
      <c r="P678" s="136"/>
      <c r="Q678" s="136"/>
      <c r="R678" s="136"/>
      <c r="S678" s="136"/>
      <c r="T678" s="136"/>
      <c r="U678" s="136"/>
      <c r="V678" s="136"/>
      <c r="W678" s="136"/>
      <c r="X678" s="136"/>
      <c r="Y678" s="136"/>
      <c r="Z678" s="136"/>
      <c r="AA678" s="136"/>
      <c r="AB678" s="136"/>
    </row>
    <row r="679" spans="1:28" ht="15">
      <c r="A679" s="136"/>
      <c r="B679" s="136"/>
      <c r="C679" s="136"/>
      <c r="D679" s="136"/>
      <c r="E679" s="136"/>
      <c r="F679" s="136"/>
      <c r="G679" s="136"/>
      <c r="H679" s="136"/>
      <c r="I679" s="136"/>
      <c r="J679" s="136"/>
      <c r="K679" s="136"/>
      <c r="L679" s="136"/>
      <c r="M679" s="136"/>
      <c r="N679" s="136"/>
      <c r="O679" s="136"/>
      <c r="P679" s="136"/>
      <c r="Q679" s="136"/>
      <c r="R679" s="136"/>
      <c r="S679" s="136"/>
      <c r="T679" s="136"/>
      <c r="U679" s="136"/>
      <c r="V679" s="136"/>
      <c r="W679" s="136"/>
      <c r="X679" s="136"/>
      <c r="Y679" s="136"/>
      <c r="Z679" s="136"/>
      <c r="AA679" s="136"/>
      <c r="AB679" s="136"/>
    </row>
    <row r="680" spans="1:28" ht="15">
      <c r="A680" s="136"/>
      <c r="B680" s="136"/>
      <c r="C680" s="136"/>
      <c r="D680" s="136"/>
      <c r="E680" s="136"/>
      <c r="F680" s="136"/>
      <c r="G680" s="136"/>
      <c r="H680" s="136"/>
      <c r="I680" s="136"/>
      <c r="J680" s="136"/>
      <c r="K680" s="136"/>
      <c r="L680" s="136"/>
      <c r="M680" s="136"/>
      <c r="N680" s="136"/>
      <c r="O680" s="136"/>
      <c r="P680" s="136"/>
      <c r="Q680" s="136"/>
      <c r="R680" s="136"/>
      <c r="S680" s="136"/>
      <c r="T680" s="136"/>
      <c r="U680" s="136"/>
      <c r="V680" s="136"/>
      <c r="W680" s="136"/>
      <c r="X680" s="136"/>
      <c r="Y680" s="136"/>
      <c r="Z680" s="136"/>
      <c r="AA680" s="136"/>
      <c r="AB680" s="136"/>
    </row>
    <row r="681" spans="1:28" ht="15">
      <c r="A681" s="136"/>
      <c r="B681" s="136"/>
      <c r="C681" s="136"/>
      <c r="D681" s="136"/>
      <c r="E681" s="136"/>
      <c r="F681" s="136"/>
      <c r="G681" s="136"/>
      <c r="H681" s="136"/>
      <c r="I681" s="136"/>
      <c r="J681" s="136"/>
      <c r="K681" s="136"/>
      <c r="L681" s="136"/>
      <c r="M681" s="136"/>
      <c r="N681" s="136"/>
      <c r="O681" s="136"/>
      <c r="P681" s="136"/>
      <c r="Q681" s="136"/>
      <c r="R681" s="136"/>
      <c r="S681" s="136"/>
      <c r="T681" s="136"/>
      <c r="U681" s="136"/>
      <c r="V681" s="136"/>
      <c r="W681" s="136"/>
      <c r="X681" s="136"/>
      <c r="Y681" s="136"/>
      <c r="Z681" s="136"/>
      <c r="AA681" s="136"/>
      <c r="AB681" s="136"/>
    </row>
    <row r="682" spans="1:28" ht="15">
      <c r="A682" s="136"/>
      <c r="B682" s="136"/>
      <c r="C682" s="136"/>
      <c r="D682" s="136"/>
      <c r="E682" s="136"/>
      <c r="F682" s="136"/>
      <c r="G682" s="136"/>
      <c r="H682" s="136"/>
      <c r="I682" s="136"/>
      <c r="J682" s="136"/>
      <c r="K682" s="136"/>
      <c r="L682" s="136"/>
      <c r="M682" s="136"/>
      <c r="N682" s="136"/>
      <c r="O682" s="136"/>
      <c r="P682" s="136"/>
      <c r="Q682" s="136"/>
      <c r="R682" s="136"/>
      <c r="S682" s="136"/>
      <c r="T682" s="136"/>
      <c r="U682" s="136"/>
      <c r="V682" s="136"/>
      <c r="W682" s="136"/>
      <c r="X682" s="136"/>
      <c r="Y682" s="136"/>
      <c r="Z682" s="136"/>
      <c r="AA682" s="136"/>
      <c r="AB682" s="136"/>
    </row>
    <row r="683" spans="1:28" ht="15">
      <c r="A683" s="136"/>
      <c r="B683" s="136"/>
      <c r="C683" s="136"/>
      <c r="D683" s="136"/>
      <c r="E683" s="136"/>
      <c r="F683" s="136"/>
      <c r="G683" s="136"/>
      <c r="H683" s="136"/>
      <c r="I683" s="136"/>
      <c r="J683" s="136"/>
      <c r="K683" s="136"/>
      <c r="L683" s="136"/>
      <c r="M683" s="136"/>
      <c r="N683" s="136"/>
      <c r="O683" s="136"/>
      <c r="P683" s="136"/>
      <c r="Q683" s="136"/>
      <c r="R683" s="136"/>
      <c r="S683" s="136"/>
      <c r="T683" s="136"/>
      <c r="U683" s="136"/>
      <c r="V683" s="136"/>
      <c r="W683" s="136"/>
      <c r="X683" s="136"/>
      <c r="Y683" s="136"/>
      <c r="Z683" s="136"/>
      <c r="AA683" s="136"/>
      <c r="AB683" s="136"/>
    </row>
    <row r="684" spans="1:28" ht="15">
      <c r="A684" s="136"/>
      <c r="B684" s="136"/>
      <c r="C684" s="136"/>
      <c r="D684" s="136"/>
      <c r="E684" s="136"/>
      <c r="F684" s="136"/>
      <c r="G684" s="136"/>
      <c r="H684" s="136"/>
      <c r="I684" s="136"/>
      <c r="J684" s="136"/>
      <c r="K684" s="136"/>
      <c r="L684" s="136"/>
      <c r="M684" s="136"/>
      <c r="N684" s="136"/>
      <c r="O684" s="136"/>
      <c r="P684" s="136"/>
      <c r="Q684" s="136"/>
      <c r="R684" s="136"/>
      <c r="S684" s="136"/>
      <c r="T684" s="136"/>
      <c r="U684" s="136"/>
      <c r="V684" s="136"/>
      <c r="W684" s="136"/>
      <c r="X684" s="136"/>
      <c r="Y684" s="136"/>
      <c r="Z684" s="136"/>
      <c r="AA684" s="136"/>
      <c r="AB684" s="136"/>
    </row>
    <row r="685" spans="1:28" ht="15">
      <c r="A685" s="136"/>
      <c r="B685" s="136"/>
      <c r="C685" s="136"/>
      <c r="D685" s="136"/>
      <c r="E685" s="136"/>
      <c r="F685" s="136"/>
      <c r="G685" s="136"/>
      <c r="H685" s="136"/>
      <c r="I685" s="136"/>
      <c r="J685" s="136"/>
      <c r="K685" s="136"/>
      <c r="L685" s="136"/>
      <c r="M685" s="136"/>
      <c r="N685" s="136"/>
      <c r="O685" s="136"/>
      <c r="P685" s="136"/>
      <c r="Q685" s="136"/>
      <c r="R685" s="136"/>
      <c r="S685" s="136"/>
      <c r="T685" s="136"/>
      <c r="U685" s="136"/>
      <c r="V685" s="136"/>
      <c r="W685" s="136"/>
      <c r="X685" s="136"/>
      <c r="Y685" s="136"/>
      <c r="Z685" s="136"/>
      <c r="AA685" s="136"/>
      <c r="AB685" s="136"/>
    </row>
    <row r="686" spans="1:28" ht="15">
      <c r="A686" s="136"/>
      <c r="B686" s="136"/>
      <c r="C686" s="136"/>
      <c r="D686" s="136"/>
      <c r="E686" s="136"/>
      <c r="F686" s="136"/>
      <c r="G686" s="136"/>
      <c r="H686" s="136"/>
      <c r="I686" s="136"/>
      <c r="J686" s="136"/>
      <c r="K686" s="136"/>
      <c r="L686" s="136"/>
      <c r="M686" s="136"/>
      <c r="N686" s="136"/>
      <c r="O686" s="136"/>
      <c r="P686" s="136"/>
      <c r="Q686" s="136"/>
      <c r="R686" s="136"/>
      <c r="S686" s="136"/>
      <c r="T686" s="136"/>
      <c r="U686" s="136"/>
      <c r="V686" s="136"/>
      <c r="W686" s="136"/>
      <c r="X686" s="136"/>
      <c r="Y686" s="136"/>
      <c r="Z686" s="136"/>
      <c r="AA686" s="136"/>
      <c r="AB686" s="136"/>
    </row>
    <row r="687" spans="1:28" ht="15">
      <c r="A687" s="136"/>
      <c r="B687" s="136"/>
      <c r="C687" s="136"/>
      <c r="D687" s="136"/>
      <c r="E687" s="136"/>
      <c r="F687" s="136"/>
      <c r="G687" s="136"/>
      <c r="H687" s="136"/>
      <c r="I687" s="136"/>
      <c r="J687" s="136"/>
      <c r="K687" s="136"/>
      <c r="L687" s="136"/>
      <c r="M687" s="136"/>
      <c r="N687" s="136"/>
      <c r="O687" s="136"/>
      <c r="P687" s="136"/>
      <c r="Q687" s="136"/>
      <c r="R687" s="136"/>
      <c r="S687" s="136"/>
      <c r="T687" s="136"/>
      <c r="U687" s="136"/>
      <c r="V687" s="136"/>
      <c r="W687" s="136"/>
      <c r="X687" s="136"/>
      <c r="Y687" s="136"/>
      <c r="Z687" s="136"/>
      <c r="AA687" s="136"/>
      <c r="AB687" s="136"/>
    </row>
    <row r="688" spans="1:28" ht="15">
      <c r="A688" s="136"/>
      <c r="B688" s="136"/>
      <c r="C688" s="136"/>
      <c r="D688" s="136"/>
      <c r="E688" s="136"/>
      <c r="F688" s="136"/>
      <c r="G688" s="136"/>
      <c r="H688" s="136"/>
      <c r="I688" s="136"/>
      <c r="J688" s="136"/>
      <c r="K688" s="136"/>
      <c r="L688" s="136"/>
      <c r="M688" s="136"/>
      <c r="N688" s="136"/>
      <c r="O688" s="136"/>
      <c r="P688" s="136"/>
      <c r="Q688" s="136"/>
      <c r="R688" s="136"/>
      <c r="S688" s="136"/>
      <c r="T688" s="136"/>
      <c r="U688" s="136"/>
      <c r="V688" s="136"/>
      <c r="W688" s="136"/>
      <c r="X688" s="136"/>
      <c r="Y688" s="136"/>
      <c r="Z688" s="136"/>
      <c r="AA688" s="136"/>
      <c r="AB688" s="136"/>
    </row>
    <row r="689" spans="1:28" ht="15">
      <c r="A689" s="136"/>
      <c r="B689" s="136"/>
      <c r="C689" s="136"/>
      <c r="D689" s="136"/>
      <c r="E689" s="136"/>
      <c r="F689" s="136"/>
      <c r="G689" s="136"/>
      <c r="H689" s="136"/>
      <c r="I689" s="136"/>
      <c r="J689" s="136"/>
      <c r="K689" s="136"/>
      <c r="L689" s="136"/>
      <c r="M689" s="136"/>
      <c r="N689" s="136"/>
      <c r="O689" s="136"/>
      <c r="P689" s="136"/>
      <c r="Q689" s="136"/>
      <c r="R689" s="136"/>
      <c r="S689" s="136"/>
      <c r="T689" s="136"/>
      <c r="U689" s="136"/>
      <c r="V689" s="136"/>
      <c r="W689" s="136"/>
      <c r="X689" s="136"/>
      <c r="Y689" s="136"/>
      <c r="Z689" s="136"/>
      <c r="AA689" s="136"/>
      <c r="AB689" s="136"/>
    </row>
    <row r="690" spans="1:28" ht="15">
      <c r="A690" s="136"/>
      <c r="B690" s="136"/>
      <c r="C690" s="136"/>
      <c r="D690" s="136"/>
      <c r="E690" s="136"/>
      <c r="F690" s="136"/>
      <c r="G690" s="136"/>
      <c r="H690" s="136"/>
      <c r="I690" s="136"/>
      <c r="J690" s="136"/>
      <c r="K690" s="136"/>
      <c r="L690" s="136"/>
      <c r="M690" s="136"/>
      <c r="N690" s="136"/>
      <c r="O690" s="136"/>
      <c r="P690" s="136"/>
      <c r="Q690" s="136"/>
      <c r="R690" s="136"/>
      <c r="S690" s="136"/>
      <c r="T690" s="136"/>
      <c r="U690" s="136"/>
      <c r="V690" s="136"/>
      <c r="W690" s="136"/>
      <c r="X690" s="136"/>
      <c r="Y690" s="136"/>
      <c r="Z690" s="136"/>
      <c r="AA690" s="136"/>
      <c r="AB690" s="136"/>
    </row>
    <row r="691" spans="1:28" ht="15">
      <c r="A691" s="136"/>
      <c r="B691" s="136"/>
      <c r="C691" s="136"/>
      <c r="D691" s="136"/>
      <c r="E691" s="136"/>
      <c r="F691" s="136"/>
      <c r="G691" s="136"/>
      <c r="H691" s="136"/>
      <c r="I691" s="136"/>
      <c r="J691" s="136"/>
      <c r="K691" s="136"/>
      <c r="L691" s="136"/>
      <c r="M691" s="136"/>
      <c r="N691" s="136"/>
      <c r="O691" s="136"/>
      <c r="P691" s="136"/>
      <c r="Q691" s="136"/>
      <c r="R691" s="136"/>
      <c r="S691" s="136"/>
      <c r="T691" s="136"/>
      <c r="U691" s="136"/>
      <c r="V691" s="136"/>
      <c r="W691" s="136"/>
      <c r="X691" s="136"/>
      <c r="Y691" s="136"/>
      <c r="Z691" s="136"/>
      <c r="AA691" s="136"/>
      <c r="AB691" s="136"/>
    </row>
    <row r="692" spans="1:28" ht="15">
      <c r="A692" s="136"/>
      <c r="B692" s="136"/>
      <c r="C692" s="136"/>
      <c r="D692" s="136"/>
      <c r="E692" s="136"/>
      <c r="F692" s="136"/>
      <c r="G692" s="136"/>
      <c r="H692" s="136"/>
      <c r="I692" s="136"/>
      <c r="J692" s="136"/>
      <c r="K692" s="136"/>
      <c r="L692" s="136"/>
      <c r="M692" s="136"/>
      <c r="N692" s="136"/>
      <c r="O692" s="136"/>
      <c r="P692" s="136"/>
      <c r="Q692" s="136"/>
      <c r="R692" s="136"/>
      <c r="S692" s="136"/>
      <c r="T692" s="136"/>
      <c r="U692" s="136"/>
      <c r="V692" s="136"/>
      <c r="W692" s="136"/>
      <c r="X692" s="136"/>
      <c r="Y692" s="136"/>
      <c r="Z692" s="136"/>
      <c r="AA692" s="136"/>
      <c r="AB692" s="136"/>
    </row>
    <row r="693" spans="1:28" ht="15">
      <c r="A693" s="136"/>
      <c r="B693" s="136"/>
      <c r="C693" s="136"/>
      <c r="D693" s="136"/>
      <c r="E693" s="136"/>
      <c r="F693" s="136"/>
      <c r="G693" s="136"/>
      <c r="H693" s="136"/>
      <c r="I693" s="136"/>
      <c r="J693" s="136"/>
      <c r="K693" s="136"/>
      <c r="L693" s="136"/>
      <c r="M693" s="136"/>
      <c r="N693" s="136"/>
      <c r="O693" s="136"/>
      <c r="P693" s="136"/>
      <c r="Q693" s="136"/>
      <c r="R693" s="136"/>
      <c r="S693" s="136"/>
      <c r="T693" s="136"/>
      <c r="U693" s="136"/>
      <c r="V693" s="136"/>
      <c r="W693" s="136"/>
      <c r="X693" s="136"/>
      <c r="Y693" s="136"/>
      <c r="Z693" s="136"/>
      <c r="AA693" s="136"/>
      <c r="AB693" s="136"/>
    </row>
    <row r="694" spans="1:28" ht="15">
      <c r="A694" s="136"/>
      <c r="B694" s="136"/>
      <c r="C694" s="136"/>
      <c r="D694" s="136"/>
      <c r="E694" s="136"/>
      <c r="F694" s="136"/>
      <c r="G694" s="136"/>
      <c r="H694" s="136"/>
      <c r="I694" s="136"/>
      <c r="J694" s="136"/>
      <c r="K694" s="136"/>
      <c r="L694" s="136"/>
      <c r="M694" s="136"/>
      <c r="N694" s="136"/>
      <c r="O694" s="136"/>
      <c r="P694" s="136"/>
      <c r="Q694" s="136"/>
      <c r="R694" s="136"/>
      <c r="S694" s="136"/>
      <c r="T694" s="136"/>
      <c r="U694" s="136"/>
      <c r="V694" s="136"/>
      <c r="W694" s="136"/>
      <c r="X694" s="136"/>
      <c r="Y694" s="136"/>
      <c r="Z694" s="136"/>
      <c r="AA694" s="136"/>
      <c r="AB694" s="136"/>
    </row>
    <row r="695" spans="1:28" ht="15">
      <c r="A695" s="136"/>
      <c r="B695" s="136"/>
      <c r="C695" s="136"/>
      <c r="D695" s="136"/>
      <c r="E695" s="136"/>
      <c r="F695" s="136"/>
      <c r="G695" s="136"/>
      <c r="H695" s="136"/>
      <c r="I695" s="136"/>
      <c r="J695" s="136"/>
      <c r="K695" s="136"/>
      <c r="L695" s="136"/>
      <c r="M695" s="136"/>
      <c r="N695" s="136"/>
      <c r="O695" s="136"/>
      <c r="P695" s="136"/>
      <c r="Q695" s="136"/>
      <c r="R695" s="136"/>
      <c r="S695" s="136"/>
      <c r="T695" s="136"/>
      <c r="U695" s="136"/>
      <c r="V695" s="136"/>
      <c r="W695" s="136"/>
      <c r="X695" s="136"/>
      <c r="Y695" s="136"/>
      <c r="Z695" s="136"/>
      <c r="AA695" s="136"/>
      <c r="AB695" s="136"/>
    </row>
    <row r="696" spans="1:28" ht="15">
      <c r="A696" s="136"/>
      <c r="B696" s="136"/>
      <c r="C696" s="136"/>
      <c r="D696" s="136"/>
      <c r="E696" s="136"/>
      <c r="F696" s="136"/>
      <c r="G696" s="136"/>
      <c r="H696" s="136"/>
      <c r="I696" s="136"/>
      <c r="J696" s="136"/>
      <c r="K696" s="136"/>
      <c r="L696" s="136"/>
      <c r="M696" s="136"/>
      <c r="N696" s="136"/>
      <c r="O696" s="136"/>
      <c r="P696" s="136"/>
      <c r="Q696" s="136"/>
      <c r="R696" s="136"/>
      <c r="S696" s="136"/>
      <c r="T696" s="136"/>
      <c r="U696" s="136"/>
      <c r="V696" s="136"/>
      <c r="W696" s="136"/>
      <c r="X696" s="136"/>
      <c r="Y696" s="136"/>
      <c r="Z696" s="136"/>
      <c r="AA696" s="136"/>
      <c r="AB696" s="136"/>
    </row>
    <row r="697" spans="1:28" ht="15">
      <c r="A697" s="136"/>
      <c r="B697" s="136"/>
      <c r="C697" s="136"/>
      <c r="D697" s="136"/>
      <c r="E697" s="136"/>
      <c r="F697" s="136"/>
      <c r="G697" s="136"/>
      <c r="H697" s="136"/>
      <c r="I697" s="136"/>
      <c r="J697" s="136"/>
      <c r="K697" s="136"/>
      <c r="L697" s="136"/>
      <c r="M697" s="136"/>
      <c r="N697" s="136"/>
      <c r="O697" s="136"/>
      <c r="P697" s="136"/>
      <c r="Q697" s="136"/>
      <c r="R697" s="136"/>
      <c r="S697" s="136"/>
      <c r="T697" s="136"/>
      <c r="U697" s="136"/>
      <c r="V697" s="136"/>
      <c r="W697" s="136"/>
      <c r="X697" s="136"/>
      <c r="Y697" s="136"/>
      <c r="Z697" s="136"/>
      <c r="AA697" s="136"/>
      <c r="AB697" s="136"/>
    </row>
    <row r="698" spans="1:28" ht="15">
      <c r="A698" s="136"/>
      <c r="B698" s="136"/>
      <c r="C698" s="136"/>
      <c r="D698" s="136"/>
      <c r="E698" s="136"/>
      <c r="F698" s="136"/>
      <c r="G698" s="136"/>
      <c r="H698" s="136"/>
      <c r="I698" s="136"/>
      <c r="J698" s="136"/>
      <c r="K698" s="136"/>
      <c r="L698" s="136"/>
      <c r="M698" s="136"/>
      <c r="N698" s="136"/>
      <c r="O698" s="136"/>
      <c r="P698" s="136"/>
      <c r="Q698" s="136"/>
      <c r="R698" s="136"/>
      <c r="S698" s="136"/>
      <c r="T698" s="136"/>
      <c r="U698" s="136"/>
      <c r="V698" s="136"/>
      <c r="W698" s="136"/>
      <c r="X698" s="136"/>
      <c r="Y698" s="136"/>
      <c r="Z698" s="136"/>
      <c r="AA698" s="136"/>
      <c r="AB698" s="136"/>
    </row>
    <row r="699" spans="1:28" ht="15">
      <c r="A699" s="136"/>
      <c r="B699" s="136"/>
      <c r="C699" s="136"/>
      <c r="D699" s="136"/>
      <c r="E699" s="136"/>
      <c r="F699" s="136"/>
      <c r="G699" s="136"/>
      <c r="H699" s="136"/>
      <c r="I699" s="136"/>
      <c r="J699" s="136"/>
      <c r="K699" s="136"/>
      <c r="L699" s="136"/>
      <c r="M699" s="136"/>
      <c r="N699" s="136"/>
      <c r="O699" s="136"/>
      <c r="P699" s="136"/>
      <c r="Q699" s="136"/>
      <c r="R699" s="136"/>
      <c r="S699" s="136"/>
      <c r="T699" s="136"/>
      <c r="U699" s="136"/>
      <c r="V699" s="136"/>
      <c r="W699" s="136"/>
      <c r="X699" s="136"/>
      <c r="Y699" s="136"/>
      <c r="Z699" s="136"/>
      <c r="AA699" s="136"/>
      <c r="AB699" s="136"/>
    </row>
    <row r="700" spans="1:28" ht="15">
      <c r="A700" s="136"/>
      <c r="B700" s="136"/>
      <c r="C700" s="136"/>
      <c r="D700" s="136"/>
      <c r="E700" s="136"/>
      <c r="F700" s="136"/>
      <c r="G700" s="136"/>
      <c r="H700" s="136"/>
      <c r="I700" s="136"/>
      <c r="J700" s="136"/>
      <c r="K700" s="136"/>
      <c r="L700" s="136"/>
      <c r="M700" s="136"/>
      <c r="N700" s="136"/>
      <c r="O700" s="136"/>
      <c r="P700" s="136"/>
      <c r="Q700" s="136"/>
      <c r="R700" s="136"/>
      <c r="S700" s="136"/>
      <c r="T700" s="136"/>
      <c r="U700" s="136"/>
      <c r="V700" s="136"/>
      <c r="W700" s="136"/>
      <c r="X700" s="136"/>
      <c r="Y700" s="136"/>
      <c r="Z700" s="136"/>
      <c r="AA700" s="136"/>
      <c r="AB700" s="136"/>
    </row>
    <row r="701" spans="1:28" ht="15">
      <c r="A701" s="136"/>
      <c r="B701" s="136"/>
      <c r="C701" s="136"/>
      <c r="D701" s="136"/>
      <c r="E701" s="136"/>
      <c r="F701" s="136"/>
      <c r="G701" s="136"/>
      <c r="H701" s="136"/>
      <c r="I701" s="136"/>
      <c r="J701" s="136"/>
      <c r="K701" s="136"/>
      <c r="L701" s="136"/>
      <c r="M701" s="136"/>
      <c r="N701" s="136"/>
      <c r="O701" s="136"/>
      <c r="P701" s="136"/>
      <c r="Q701" s="136"/>
      <c r="R701" s="136"/>
      <c r="S701" s="136"/>
      <c r="T701" s="136"/>
      <c r="U701" s="136"/>
      <c r="V701" s="136"/>
      <c r="W701" s="136"/>
      <c r="X701" s="136"/>
      <c r="Y701" s="136"/>
      <c r="Z701" s="136"/>
      <c r="AA701" s="136"/>
      <c r="AB701" s="136"/>
    </row>
    <row r="702" spans="1:28" ht="15">
      <c r="A702" s="136"/>
      <c r="B702" s="136"/>
      <c r="C702" s="136"/>
      <c r="D702" s="136"/>
      <c r="E702" s="136"/>
      <c r="F702" s="136"/>
      <c r="G702" s="136"/>
      <c r="H702" s="136"/>
      <c r="I702" s="136"/>
      <c r="J702" s="136"/>
      <c r="K702" s="136"/>
      <c r="L702" s="136"/>
      <c r="M702" s="136"/>
      <c r="N702" s="136"/>
      <c r="O702" s="136"/>
      <c r="P702" s="136"/>
      <c r="Q702" s="136"/>
      <c r="R702" s="136"/>
      <c r="S702" s="136"/>
      <c r="T702" s="136"/>
      <c r="U702" s="136"/>
      <c r="V702" s="136"/>
      <c r="W702" s="136"/>
      <c r="X702" s="136"/>
      <c r="Y702" s="136"/>
      <c r="Z702" s="136"/>
      <c r="AA702" s="136"/>
      <c r="AB702" s="136"/>
    </row>
    <row r="703" spans="1:28" ht="15">
      <c r="A703" s="136"/>
      <c r="B703" s="136"/>
      <c r="C703" s="136"/>
      <c r="D703" s="136"/>
      <c r="E703" s="136"/>
      <c r="F703" s="136"/>
      <c r="G703" s="136"/>
      <c r="H703" s="136"/>
      <c r="I703" s="136"/>
      <c r="J703" s="136"/>
      <c r="K703" s="136"/>
      <c r="L703" s="136"/>
      <c r="M703" s="136"/>
      <c r="N703" s="136"/>
      <c r="O703" s="136"/>
      <c r="P703" s="136"/>
      <c r="Q703" s="136"/>
      <c r="R703" s="136"/>
      <c r="S703" s="136"/>
      <c r="T703" s="136"/>
      <c r="U703" s="136"/>
      <c r="V703" s="136"/>
      <c r="W703" s="136"/>
      <c r="X703" s="136"/>
      <c r="Y703" s="136"/>
      <c r="Z703" s="136"/>
      <c r="AA703" s="136"/>
      <c r="AB703" s="136"/>
    </row>
    <row r="704" spans="1:28" ht="15">
      <c r="A704" s="136"/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6"/>
      <c r="R704" s="136"/>
      <c r="S704" s="136"/>
      <c r="T704" s="136"/>
      <c r="U704" s="136"/>
      <c r="V704" s="136"/>
      <c r="W704" s="136"/>
      <c r="X704" s="136"/>
      <c r="Y704" s="136"/>
      <c r="Z704" s="136"/>
      <c r="AA704" s="136"/>
      <c r="AB704" s="136"/>
    </row>
    <row r="705" spans="1:28" ht="15">
      <c r="A705" s="136"/>
      <c r="B705" s="136"/>
      <c r="C705" s="136"/>
      <c r="D705" s="136"/>
      <c r="E705" s="136"/>
      <c r="F705" s="136"/>
      <c r="G705" s="136"/>
      <c r="H705" s="136"/>
      <c r="I705" s="136"/>
      <c r="J705" s="136"/>
      <c r="K705" s="136"/>
      <c r="L705" s="136"/>
      <c r="M705" s="136"/>
      <c r="N705" s="136"/>
      <c r="O705" s="136"/>
      <c r="P705" s="136"/>
      <c r="Q705" s="136"/>
      <c r="R705" s="136"/>
      <c r="S705" s="136"/>
      <c r="T705" s="136"/>
      <c r="U705" s="136"/>
      <c r="V705" s="136"/>
      <c r="W705" s="136"/>
      <c r="X705" s="136"/>
      <c r="Y705" s="136"/>
      <c r="Z705" s="136"/>
      <c r="AA705" s="136"/>
      <c r="AB705" s="136"/>
    </row>
    <row r="706" spans="1:28" ht="15">
      <c r="A706" s="136"/>
      <c r="B706" s="136"/>
      <c r="C706" s="136"/>
      <c r="D706" s="136"/>
      <c r="E706" s="136"/>
      <c r="F706" s="136"/>
      <c r="G706" s="136"/>
      <c r="H706" s="136"/>
      <c r="I706" s="136"/>
      <c r="J706" s="136"/>
      <c r="K706" s="136"/>
      <c r="L706" s="136"/>
      <c r="M706" s="136"/>
      <c r="N706" s="136"/>
      <c r="O706" s="136"/>
      <c r="P706" s="136"/>
      <c r="Q706" s="136"/>
      <c r="R706" s="136"/>
      <c r="S706" s="136"/>
      <c r="T706" s="136"/>
      <c r="U706" s="136"/>
      <c r="V706" s="136"/>
      <c r="W706" s="136"/>
      <c r="X706" s="136"/>
      <c r="Y706" s="136"/>
      <c r="Z706" s="136"/>
      <c r="AA706" s="136"/>
      <c r="AB706" s="136"/>
    </row>
    <row r="707" spans="1:28" ht="15">
      <c r="A707" s="136"/>
      <c r="B707" s="136"/>
      <c r="C707" s="136"/>
      <c r="D707" s="136"/>
      <c r="E707" s="136"/>
      <c r="F707" s="136"/>
      <c r="G707" s="136"/>
      <c r="H707" s="136"/>
      <c r="I707" s="136"/>
      <c r="J707" s="136"/>
      <c r="K707" s="136"/>
      <c r="L707" s="136"/>
      <c r="M707" s="136"/>
      <c r="N707" s="136"/>
      <c r="O707" s="136"/>
      <c r="P707" s="136"/>
      <c r="Q707" s="136"/>
      <c r="R707" s="136"/>
      <c r="S707" s="136"/>
      <c r="T707" s="136"/>
      <c r="U707" s="136"/>
      <c r="V707" s="136"/>
      <c r="W707" s="136"/>
      <c r="X707" s="136"/>
      <c r="Y707" s="136"/>
      <c r="Z707" s="136"/>
      <c r="AA707" s="136"/>
      <c r="AB707" s="136"/>
    </row>
    <row r="708" spans="1:28" ht="15">
      <c r="A708" s="136"/>
      <c r="B708" s="136"/>
      <c r="C708" s="136"/>
      <c r="D708" s="136"/>
      <c r="E708" s="136"/>
      <c r="F708" s="136"/>
      <c r="G708" s="136"/>
      <c r="H708" s="136"/>
      <c r="I708" s="136"/>
      <c r="J708" s="136"/>
      <c r="K708" s="136"/>
      <c r="L708" s="136"/>
      <c r="M708" s="136"/>
      <c r="N708" s="136"/>
      <c r="O708" s="136"/>
      <c r="P708" s="136"/>
      <c r="Q708" s="136"/>
      <c r="R708" s="136"/>
      <c r="S708" s="136"/>
      <c r="T708" s="136"/>
      <c r="U708" s="136"/>
      <c r="V708" s="136"/>
      <c r="W708" s="136"/>
      <c r="X708" s="136"/>
      <c r="Y708" s="136"/>
      <c r="Z708" s="136"/>
      <c r="AA708" s="136"/>
      <c r="AB708" s="136"/>
    </row>
    <row r="709" spans="1:28" ht="15">
      <c r="A709" s="136"/>
      <c r="B709" s="136"/>
      <c r="C709" s="136"/>
      <c r="D709" s="136"/>
      <c r="E709" s="136"/>
      <c r="F709" s="136"/>
      <c r="G709" s="136"/>
      <c r="H709" s="136"/>
      <c r="I709" s="136"/>
      <c r="J709" s="136"/>
      <c r="K709" s="136"/>
      <c r="L709" s="136"/>
      <c r="M709" s="136"/>
      <c r="N709" s="136"/>
      <c r="O709" s="136"/>
      <c r="P709" s="136"/>
      <c r="Q709" s="136"/>
      <c r="R709" s="136"/>
      <c r="S709" s="136"/>
      <c r="T709" s="136"/>
      <c r="U709" s="136"/>
      <c r="V709" s="136"/>
      <c r="W709" s="136"/>
      <c r="X709" s="136"/>
      <c r="Y709" s="136"/>
      <c r="Z709" s="136"/>
      <c r="AA709" s="136"/>
      <c r="AB709" s="136"/>
    </row>
    <row r="710" spans="1:28" ht="15">
      <c r="A710" s="136"/>
      <c r="B710" s="136"/>
      <c r="C710" s="136"/>
      <c r="D710" s="136"/>
      <c r="E710" s="136"/>
      <c r="F710" s="136"/>
      <c r="G710" s="136"/>
      <c r="H710" s="136"/>
      <c r="I710" s="136"/>
      <c r="J710" s="136"/>
      <c r="K710" s="136"/>
      <c r="L710" s="136"/>
      <c r="M710" s="136"/>
      <c r="N710" s="136"/>
      <c r="O710" s="136"/>
      <c r="P710" s="136"/>
      <c r="Q710" s="136"/>
      <c r="R710" s="136"/>
      <c r="S710" s="136"/>
      <c r="T710" s="136"/>
      <c r="U710" s="136"/>
      <c r="V710" s="136"/>
      <c r="W710" s="136"/>
      <c r="X710" s="136"/>
      <c r="Y710" s="136"/>
      <c r="Z710" s="136"/>
      <c r="AA710" s="136"/>
      <c r="AB710" s="136"/>
    </row>
    <row r="711" spans="1:28" ht="15">
      <c r="A711" s="136"/>
      <c r="B711" s="136"/>
      <c r="C711" s="136"/>
      <c r="D711" s="136"/>
      <c r="E711" s="136"/>
      <c r="F711" s="136"/>
      <c r="G711" s="136"/>
      <c r="H711" s="136"/>
      <c r="I711" s="136"/>
      <c r="J711" s="136"/>
      <c r="K711" s="136"/>
      <c r="L711" s="136"/>
      <c r="M711" s="136"/>
      <c r="N711" s="136"/>
      <c r="O711" s="136"/>
      <c r="P711" s="136"/>
      <c r="Q711" s="136"/>
      <c r="R711" s="136"/>
      <c r="S711" s="136"/>
      <c r="T711" s="136"/>
      <c r="U711" s="136"/>
      <c r="V711" s="136"/>
      <c r="W711" s="136"/>
      <c r="X711" s="136"/>
      <c r="Y711" s="136"/>
      <c r="Z711" s="136"/>
      <c r="AA711" s="136"/>
      <c r="AB711" s="136"/>
    </row>
    <row r="712" spans="1:28" ht="15">
      <c r="A712" s="136"/>
      <c r="B712" s="136"/>
      <c r="C712" s="136"/>
      <c r="D712" s="136"/>
      <c r="E712" s="136"/>
      <c r="F712" s="136"/>
      <c r="G712" s="136"/>
      <c r="H712" s="136"/>
      <c r="I712" s="136"/>
      <c r="J712" s="136"/>
      <c r="K712" s="136"/>
      <c r="L712" s="136"/>
      <c r="M712" s="136"/>
      <c r="N712" s="136"/>
      <c r="O712" s="136"/>
      <c r="P712" s="136"/>
      <c r="Q712" s="136"/>
      <c r="R712" s="136"/>
      <c r="S712" s="136"/>
      <c r="T712" s="136"/>
      <c r="U712" s="136"/>
      <c r="V712" s="136"/>
      <c r="W712" s="136"/>
      <c r="X712" s="136"/>
      <c r="Y712" s="136"/>
      <c r="Z712" s="136"/>
      <c r="AA712" s="136"/>
      <c r="AB712" s="136"/>
    </row>
    <row r="713" spans="1:28" ht="15">
      <c r="A713" s="136"/>
      <c r="B713" s="136"/>
      <c r="C713" s="136"/>
      <c r="D713" s="136"/>
      <c r="E713" s="136"/>
      <c r="F713" s="136"/>
      <c r="G713" s="136"/>
      <c r="H713" s="136"/>
      <c r="I713" s="136"/>
      <c r="J713" s="136"/>
      <c r="K713" s="136"/>
      <c r="L713" s="136"/>
      <c r="M713" s="136"/>
      <c r="N713" s="136"/>
      <c r="O713" s="136"/>
      <c r="P713" s="136"/>
      <c r="Q713" s="136"/>
      <c r="R713" s="136"/>
      <c r="S713" s="136"/>
      <c r="T713" s="136"/>
      <c r="U713" s="136"/>
      <c r="V713" s="136"/>
      <c r="W713" s="136"/>
      <c r="X713" s="136"/>
      <c r="Y713" s="136"/>
      <c r="Z713" s="136"/>
      <c r="AA713" s="136"/>
      <c r="AB713" s="136"/>
    </row>
    <row r="714" spans="1:28" ht="15">
      <c r="A714" s="136"/>
      <c r="B714" s="136"/>
      <c r="C714" s="136"/>
      <c r="D714" s="136"/>
      <c r="E714" s="136"/>
      <c r="F714" s="136"/>
      <c r="G714" s="136"/>
      <c r="H714" s="136"/>
      <c r="I714" s="136"/>
      <c r="J714" s="136"/>
      <c r="K714" s="136"/>
      <c r="L714" s="136"/>
      <c r="M714" s="136"/>
      <c r="N714" s="136"/>
      <c r="O714" s="136"/>
      <c r="P714" s="136"/>
      <c r="Q714" s="136"/>
      <c r="R714" s="136"/>
      <c r="S714" s="136"/>
      <c r="T714" s="136"/>
      <c r="U714" s="136"/>
      <c r="V714" s="136"/>
      <c r="W714" s="136"/>
      <c r="X714" s="136"/>
      <c r="Y714" s="136"/>
      <c r="Z714" s="136"/>
      <c r="AA714" s="136"/>
      <c r="AB714" s="136"/>
    </row>
    <row r="715" spans="1:28" ht="15">
      <c r="A715" s="136"/>
      <c r="B715" s="136"/>
      <c r="C715" s="136"/>
      <c r="D715" s="136"/>
      <c r="E715" s="136"/>
      <c r="F715" s="136"/>
      <c r="G715" s="136"/>
      <c r="H715" s="136"/>
      <c r="I715" s="136"/>
      <c r="J715" s="136"/>
      <c r="K715" s="136"/>
      <c r="L715" s="136"/>
      <c r="M715" s="136"/>
      <c r="N715" s="136"/>
      <c r="O715" s="136"/>
      <c r="P715" s="136"/>
      <c r="Q715" s="136"/>
      <c r="R715" s="136"/>
      <c r="S715" s="136"/>
      <c r="T715" s="136"/>
      <c r="U715" s="136"/>
      <c r="V715" s="136"/>
      <c r="W715" s="136"/>
      <c r="X715" s="136"/>
      <c r="Y715" s="136"/>
      <c r="Z715" s="136"/>
      <c r="AA715" s="136"/>
      <c r="AB715" s="136"/>
    </row>
    <row r="716" spans="1:28" ht="15">
      <c r="A716" s="136"/>
      <c r="B716" s="136"/>
      <c r="C716" s="136"/>
      <c r="D716" s="136"/>
      <c r="E716" s="136"/>
      <c r="F716" s="136"/>
      <c r="G716" s="136"/>
      <c r="H716" s="136"/>
      <c r="I716" s="136"/>
      <c r="J716" s="136"/>
      <c r="K716" s="136"/>
      <c r="L716" s="136"/>
      <c r="M716" s="136"/>
      <c r="N716" s="136"/>
      <c r="O716" s="136"/>
      <c r="P716" s="136"/>
      <c r="Q716" s="136"/>
      <c r="R716" s="136"/>
      <c r="S716" s="136"/>
      <c r="T716" s="136"/>
      <c r="U716" s="136"/>
      <c r="V716" s="136"/>
      <c r="W716" s="136"/>
      <c r="X716" s="136"/>
      <c r="Y716" s="136"/>
      <c r="Z716" s="136"/>
      <c r="AA716" s="136"/>
      <c r="AB716" s="136"/>
    </row>
    <row r="717" spans="1:28" ht="15">
      <c r="A717" s="136"/>
      <c r="B717" s="136"/>
      <c r="C717" s="136"/>
      <c r="D717" s="136"/>
      <c r="E717" s="136"/>
      <c r="F717" s="136"/>
      <c r="G717" s="136"/>
      <c r="H717" s="136"/>
      <c r="I717" s="136"/>
      <c r="J717" s="136"/>
      <c r="K717" s="136"/>
      <c r="L717" s="136"/>
      <c r="M717" s="136"/>
      <c r="N717" s="136"/>
      <c r="O717" s="136"/>
      <c r="P717" s="136"/>
      <c r="Q717" s="136"/>
      <c r="R717" s="136"/>
      <c r="S717" s="136"/>
      <c r="T717" s="136"/>
      <c r="U717" s="136"/>
      <c r="V717" s="136"/>
      <c r="W717" s="136"/>
      <c r="X717" s="136"/>
      <c r="Y717" s="136"/>
      <c r="Z717" s="136"/>
      <c r="AA717" s="136"/>
      <c r="AB717" s="136"/>
    </row>
    <row r="718" spans="1:28" ht="15">
      <c r="A718" s="136"/>
      <c r="B718" s="136"/>
      <c r="C718" s="136"/>
      <c r="D718" s="136"/>
      <c r="E718" s="136"/>
      <c r="F718" s="136"/>
      <c r="G718" s="136"/>
      <c r="H718" s="136"/>
      <c r="I718" s="136"/>
      <c r="J718" s="136"/>
      <c r="K718" s="136"/>
      <c r="L718" s="136"/>
      <c r="M718" s="136"/>
      <c r="N718" s="136"/>
      <c r="O718" s="136"/>
      <c r="P718" s="136"/>
      <c r="Q718" s="136"/>
      <c r="R718" s="136"/>
      <c r="S718" s="136"/>
      <c r="T718" s="136"/>
      <c r="U718" s="136"/>
      <c r="V718" s="136"/>
      <c r="W718" s="136"/>
      <c r="X718" s="136"/>
      <c r="Y718" s="136"/>
      <c r="Z718" s="136"/>
      <c r="AA718" s="136"/>
      <c r="AB718" s="136"/>
    </row>
    <row r="719" spans="1:28" ht="15">
      <c r="A719" s="136"/>
      <c r="B719" s="136"/>
      <c r="C719" s="136"/>
      <c r="D719" s="136"/>
      <c r="E719" s="136"/>
      <c r="F719" s="136"/>
      <c r="G719" s="136"/>
      <c r="H719" s="136"/>
      <c r="I719" s="136"/>
      <c r="J719" s="136"/>
      <c r="K719" s="136"/>
      <c r="L719" s="136"/>
      <c r="M719" s="136"/>
      <c r="N719" s="136"/>
      <c r="O719" s="136"/>
      <c r="P719" s="136"/>
      <c r="Q719" s="136"/>
      <c r="R719" s="136"/>
      <c r="S719" s="136"/>
      <c r="T719" s="136"/>
      <c r="U719" s="136"/>
      <c r="V719" s="136"/>
      <c r="W719" s="136"/>
      <c r="X719" s="136"/>
      <c r="Y719" s="136"/>
      <c r="Z719" s="136"/>
      <c r="AA719" s="136"/>
      <c r="AB719" s="136"/>
    </row>
    <row r="720" spans="1:28" ht="15">
      <c r="A720" s="136"/>
      <c r="B720" s="136"/>
      <c r="C720" s="136"/>
      <c r="D720" s="136"/>
      <c r="E720" s="136"/>
      <c r="F720" s="136"/>
      <c r="G720" s="136"/>
      <c r="H720" s="136"/>
      <c r="I720" s="136"/>
      <c r="J720" s="136"/>
      <c r="K720" s="136"/>
      <c r="L720" s="136"/>
      <c r="M720" s="136"/>
      <c r="N720" s="136"/>
      <c r="O720" s="136"/>
      <c r="P720" s="136"/>
      <c r="Q720" s="136"/>
      <c r="R720" s="136"/>
      <c r="S720" s="136"/>
      <c r="T720" s="136"/>
      <c r="U720" s="136"/>
      <c r="V720" s="136"/>
      <c r="W720" s="136"/>
      <c r="X720" s="136"/>
      <c r="Y720" s="136"/>
      <c r="Z720" s="136"/>
      <c r="AA720" s="136"/>
      <c r="AB720" s="136"/>
    </row>
    <row r="721" spans="1:28" ht="15">
      <c r="A721" s="136"/>
      <c r="B721" s="136"/>
      <c r="C721" s="136"/>
      <c r="D721" s="136"/>
      <c r="E721" s="136"/>
      <c r="F721" s="136"/>
      <c r="G721" s="136"/>
      <c r="H721" s="136"/>
      <c r="I721" s="136"/>
      <c r="J721" s="136"/>
      <c r="K721" s="136"/>
      <c r="L721" s="136"/>
      <c r="M721" s="136"/>
      <c r="N721" s="136"/>
      <c r="O721" s="136"/>
      <c r="P721" s="136"/>
      <c r="Q721" s="136"/>
      <c r="R721" s="136"/>
      <c r="S721" s="136"/>
      <c r="T721" s="136"/>
      <c r="U721" s="136"/>
      <c r="V721" s="136"/>
      <c r="W721" s="136"/>
      <c r="X721" s="136"/>
      <c r="Y721" s="136"/>
      <c r="Z721" s="136"/>
      <c r="AA721" s="136"/>
      <c r="AB721" s="136"/>
    </row>
    <row r="722" spans="1:28" ht="15">
      <c r="A722" s="136"/>
      <c r="B722" s="136"/>
      <c r="C722" s="136"/>
      <c r="D722" s="136"/>
      <c r="E722" s="136"/>
      <c r="F722" s="136"/>
      <c r="G722" s="136"/>
      <c r="H722" s="136"/>
      <c r="I722" s="136"/>
      <c r="J722" s="136"/>
      <c r="K722" s="136"/>
      <c r="L722" s="136"/>
      <c r="M722" s="136"/>
      <c r="N722" s="136"/>
      <c r="O722" s="136"/>
      <c r="P722" s="136"/>
      <c r="Q722" s="136"/>
      <c r="R722" s="136"/>
      <c r="S722" s="136"/>
      <c r="T722" s="136"/>
      <c r="U722" s="136"/>
      <c r="V722" s="136"/>
      <c r="W722" s="136"/>
      <c r="X722" s="136"/>
      <c r="Y722" s="136"/>
      <c r="Z722" s="136"/>
      <c r="AA722" s="136"/>
      <c r="AB722" s="136"/>
    </row>
    <row r="723" spans="1:28" ht="15">
      <c r="A723" s="136"/>
      <c r="B723" s="136"/>
      <c r="C723" s="136"/>
      <c r="D723" s="136"/>
      <c r="E723" s="136"/>
      <c r="F723" s="136"/>
      <c r="G723" s="136"/>
      <c r="H723" s="136"/>
      <c r="I723" s="136"/>
      <c r="J723" s="136"/>
      <c r="K723" s="136"/>
      <c r="L723" s="136"/>
      <c r="M723" s="136"/>
      <c r="N723" s="136"/>
      <c r="O723" s="136"/>
      <c r="P723" s="136"/>
      <c r="Q723" s="136"/>
      <c r="R723" s="136"/>
      <c r="S723" s="136"/>
      <c r="T723" s="136"/>
      <c r="U723" s="136"/>
      <c r="V723" s="136"/>
      <c r="W723" s="136"/>
      <c r="X723" s="136"/>
      <c r="Y723" s="136"/>
      <c r="Z723" s="136"/>
      <c r="AA723" s="136"/>
      <c r="AB723" s="136"/>
    </row>
    <row r="724" spans="1:28" ht="15">
      <c r="A724" s="136"/>
      <c r="B724" s="136"/>
      <c r="C724" s="136"/>
      <c r="D724" s="136"/>
      <c r="E724" s="136"/>
      <c r="F724" s="136"/>
      <c r="G724" s="136"/>
      <c r="H724" s="136"/>
      <c r="I724" s="136"/>
      <c r="J724" s="136"/>
      <c r="K724" s="136"/>
      <c r="L724" s="136"/>
      <c r="M724" s="136"/>
      <c r="N724" s="136"/>
      <c r="O724" s="136"/>
      <c r="P724" s="136"/>
      <c r="Q724" s="136"/>
      <c r="R724" s="136"/>
      <c r="S724" s="136"/>
      <c r="T724" s="136"/>
      <c r="U724" s="136"/>
      <c r="V724" s="136"/>
      <c r="W724" s="136"/>
      <c r="X724" s="136"/>
      <c r="Y724" s="136"/>
      <c r="Z724" s="136"/>
      <c r="AA724" s="136"/>
      <c r="AB724" s="136"/>
    </row>
    <row r="725" spans="1:28" ht="15">
      <c r="A725" s="136"/>
      <c r="B725" s="136"/>
      <c r="C725" s="136"/>
      <c r="D725" s="136"/>
      <c r="E725" s="136"/>
      <c r="F725" s="136"/>
      <c r="G725" s="136"/>
      <c r="H725" s="136"/>
      <c r="I725" s="136"/>
      <c r="J725" s="136"/>
      <c r="K725" s="136"/>
      <c r="L725" s="136"/>
      <c r="M725" s="136"/>
      <c r="N725" s="136"/>
      <c r="O725" s="136"/>
      <c r="P725" s="136"/>
      <c r="Q725" s="136"/>
      <c r="R725" s="136"/>
      <c r="S725" s="136"/>
      <c r="T725" s="136"/>
      <c r="U725" s="136"/>
      <c r="V725" s="136"/>
      <c r="W725" s="136"/>
      <c r="X725" s="136"/>
      <c r="Y725" s="136"/>
      <c r="Z725" s="136"/>
      <c r="AA725" s="136"/>
      <c r="AB725" s="136"/>
    </row>
    <row r="726" spans="1:28" ht="15">
      <c r="A726" s="136"/>
      <c r="B726" s="136"/>
      <c r="C726" s="136"/>
      <c r="D726" s="136"/>
      <c r="E726" s="136"/>
      <c r="F726" s="136"/>
      <c r="G726" s="136"/>
      <c r="H726" s="136"/>
      <c r="I726" s="136"/>
      <c r="J726" s="136"/>
      <c r="K726" s="136"/>
      <c r="L726" s="136"/>
      <c r="M726" s="136"/>
      <c r="N726" s="136"/>
      <c r="O726" s="136"/>
      <c r="P726" s="136"/>
      <c r="Q726" s="136"/>
      <c r="R726" s="136"/>
      <c r="S726" s="136"/>
      <c r="T726" s="136"/>
      <c r="U726" s="136"/>
      <c r="V726" s="136"/>
      <c r="W726" s="136"/>
      <c r="X726" s="136"/>
      <c r="Y726" s="136"/>
      <c r="Z726" s="136"/>
      <c r="AA726" s="136"/>
      <c r="AB726" s="136"/>
    </row>
    <row r="727" spans="1:28" ht="15">
      <c r="A727" s="136"/>
      <c r="B727" s="136"/>
      <c r="C727" s="136"/>
      <c r="D727" s="136"/>
      <c r="E727" s="136"/>
      <c r="F727" s="136"/>
      <c r="G727" s="136"/>
      <c r="H727" s="136"/>
      <c r="I727" s="136"/>
      <c r="J727" s="136"/>
      <c r="K727" s="136"/>
      <c r="L727" s="136"/>
      <c r="M727" s="136"/>
      <c r="N727" s="136"/>
      <c r="O727" s="136"/>
      <c r="P727" s="136"/>
      <c r="Q727" s="136"/>
      <c r="R727" s="136"/>
      <c r="S727" s="136"/>
      <c r="T727" s="136"/>
      <c r="U727" s="136"/>
      <c r="V727" s="136"/>
      <c r="W727" s="136"/>
      <c r="X727" s="136"/>
      <c r="Y727" s="136"/>
      <c r="Z727" s="136"/>
      <c r="AA727" s="136"/>
      <c r="AB727" s="136"/>
    </row>
    <row r="728" spans="1:28" ht="15">
      <c r="A728" s="136"/>
      <c r="B728" s="136"/>
      <c r="C728" s="136"/>
      <c r="D728" s="136"/>
      <c r="E728" s="136"/>
      <c r="F728" s="136"/>
      <c r="G728" s="136"/>
      <c r="H728" s="136"/>
      <c r="I728" s="136"/>
      <c r="J728" s="136"/>
      <c r="K728" s="136"/>
      <c r="L728" s="136"/>
      <c r="M728" s="136"/>
      <c r="N728" s="136"/>
      <c r="O728" s="136"/>
      <c r="P728" s="136"/>
      <c r="Q728" s="136"/>
      <c r="R728" s="136"/>
      <c r="S728" s="136"/>
      <c r="T728" s="136"/>
      <c r="U728" s="136"/>
      <c r="V728" s="136"/>
      <c r="W728" s="136"/>
      <c r="X728" s="136"/>
      <c r="Y728" s="136"/>
      <c r="Z728" s="136"/>
      <c r="AA728" s="136"/>
      <c r="AB728" s="136"/>
    </row>
    <row r="729" spans="1:28" ht="15">
      <c r="A729" s="136"/>
      <c r="B729" s="136"/>
      <c r="C729" s="136"/>
      <c r="D729" s="136"/>
      <c r="E729" s="136"/>
      <c r="F729" s="136"/>
      <c r="G729" s="136"/>
      <c r="H729" s="136"/>
      <c r="I729" s="136"/>
      <c r="J729" s="136"/>
      <c r="K729" s="136"/>
      <c r="L729" s="136"/>
      <c r="M729" s="136"/>
      <c r="N729" s="136"/>
      <c r="O729" s="136"/>
      <c r="P729" s="136"/>
      <c r="Q729" s="136"/>
      <c r="R729" s="136"/>
      <c r="S729" s="136"/>
      <c r="T729" s="136"/>
      <c r="U729" s="136"/>
      <c r="V729" s="136"/>
      <c r="W729" s="136"/>
      <c r="X729" s="136"/>
      <c r="Y729" s="136"/>
      <c r="Z729" s="136"/>
      <c r="AA729" s="136"/>
      <c r="AB729" s="136"/>
    </row>
    <row r="730" spans="1:28" ht="15">
      <c r="A730" s="136"/>
      <c r="B730" s="136"/>
      <c r="C730" s="136"/>
      <c r="D730" s="136"/>
      <c r="E730" s="136"/>
      <c r="F730" s="136"/>
      <c r="G730" s="136"/>
      <c r="H730" s="136"/>
      <c r="I730" s="136"/>
      <c r="J730" s="136"/>
      <c r="K730" s="136"/>
      <c r="L730" s="136"/>
      <c r="M730" s="136"/>
      <c r="N730" s="136"/>
      <c r="O730" s="136"/>
      <c r="P730" s="136"/>
      <c r="Q730" s="136"/>
      <c r="R730" s="136"/>
      <c r="S730" s="136"/>
      <c r="T730" s="136"/>
      <c r="U730" s="136"/>
      <c r="V730" s="136"/>
      <c r="W730" s="136"/>
      <c r="X730" s="136"/>
      <c r="Y730" s="136"/>
      <c r="Z730" s="136"/>
      <c r="AA730" s="136"/>
      <c r="AB730" s="136"/>
    </row>
    <row r="731" spans="1:28" ht="15">
      <c r="A731" s="136"/>
      <c r="B731" s="136"/>
      <c r="C731" s="136"/>
      <c r="D731" s="136"/>
      <c r="E731" s="136"/>
      <c r="F731" s="136"/>
      <c r="G731" s="136"/>
      <c r="H731" s="136"/>
      <c r="I731" s="136"/>
      <c r="J731" s="136"/>
      <c r="K731" s="136"/>
      <c r="L731" s="136"/>
      <c r="M731" s="136"/>
      <c r="N731" s="136"/>
      <c r="O731" s="136"/>
      <c r="P731" s="136"/>
      <c r="Q731" s="136"/>
      <c r="R731" s="136"/>
      <c r="S731" s="136"/>
      <c r="T731" s="136"/>
      <c r="U731" s="136"/>
      <c r="V731" s="136"/>
      <c r="W731" s="136"/>
      <c r="X731" s="136"/>
      <c r="Y731" s="136"/>
      <c r="Z731" s="136"/>
      <c r="AA731" s="136"/>
      <c r="AB731" s="136"/>
    </row>
    <row r="732" spans="1:28" ht="15">
      <c r="A732" s="136"/>
      <c r="B732" s="136"/>
      <c r="C732" s="136"/>
      <c r="D732" s="136"/>
      <c r="E732" s="136"/>
      <c r="F732" s="136"/>
      <c r="G732" s="136"/>
      <c r="H732" s="136"/>
      <c r="I732" s="136"/>
      <c r="J732" s="136"/>
      <c r="K732" s="136"/>
      <c r="L732" s="136"/>
      <c r="M732" s="136"/>
      <c r="N732" s="136"/>
      <c r="O732" s="136"/>
      <c r="P732" s="136"/>
      <c r="Q732" s="136"/>
      <c r="R732" s="136"/>
      <c r="S732" s="136"/>
      <c r="T732" s="136"/>
      <c r="U732" s="136"/>
      <c r="V732" s="136"/>
      <c r="W732" s="136"/>
      <c r="X732" s="136"/>
      <c r="Y732" s="136"/>
      <c r="Z732" s="136"/>
      <c r="AA732" s="136"/>
      <c r="AB732" s="136"/>
    </row>
    <row r="733" spans="1:28" ht="15">
      <c r="A733" s="136"/>
      <c r="B733" s="136"/>
      <c r="C733" s="136"/>
      <c r="D733" s="136"/>
      <c r="E733" s="136"/>
      <c r="F733" s="136"/>
      <c r="G733" s="136"/>
      <c r="H733" s="136"/>
      <c r="I733" s="136"/>
      <c r="J733" s="136"/>
      <c r="K733" s="136"/>
      <c r="L733" s="136"/>
      <c r="M733" s="136"/>
      <c r="N733" s="136"/>
      <c r="O733" s="136"/>
      <c r="P733" s="136"/>
      <c r="Q733" s="136"/>
      <c r="R733" s="136"/>
      <c r="S733" s="136"/>
      <c r="T733" s="136"/>
      <c r="U733" s="136"/>
      <c r="V733" s="136"/>
      <c r="W733" s="136"/>
      <c r="X733" s="136"/>
      <c r="Y733" s="136"/>
      <c r="Z733" s="136"/>
      <c r="AA733" s="136"/>
      <c r="AB733" s="136"/>
    </row>
    <row r="734" spans="1:28" ht="15">
      <c r="A734" s="136"/>
      <c r="B734" s="136"/>
      <c r="C734" s="136"/>
      <c r="D734" s="136"/>
      <c r="E734" s="136"/>
      <c r="F734" s="136"/>
      <c r="G734" s="136"/>
      <c r="H734" s="136"/>
      <c r="I734" s="136"/>
      <c r="J734" s="136"/>
      <c r="K734" s="136"/>
      <c r="L734" s="136"/>
      <c r="M734" s="136"/>
      <c r="N734" s="136"/>
      <c r="O734" s="136"/>
      <c r="P734" s="136"/>
      <c r="Q734" s="136"/>
      <c r="R734" s="136"/>
      <c r="S734" s="136"/>
      <c r="T734" s="136"/>
      <c r="U734" s="136"/>
      <c r="V734" s="136"/>
      <c r="W734" s="136"/>
      <c r="X734" s="136"/>
      <c r="Y734" s="136"/>
      <c r="Z734" s="136"/>
      <c r="AA734" s="136"/>
      <c r="AB734" s="136"/>
    </row>
    <row r="735" spans="1:28" ht="15">
      <c r="A735" s="136"/>
      <c r="B735" s="136"/>
      <c r="C735" s="136"/>
      <c r="D735" s="136"/>
      <c r="E735" s="136"/>
      <c r="F735" s="136"/>
      <c r="G735" s="136"/>
      <c r="H735" s="136"/>
      <c r="I735" s="136"/>
      <c r="J735" s="136"/>
      <c r="K735" s="136"/>
      <c r="L735" s="136"/>
      <c r="M735" s="136"/>
      <c r="N735" s="136"/>
      <c r="O735" s="136"/>
      <c r="P735" s="136"/>
      <c r="Q735" s="136"/>
      <c r="R735" s="136"/>
      <c r="S735" s="136"/>
      <c r="T735" s="136"/>
      <c r="U735" s="136"/>
      <c r="V735" s="136"/>
      <c r="W735" s="136"/>
      <c r="X735" s="136"/>
      <c r="Y735" s="136"/>
      <c r="Z735" s="136"/>
      <c r="AA735" s="136"/>
      <c r="AB735" s="136"/>
    </row>
    <row r="736" spans="1:28" ht="15">
      <c r="A736" s="136"/>
      <c r="B736" s="136"/>
      <c r="C736" s="136"/>
      <c r="D736" s="136"/>
      <c r="E736" s="136"/>
      <c r="F736" s="136"/>
      <c r="G736" s="136"/>
      <c r="H736" s="136"/>
      <c r="I736" s="136"/>
      <c r="J736" s="136"/>
      <c r="K736" s="136"/>
      <c r="L736" s="136"/>
      <c r="M736" s="136"/>
      <c r="N736" s="136"/>
      <c r="O736" s="136"/>
      <c r="P736" s="136"/>
      <c r="Q736" s="136"/>
      <c r="R736" s="136"/>
      <c r="S736" s="136"/>
      <c r="T736" s="136"/>
      <c r="U736" s="136"/>
      <c r="V736" s="136"/>
      <c r="W736" s="136"/>
      <c r="X736" s="136"/>
      <c r="Y736" s="136"/>
      <c r="Z736" s="136"/>
      <c r="AA736" s="136"/>
      <c r="AB736" s="136"/>
    </row>
    <row r="737" spans="1:28" ht="15">
      <c r="A737" s="136"/>
      <c r="B737" s="136"/>
      <c r="C737" s="136"/>
      <c r="D737" s="136"/>
      <c r="E737" s="136"/>
      <c r="F737" s="136"/>
      <c r="G737" s="136"/>
      <c r="H737" s="136"/>
      <c r="I737" s="136"/>
      <c r="J737" s="136"/>
      <c r="K737" s="136"/>
      <c r="L737" s="136"/>
      <c r="M737" s="136"/>
      <c r="N737" s="136"/>
      <c r="O737" s="136"/>
      <c r="P737" s="136"/>
      <c r="Q737" s="136"/>
      <c r="R737" s="136"/>
      <c r="S737" s="136"/>
      <c r="T737" s="136"/>
      <c r="U737" s="136"/>
      <c r="V737" s="136"/>
      <c r="W737" s="136"/>
      <c r="X737" s="136"/>
      <c r="Y737" s="136"/>
      <c r="Z737" s="136"/>
      <c r="AA737" s="136"/>
      <c r="AB737" s="136"/>
    </row>
    <row r="738" spans="1:28" ht="15">
      <c r="A738" s="136"/>
      <c r="B738" s="136"/>
      <c r="C738" s="136"/>
      <c r="D738" s="136"/>
      <c r="E738" s="136"/>
      <c r="F738" s="136"/>
      <c r="G738" s="136"/>
      <c r="H738" s="136"/>
      <c r="I738" s="136"/>
      <c r="J738" s="136"/>
      <c r="K738" s="136"/>
      <c r="L738" s="136"/>
      <c r="M738" s="136"/>
      <c r="N738" s="136"/>
      <c r="O738" s="136"/>
      <c r="P738" s="136"/>
      <c r="Q738" s="136"/>
      <c r="R738" s="136"/>
      <c r="S738" s="136"/>
      <c r="T738" s="136"/>
      <c r="U738" s="136"/>
      <c r="V738" s="136"/>
      <c r="W738" s="136"/>
      <c r="X738" s="136"/>
      <c r="Y738" s="136"/>
      <c r="Z738" s="136"/>
      <c r="AA738" s="136"/>
      <c r="AB738" s="136"/>
    </row>
    <row r="739" spans="1:28" ht="15">
      <c r="A739" s="136"/>
      <c r="B739" s="136"/>
      <c r="C739" s="136"/>
      <c r="D739" s="136"/>
      <c r="E739" s="136"/>
      <c r="F739" s="136"/>
      <c r="G739" s="136"/>
      <c r="H739" s="136"/>
      <c r="I739" s="136"/>
      <c r="J739" s="136"/>
      <c r="K739" s="136"/>
      <c r="L739" s="136"/>
      <c r="M739" s="136"/>
      <c r="N739" s="136"/>
      <c r="O739" s="136"/>
      <c r="P739" s="136"/>
      <c r="Q739" s="136"/>
      <c r="R739" s="136"/>
      <c r="S739" s="136"/>
      <c r="T739" s="136"/>
      <c r="U739" s="136"/>
      <c r="V739" s="136"/>
      <c r="W739" s="136"/>
      <c r="X739" s="136"/>
      <c r="Y739" s="136"/>
      <c r="Z739" s="136"/>
      <c r="AA739" s="136"/>
      <c r="AB739" s="136"/>
    </row>
    <row r="740" spans="1:28" ht="15">
      <c r="A740" s="136"/>
      <c r="B740" s="136"/>
      <c r="C740" s="136"/>
      <c r="D740" s="136"/>
      <c r="E740" s="136"/>
      <c r="F740" s="136"/>
      <c r="G740" s="136"/>
      <c r="H740" s="136"/>
      <c r="I740" s="136"/>
      <c r="J740" s="136"/>
      <c r="K740" s="136"/>
      <c r="L740" s="136"/>
      <c r="M740" s="136"/>
      <c r="N740" s="136"/>
      <c r="O740" s="136"/>
      <c r="P740" s="136"/>
      <c r="Q740" s="136"/>
      <c r="R740" s="136"/>
      <c r="S740" s="136"/>
      <c r="T740" s="136"/>
      <c r="U740" s="136"/>
      <c r="V740" s="136"/>
      <c r="W740" s="136"/>
      <c r="X740" s="136"/>
      <c r="Y740" s="136"/>
      <c r="Z740" s="136"/>
      <c r="AA740" s="136"/>
      <c r="AB740" s="136"/>
    </row>
    <row r="741" spans="1:28" ht="15">
      <c r="A741" s="136"/>
      <c r="B741" s="136"/>
      <c r="C741" s="136"/>
      <c r="D741" s="136"/>
      <c r="E741" s="136"/>
      <c r="F741" s="136"/>
      <c r="G741" s="136"/>
      <c r="H741" s="136"/>
      <c r="I741" s="136"/>
      <c r="J741" s="136"/>
      <c r="K741" s="136"/>
      <c r="L741" s="136"/>
      <c r="M741" s="136"/>
      <c r="N741" s="136"/>
      <c r="O741" s="136"/>
      <c r="P741" s="136"/>
      <c r="Q741" s="136"/>
      <c r="R741" s="136"/>
      <c r="S741" s="136"/>
      <c r="T741" s="136"/>
      <c r="U741" s="136"/>
      <c r="V741" s="136"/>
      <c r="W741" s="136"/>
      <c r="X741" s="136"/>
      <c r="Y741" s="136"/>
      <c r="Z741" s="136"/>
      <c r="AA741" s="136"/>
      <c r="AB741" s="136"/>
    </row>
    <row r="742" spans="1:28" ht="15">
      <c r="A742" s="136"/>
      <c r="B742" s="136"/>
      <c r="C742" s="136"/>
      <c r="D742" s="136"/>
      <c r="E742" s="136"/>
      <c r="F742" s="136"/>
      <c r="G742" s="136"/>
      <c r="H742" s="136"/>
      <c r="I742" s="136"/>
      <c r="J742" s="136"/>
      <c r="K742" s="136"/>
      <c r="L742" s="136"/>
      <c r="M742" s="136"/>
      <c r="N742" s="136"/>
      <c r="O742" s="136"/>
      <c r="P742" s="136"/>
      <c r="Q742" s="136"/>
      <c r="R742" s="136"/>
      <c r="S742" s="136"/>
      <c r="T742" s="136"/>
      <c r="U742" s="136"/>
      <c r="V742" s="136"/>
      <c r="W742" s="136"/>
      <c r="X742" s="136"/>
      <c r="Y742" s="136"/>
      <c r="Z742" s="136"/>
      <c r="AA742" s="136"/>
      <c r="AB742" s="136"/>
    </row>
    <row r="743" spans="1:28" ht="15">
      <c r="A743" s="136"/>
      <c r="B743" s="136"/>
      <c r="C743" s="136"/>
      <c r="D743" s="136"/>
      <c r="E743" s="136"/>
      <c r="F743" s="136"/>
      <c r="G743" s="136"/>
      <c r="H743" s="136"/>
      <c r="I743" s="136"/>
      <c r="J743" s="136"/>
      <c r="K743" s="136"/>
      <c r="L743" s="136"/>
      <c r="M743" s="136"/>
      <c r="N743" s="136"/>
      <c r="O743" s="136"/>
      <c r="P743" s="136"/>
      <c r="Q743" s="136"/>
      <c r="R743" s="136"/>
      <c r="S743" s="136"/>
      <c r="T743" s="136"/>
      <c r="U743" s="136"/>
      <c r="V743" s="136"/>
      <c r="W743" s="136"/>
      <c r="X743" s="136"/>
      <c r="Y743" s="136"/>
      <c r="Z743" s="136"/>
      <c r="AA743" s="136"/>
      <c r="AB743" s="136"/>
    </row>
    <row r="744" spans="1:28" ht="15">
      <c r="A744" s="136"/>
      <c r="B744" s="136"/>
      <c r="C744" s="136"/>
      <c r="D744" s="136"/>
      <c r="E744" s="136"/>
      <c r="F744" s="136"/>
      <c r="G744" s="136"/>
      <c r="H744" s="136"/>
      <c r="I744" s="136"/>
      <c r="J744" s="136"/>
      <c r="K744" s="136"/>
      <c r="L744" s="136"/>
      <c r="M744" s="136"/>
      <c r="N744" s="136"/>
      <c r="O744" s="136"/>
      <c r="P744" s="136"/>
      <c r="Q744" s="136"/>
      <c r="R744" s="136"/>
      <c r="S744" s="136"/>
      <c r="T744" s="136"/>
      <c r="U744" s="136"/>
      <c r="V744" s="136"/>
      <c r="W744" s="136"/>
      <c r="X744" s="136"/>
      <c r="Y744" s="136"/>
      <c r="Z744" s="136"/>
      <c r="AA744" s="136"/>
      <c r="AB744" s="136"/>
    </row>
    <row r="745" spans="1:28" ht="15">
      <c r="A745" s="136"/>
      <c r="B745" s="136"/>
      <c r="C745" s="136"/>
      <c r="D745" s="136"/>
      <c r="E745" s="136"/>
      <c r="F745" s="136"/>
      <c r="G745" s="136"/>
      <c r="H745" s="136"/>
      <c r="I745" s="136"/>
      <c r="J745" s="136"/>
      <c r="K745" s="136"/>
      <c r="L745" s="136"/>
      <c r="M745" s="136"/>
      <c r="N745" s="136"/>
      <c r="O745" s="136"/>
      <c r="P745" s="136"/>
      <c r="Q745" s="136"/>
      <c r="R745" s="136"/>
      <c r="S745" s="136"/>
      <c r="T745" s="136"/>
      <c r="U745" s="136"/>
      <c r="V745" s="136"/>
      <c r="W745" s="136"/>
      <c r="X745" s="136"/>
      <c r="Y745" s="136"/>
      <c r="Z745" s="136"/>
      <c r="AA745" s="136"/>
      <c r="AB745" s="136"/>
    </row>
    <row r="746" spans="1:28" ht="15">
      <c r="A746" s="136"/>
      <c r="B746" s="136"/>
      <c r="C746" s="136"/>
      <c r="D746" s="136"/>
      <c r="E746" s="136"/>
      <c r="F746" s="136"/>
      <c r="G746" s="136"/>
      <c r="H746" s="136"/>
      <c r="I746" s="136"/>
      <c r="J746" s="136"/>
      <c r="K746" s="136"/>
      <c r="L746" s="136"/>
      <c r="M746" s="136"/>
      <c r="N746" s="136"/>
      <c r="O746" s="136"/>
      <c r="P746" s="136"/>
      <c r="Q746" s="136"/>
      <c r="R746" s="136"/>
      <c r="S746" s="136"/>
      <c r="T746" s="136"/>
      <c r="U746" s="136"/>
      <c r="V746" s="136"/>
      <c r="W746" s="136"/>
      <c r="X746" s="136"/>
      <c r="Y746" s="136"/>
      <c r="Z746" s="136"/>
      <c r="AA746" s="136"/>
      <c r="AB746" s="136"/>
    </row>
    <row r="747" spans="1:28" ht="15">
      <c r="A747" s="136"/>
      <c r="B747" s="136"/>
      <c r="C747" s="136"/>
      <c r="D747" s="136"/>
      <c r="E747" s="136"/>
      <c r="F747" s="136"/>
      <c r="G747" s="136"/>
      <c r="H747" s="136"/>
      <c r="I747" s="136"/>
      <c r="J747" s="136"/>
      <c r="K747" s="136"/>
      <c r="L747" s="136"/>
      <c r="M747" s="136"/>
      <c r="N747" s="136"/>
      <c r="O747" s="136"/>
      <c r="P747" s="136"/>
      <c r="Q747" s="136"/>
      <c r="R747" s="136"/>
      <c r="S747" s="136"/>
      <c r="T747" s="136"/>
      <c r="U747" s="136"/>
      <c r="V747" s="136"/>
      <c r="W747" s="136"/>
      <c r="X747" s="136"/>
      <c r="Y747" s="136"/>
      <c r="Z747" s="136"/>
      <c r="AA747" s="136"/>
      <c r="AB747" s="136"/>
    </row>
    <row r="748" spans="1:28" ht="15">
      <c r="A748" s="136"/>
      <c r="B748" s="136"/>
      <c r="C748" s="136"/>
      <c r="D748" s="136"/>
      <c r="E748" s="136"/>
      <c r="F748" s="136"/>
      <c r="G748" s="136"/>
      <c r="H748" s="136"/>
      <c r="I748" s="136"/>
      <c r="J748" s="136"/>
      <c r="K748" s="136"/>
      <c r="L748" s="136"/>
      <c r="M748" s="136"/>
      <c r="N748" s="136"/>
      <c r="O748" s="136"/>
      <c r="P748" s="136"/>
      <c r="Q748" s="136"/>
      <c r="R748" s="136"/>
      <c r="S748" s="136"/>
      <c r="T748" s="136"/>
      <c r="U748" s="136"/>
      <c r="V748" s="136"/>
      <c r="W748" s="136"/>
      <c r="X748" s="136"/>
      <c r="Y748" s="136"/>
      <c r="Z748" s="136"/>
      <c r="AA748" s="136"/>
      <c r="AB748" s="136"/>
    </row>
    <row r="749" spans="1:28" ht="15">
      <c r="A749" s="136"/>
      <c r="B749" s="136"/>
      <c r="C749" s="136"/>
      <c r="D749" s="136"/>
      <c r="E749" s="136"/>
      <c r="F749" s="136"/>
      <c r="G749" s="136"/>
      <c r="H749" s="136"/>
      <c r="I749" s="136"/>
      <c r="J749" s="136"/>
      <c r="K749" s="136"/>
      <c r="L749" s="136"/>
      <c r="M749" s="136"/>
      <c r="N749" s="136"/>
      <c r="O749" s="136"/>
      <c r="P749" s="136"/>
      <c r="Q749" s="136"/>
      <c r="R749" s="136"/>
      <c r="S749" s="136"/>
      <c r="T749" s="136"/>
      <c r="U749" s="136"/>
      <c r="V749" s="136"/>
      <c r="W749" s="136"/>
      <c r="X749" s="136"/>
      <c r="Y749" s="136"/>
      <c r="Z749" s="136"/>
      <c r="AA749" s="136"/>
      <c r="AB749" s="136"/>
    </row>
    <row r="750" spans="1:28" ht="15">
      <c r="A750" s="136"/>
      <c r="B750" s="136"/>
      <c r="C750" s="136"/>
      <c r="D750" s="136"/>
      <c r="E750" s="136"/>
      <c r="F750" s="136"/>
      <c r="G750" s="136"/>
      <c r="H750" s="136"/>
      <c r="I750" s="136"/>
      <c r="J750" s="136"/>
      <c r="K750" s="136"/>
      <c r="L750" s="136"/>
      <c r="M750" s="136"/>
      <c r="N750" s="136"/>
      <c r="O750" s="136"/>
      <c r="P750" s="136"/>
      <c r="Q750" s="136"/>
      <c r="R750" s="136"/>
      <c r="S750" s="136"/>
      <c r="T750" s="136"/>
      <c r="U750" s="136"/>
      <c r="V750" s="136"/>
      <c r="W750" s="136"/>
      <c r="X750" s="136"/>
      <c r="Y750" s="136"/>
      <c r="Z750" s="136"/>
      <c r="AA750" s="136"/>
      <c r="AB750" s="136"/>
    </row>
    <row r="751" spans="1:28" ht="15">
      <c r="A751" s="136"/>
      <c r="B751" s="136"/>
      <c r="C751" s="136"/>
      <c r="D751" s="136"/>
      <c r="E751" s="136"/>
      <c r="F751" s="136"/>
      <c r="G751" s="136"/>
      <c r="H751" s="136"/>
      <c r="I751" s="136"/>
      <c r="J751" s="136"/>
      <c r="K751" s="136"/>
      <c r="L751" s="136"/>
      <c r="M751" s="136"/>
      <c r="N751" s="136"/>
      <c r="O751" s="136"/>
      <c r="P751" s="136"/>
      <c r="Q751" s="136"/>
      <c r="R751" s="136"/>
      <c r="S751" s="136"/>
      <c r="T751" s="136"/>
      <c r="U751" s="136"/>
      <c r="V751" s="136"/>
      <c r="W751" s="136"/>
      <c r="X751" s="136"/>
      <c r="Y751" s="136"/>
      <c r="Z751" s="136"/>
      <c r="AA751" s="136"/>
      <c r="AB751" s="136"/>
    </row>
    <row r="752" spans="1:28" ht="15">
      <c r="A752" s="136"/>
      <c r="B752" s="136"/>
      <c r="C752" s="136"/>
      <c r="D752" s="136"/>
      <c r="E752" s="136"/>
      <c r="F752" s="136"/>
      <c r="G752" s="136"/>
      <c r="H752" s="136"/>
      <c r="I752" s="136"/>
      <c r="J752" s="136"/>
      <c r="K752" s="136"/>
      <c r="L752" s="136"/>
      <c r="M752" s="136"/>
      <c r="N752" s="136"/>
      <c r="O752" s="136"/>
      <c r="P752" s="136"/>
      <c r="Q752" s="136"/>
      <c r="R752" s="136"/>
      <c r="S752" s="136"/>
      <c r="T752" s="136"/>
      <c r="U752" s="136"/>
      <c r="V752" s="136"/>
      <c r="W752" s="136"/>
      <c r="X752" s="136"/>
      <c r="Y752" s="136"/>
      <c r="Z752" s="136"/>
      <c r="AA752" s="136"/>
      <c r="AB752" s="136"/>
    </row>
    <row r="753" spans="1:28" ht="15">
      <c r="A753" s="136"/>
      <c r="B753" s="136"/>
      <c r="C753" s="136"/>
      <c r="D753" s="136"/>
      <c r="E753" s="136"/>
      <c r="F753" s="136"/>
      <c r="G753" s="136"/>
      <c r="H753" s="136"/>
      <c r="I753" s="136"/>
      <c r="J753" s="136"/>
      <c r="K753" s="136"/>
      <c r="L753" s="136"/>
      <c r="M753" s="136"/>
      <c r="N753" s="136"/>
      <c r="O753" s="136"/>
      <c r="P753" s="136"/>
      <c r="Q753" s="136"/>
      <c r="R753" s="136"/>
      <c r="S753" s="136"/>
      <c r="T753" s="136"/>
      <c r="U753" s="136"/>
      <c r="V753" s="136"/>
      <c r="W753" s="136"/>
      <c r="X753" s="136"/>
      <c r="Y753" s="136"/>
      <c r="Z753" s="136"/>
      <c r="AA753" s="136"/>
      <c r="AB753" s="136"/>
    </row>
    <row r="754" spans="1:28" ht="15">
      <c r="A754" s="136"/>
      <c r="B754" s="136"/>
      <c r="C754" s="136"/>
      <c r="D754" s="136"/>
      <c r="E754" s="136"/>
      <c r="F754" s="136"/>
      <c r="G754" s="136"/>
      <c r="H754" s="136"/>
      <c r="I754" s="136"/>
      <c r="J754" s="136"/>
      <c r="K754" s="136"/>
      <c r="L754" s="136"/>
      <c r="M754" s="136"/>
      <c r="N754" s="136"/>
      <c r="O754" s="136"/>
      <c r="P754" s="136"/>
      <c r="Q754" s="136"/>
      <c r="R754" s="136"/>
      <c r="S754" s="136"/>
      <c r="T754" s="136"/>
      <c r="U754" s="136"/>
      <c r="V754" s="136"/>
      <c r="W754" s="136"/>
      <c r="X754" s="136"/>
      <c r="Y754" s="136"/>
      <c r="Z754" s="136"/>
      <c r="AA754" s="136"/>
      <c r="AB754" s="136"/>
    </row>
    <row r="755" spans="1:28" ht="15">
      <c r="A755" s="136"/>
      <c r="B755" s="136"/>
      <c r="C755" s="136"/>
      <c r="D755" s="136"/>
      <c r="E755" s="136"/>
      <c r="F755" s="136"/>
      <c r="G755" s="136"/>
      <c r="H755" s="136"/>
      <c r="I755" s="136"/>
      <c r="J755" s="136"/>
      <c r="K755" s="136"/>
      <c r="L755" s="136"/>
      <c r="M755" s="136"/>
      <c r="N755" s="136"/>
      <c r="O755" s="136"/>
      <c r="P755" s="136"/>
      <c r="Q755" s="136"/>
      <c r="R755" s="136"/>
      <c r="S755" s="136"/>
      <c r="T755" s="136"/>
      <c r="U755" s="136"/>
      <c r="V755" s="136"/>
      <c r="W755" s="136"/>
      <c r="X755" s="136"/>
      <c r="Y755" s="136"/>
      <c r="Z755" s="136"/>
      <c r="AA755" s="136"/>
      <c r="AB755" s="136"/>
    </row>
    <row r="756" spans="1:28" ht="15">
      <c r="A756" s="136"/>
      <c r="B756" s="136"/>
      <c r="C756" s="136"/>
      <c r="D756" s="136"/>
      <c r="E756" s="136"/>
      <c r="F756" s="136"/>
      <c r="G756" s="136"/>
      <c r="H756" s="136"/>
      <c r="I756" s="136"/>
      <c r="J756" s="136"/>
      <c r="K756" s="136"/>
      <c r="L756" s="136"/>
      <c r="M756" s="136"/>
      <c r="N756" s="136"/>
      <c r="O756" s="136"/>
      <c r="P756" s="136"/>
      <c r="Q756" s="136"/>
      <c r="R756" s="136"/>
      <c r="S756" s="136"/>
      <c r="T756" s="136"/>
      <c r="U756" s="136"/>
      <c r="V756" s="136"/>
      <c r="W756" s="136"/>
      <c r="X756" s="136"/>
      <c r="Y756" s="136"/>
      <c r="Z756" s="136"/>
      <c r="AA756" s="136"/>
      <c r="AB756" s="136"/>
    </row>
    <row r="757" spans="1:28" ht="15">
      <c r="A757" s="136"/>
      <c r="B757" s="136"/>
      <c r="C757" s="136"/>
      <c r="D757" s="136"/>
      <c r="E757" s="136"/>
      <c r="F757" s="136"/>
      <c r="G757" s="136"/>
      <c r="H757" s="136"/>
      <c r="I757" s="136"/>
      <c r="J757" s="136"/>
      <c r="K757" s="136"/>
      <c r="L757" s="136"/>
      <c r="M757" s="136"/>
      <c r="N757" s="136"/>
      <c r="O757" s="136"/>
      <c r="P757" s="136"/>
      <c r="Q757" s="136"/>
      <c r="R757" s="136"/>
      <c r="S757" s="136"/>
      <c r="T757" s="136"/>
      <c r="U757" s="136"/>
      <c r="V757" s="136"/>
      <c r="W757" s="136"/>
      <c r="X757" s="136"/>
      <c r="Y757" s="136"/>
      <c r="Z757" s="136"/>
      <c r="AA757" s="136"/>
      <c r="AB757" s="136"/>
    </row>
    <row r="758" spans="1:28" ht="15">
      <c r="A758" s="136"/>
      <c r="B758" s="136"/>
      <c r="C758" s="136"/>
      <c r="D758" s="136"/>
      <c r="E758" s="136"/>
      <c r="F758" s="136"/>
      <c r="G758" s="136"/>
      <c r="H758" s="136"/>
      <c r="I758" s="136"/>
      <c r="J758" s="136"/>
      <c r="K758" s="136"/>
      <c r="L758" s="136"/>
      <c r="M758" s="136"/>
      <c r="N758" s="136"/>
      <c r="O758" s="136"/>
      <c r="P758" s="136"/>
      <c r="Q758" s="136"/>
      <c r="R758" s="136"/>
      <c r="S758" s="136"/>
      <c r="T758" s="136"/>
      <c r="U758" s="136"/>
      <c r="V758" s="136"/>
      <c r="W758" s="136"/>
      <c r="X758" s="136"/>
      <c r="Y758" s="136"/>
      <c r="Z758" s="136"/>
      <c r="AA758" s="136"/>
      <c r="AB758" s="136"/>
    </row>
    <row r="759" spans="1:28" ht="15">
      <c r="A759" s="136"/>
      <c r="B759" s="136"/>
      <c r="C759" s="136"/>
      <c r="D759" s="136"/>
      <c r="E759" s="136"/>
      <c r="F759" s="136"/>
      <c r="G759" s="136"/>
      <c r="H759" s="136"/>
      <c r="I759" s="136"/>
      <c r="J759" s="136"/>
      <c r="K759" s="136"/>
      <c r="L759" s="136"/>
      <c r="M759" s="136"/>
      <c r="N759" s="136"/>
      <c r="O759" s="136"/>
      <c r="P759" s="136"/>
      <c r="Q759" s="136"/>
      <c r="R759" s="136"/>
      <c r="S759" s="136"/>
      <c r="T759" s="136"/>
      <c r="U759" s="136"/>
      <c r="V759" s="136"/>
      <c r="W759" s="136"/>
      <c r="X759" s="136"/>
      <c r="Y759" s="136"/>
      <c r="Z759" s="136"/>
      <c r="AA759" s="136"/>
      <c r="AB759" s="136"/>
    </row>
    <row r="760" spans="1:28" ht="15">
      <c r="A760" s="136"/>
      <c r="B760" s="136"/>
      <c r="C760" s="136"/>
      <c r="D760" s="136"/>
      <c r="E760" s="136"/>
      <c r="F760" s="136"/>
      <c r="G760" s="136"/>
      <c r="H760" s="136"/>
      <c r="I760" s="136"/>
      <c r="J760" s="136"/>
      <c r="K760" s="136"/>
      <c r="L760" s="136"/>
      <c r="M760" s="136"/>
      <c r="N760" s="136"/>
      <c r="O760" s="136"/>
      <c r="P760" s="136"/>
      <c r="Q760" s="136"/>
      <c r="R760" s="136"/>
      <c r="S760" s="136"/>
      <c r="T760" s="136"/>
      <c r="U760" s="136"/>
      <c r="V760" s="136"/>
      <c r="W760" s="136"/>
      <c r="X760" s="136"/>
      <c r="Y760" s="136"/>
      <c r="Z760" s="136"/>
      <c r="AA760" s="136"/>
      <c r="AB760" s="136"/>
    </row>
    <row r="761" spans="1:28" ht="15">
      <c r="A761" s="136"/>
      <c r="B761" s="136"/>
      <c r="C761" s="136"/>
      <c r="D761" s="136"/>
      <c r="E761" s="136"/>
      <c r="F761" s="136"/>
      <c r="G761" s="136"/>
      <c r="H761" s="136"/>
      <c r="I761" s="136"/>
      <c r="J761" s="136"/>
      <c r="K761" s="136"/>
      <c r="L761" s="136"/>
      <c r="M761" s="136"/>
      <c r="N761" s="136"/>
      <c r="O761" s="136"/>
      <c r="P761" s="136"/>
      <c r="Q761" s="136"/>
      <c r="R761" s="136"/>
      <c r="S761" s="136"/>
      <c r="T761" s="136"/>
      <c r="U761" s="136"/>
      <c r="V761" s="136"/>
      <c r="W761" s="136"/>
      <c r="X761" s="136"/>
      <c r="Y761" s="136"/>
      <c r="Z761" s="136"/>
      <c r="AA761" s="136"/>
      <c r="AB761" s="136"/>
    </row>
    <row r="762" spans="1:28" ht="15">
      <c r="A762" s="136"/>
      <c r="B762" s="136"/>
      <c r="C762" s="136"/>
      <c r="D762" s="136"/>
      <c r="E762" s="136"/>
      <c r="F762" s="136"/>
      <c r="G762" s="136"/>
      <c r="H762" s="136"/>
      <c r="I762" s="136"/>
      <c r="J762" s="136"/>
      <c r="K762" s="136"/>
      <c r="L762" s="136"/>
      <c r="M762" s="136"/>
      <c r="N762" s="136"/>
      <c r="O762" s="136"/>
      <c r="P762" s="136"/>
      <c r="Q762" s="136"/>
      <c r="R762" s="136"/>
      <c r="S762" s="136"/>
      <c r="T762" s="136"/>
      <c r="U762" s="136"/>
      <c r="V762" s="136"/>
      <c r="W762" s="136"/>
      <c r="X762" s="136"/>
      <c r="Y762" s="136"/>
      <c r="Z762" s="136"/>
      <c r="AA762" s="136"/>
      <c r="AB762" s="136"/>
    </row>
    <row r="763" spans="1:28" ht="15">
      <c r="A763" s="136"/>
      <c r="B763" s="136"/>
      <c r="C763" s="136"/>
      <c r="D763" s="136"/>
      <c r="E763" s="136"/>
      <c r="F763" s="136"/>
      <c r="G763" s="136"/>
      <c r="H763" s="136"/>
      <c r="I763" s="136"/>
      <c r="J763" s="136"/>
      <c r="K763" s="136"/>
      <c r="L763" s="136"/>
      <c r="M763" s="136"/>
      <c r="N763" s="136"/>
      <c r="O763" s="136"/>
      <c r="P763" s="136"/>
      <c r="Q763" s="136"/>
      <c r="R763" s="136"/>
      <c r="S763" s="136"/>
      <c r="T763" s="136"/>
      <c r="U763" s="136"/>
      <c r="V763" s="136"/>
      <c r="W763" s="136"/>
      <c r="X763" s="136"/>
      <c r="Y763" s="136"/>
      <c r="Z763" s="136"/>
      <c r="AA763" s="136"/>
      <c r="AB763" s="136"/>
    </row>
    <row r="764" spans="1:28" ht="15">
      <c r="A764" s="136"/>
      <c r="B764" s="136"/>
      <c r="C764" s="136"/>
      <c r="D764" s="136"/>
      <c r="E764" s="136"/>
      <c r="F764" s="136"/>
      <c r="G764" s="136"/>
      <c r="H764" s="136"/>
      <c r="I764" s="136"/>
      <c r="J764" s="136"/>
      <c r="K764" s="136"/>
      <c r="L764" s="136"/>
      <c r="M764" s="136"/>
      <c r="N764" s="136"/>
      <c r="O764" s="136"/>
      <c r="P764" s="136"/>
      <c r="Q764" s="136"/>
      <c r="R764" s="136"/>
      <c r="S764" s="136"/>
      <c r="T764" s="136"/>
      <c r="U764" s="136"/>
      <c r="V764" s="136"/>
      <c r="W764" s="136"/>
      <c r="X764" s="136"/>
      <c r="Y764" s="136"/>
      <c r="Z764" s="136"/>
      <c r="AA764" s="136"/>
      <c r="AB764" s="136"/>
    </row>
    <row r="765" spans="1:28" ht="15">
      <c r="A765" s="136"/>
      <c r="B765" s="136"/>
      <c r="C765" s="136"/>
      <c r="D765" s="136"/>
      <c r="E765" s="136"/>
      <c r="F765" s="136"/>
      <c r="G765" s="136"/>
      <c r="H765" s="136"/>
      <c r="I765" s="136"/>
      <c r="J765" s="136"/>
      <c r="K765" s="136"/>
      <c r="L765" s="136"/>
      <c r="M765" s="136"/>
      <c r="N765" s="136"/>
      <c r="O765" s="136"/>
      <c r="P765" s="136"/>
      <c r="Q765" s="136"/>
      <c r="R765" s="136"/>
      <c r="S765" s="136"/>
      <c r="T765" s="136"/>
      <c r="U765" s="136"/>
      <c r="V765" s="136"/>
      <c r="W765" s="136"/>
      <c r="X765" s="136"/>
      <c r="Y765" s="136"/>
      <c r="Z765" s="136"/>
      <c r="AA765" s="136"/>
      <c r="AB765" s="136"/>
    </row>
    <row r="766" spans="1:28" ht="15">
      <c r="A766" s="136"/>
      <c r="B766" s="136"/>
      <c r="C766" s="136"/>
      <c r="D766" s="136"/>
      <c r="E766" s="136"/>
      <c r="F766" s="136"/>
      <c r="G766" s="136"/>
      <c r="H766" s="136"/>
      <c r="I766" s="136"/>
      <c r="J766" s="136"/>
      <c r="K766" s="136"/>
      <c r="L766" s="136"/>
      <c r="M766" s="136"/>
      <c r="N766" s="136"/>
      <c r="O766" s="136"/>
      <c r="P766" s="136"/>
      <c r="Q766" s="136"/>
      <c r="R766" s="136"/>
      <c r="S766" s="136"/>
      <c r="T766" s="136"/>
      <c r="U766" s="136"/>
      <c r="V766" s="136"/>
      <c r="W766" s="136"/>
      <c r="X766" s="136"/>
      <c r="Y766" s="136"/>
      <c r="Z766" s="136"/>
      <c r="AA766" s="136"/>
      <c r="AB766" s="136"/>
    </row>
    <row r="767" spans="1:28" ht="15">
      <c r="A767" s="136"/>
      <c r="B767" s="136"/>
      <c r="C767" s="136"/>
      <c r="D767" s="136"/>
      <c r="E767" s="136"/>
      <c r="F767" s="136"/>
      <c r="G767" s="136"/>
      <c r="H767" s="136"/>
      <c r="I767" s="136"/>
      <c r="J767" s="136"/>
      <c r="K767" s="136"/>
      <c r="L767" s="136"/>
      <c r="M767" s="136"/>
      <c r="N767" s="136"/>
      <c r="O767" s="136"/>
      <c r="P767" s="136"/>
      <c r="Q767" s="136"/>
      <c r="R767" s="136"/>
      <c r="S767" s="136"/>
      <c r="T767" s="136"/>
      <c r="U767" s="136"/>
      <c r="V767" s="136"/>
      <c r="W767" s="136"/>
      <c r="X767" s="136"/>
      <c r="Y767" s="136"/>
      <c r="Z767" s="136"/>
      <c r="AA767" s="136"/>
      <c r="AB767" s="136"/>
    </row>
    <row r="768" spans="1:28" ht="15">
      <c r="A768" s="136"/>
      <c r="B768" s="136"/>
      <c r="C768" s="136"/>
      <c r="D768" s="136"/>
      <c r="E768" s="136"/>
      <c r="F768" s="136"/>
      <c r="G768" s="136"/>
      <c r="H768" s="136"/>
      <c r="I768" s="136"/>
      <c r="J768" s="136"/>
      <c r="K768" s="136"/>
      <c r="L768" s="136"/>
      <c r="M768" s="136"/>
      <c r="N768" s="136"/>
      <c r="O768" s="136"/>
      <c r="P768" s="136"/>
      <c r="Q768" s="136"/>
      <c r="R768" s="136"/>
      <c r="S768" s="136"/>
      <c r="T768" s="136"/>
      <c r="U768" s="136"/>
      <c r="V768" s="136"/>
      <c r="W768" s="136"/>
      <c r="X768" s="136"/>
      <c r="Y768" s="136"/>
      <c r="Z768" s="136"/>
      <c r="AA768" s="136"/>
      <c r="AB768" s="136"/>
    </row>
    <row r="769" spans="1:28" ht="15">
      <c r="A769" s="136"/>
      <c r="B769" s="136"/>
      <c r="C769" s="136"/>
      <c r="D769" s="136"/>
      <c r="E769" s="136"/>
      <c r="F769" s="136"/>
      <c r="G769" s="136"/>
      <c r="H769" s="136"/>
      <c r="I769" s="136"/>
      <c r="J769" s="136"/>
      <c r="K769" s="136"/>
      <c r="L769" s="136"/>
      <c r="M769" s="136"/>
      <c r="N769" s="136"/>
      <c r="O769" s="136"/>
      <c r="P769" s="136"/>
      <c r="Q769" s="136"/>
      <c r="R769" s="136"/>
      <c r="S769" s="136"/>
      <c r="T769" s="136"/>
      <c r="U769" s="136"/>
      <c r="V769" s="136"/>
      <c r="W769" s="136"/>
      <c r="X769" s="136"/>
      <c r="Y769" s="136"/>
      <c r="Z769" s="136"/>
      <c r="AA769" s="136"/>
      <c r="AB769" s="136"/>
    </row>
    <row r="770" spans="1:28" ht="15">
      <c r="A770" s="136"/>
      <c r="B770" s="136"/>
      <c r="C770" s="136"/>
      <c r="D770" s="136"/>
      <c r="E770" s="136"/>
      <c r="F770" s="136"/>
      <c r="G770" s="136"/>
      <c r="H770" s="136"/>
      <c r="I770" s="136"/>
      <c r="J770" s="136"/>
      <c r="K770" s="136"/>
      <c r="L770" s="136"/>
      <c r="M770" s="136"/>
      <c r="N770" s="136"/>
      <c r="O770" s="136"/>
      <c r="P770" s="136"/>
      <c r="Q770" s="136"/>
      <c r="R770" s="136"/>
      <c r="S770" s="136"/>
      <c r="T770" s="136"/>
      <c r="U770" s="136"/>
      <c r="V770" s="136"/>
      <c r="W770" s="136"/>
      <c r="X770" s="136"/>
      <c r="Y770" s="136"/>
      <c r="Z770" s="136"/>
      <c r="AA770" s="136"/>
      <c r="AB770" s="136"/>
    </row>
    <row r="771" spans="1:28" ht="15">
      <c r="A771" s="136"/>
      <c r="B771" s="136"/>
      <c r="C771" s="136"/>
      <c r="D771" s="136"/>
      <c r="E771" s="136"/>
      <c r="F771" s="136"/>
      <c r="G771" s="136"/>
      <c r="H771" s="136"/>
      <c r="I771" s="136"/>
      <c r="J771" s="136"/>
      <c r="K771" s="136"/>
      <c r="L771" s="136"/>
      <c r="M771" s="136"/>
      <c r="N771" s="136"/>
      <c r="O771" s="136"/>
      <c r="P771" s="136"/>
      <c r="Q771" s="136"/>
      <c r="R771" s="136"/>
      <c r="S771" s="136"/>
      <c r="T771" s="136"/>
      <c r="U771" s="136"/>
      <c r="V771" s="136"/>
      <c r="W771" s="136"/>
      <c r="X771" s="136"/>
      <c r="Y771" s="136"/>
      <c r="Z771" s="136"/>
      <c r="AA771" s="136"/>
      <c r="AB771" s="136"/>
    </row>
    <row r="772" spans="1:28" ht="15">
      <c r="A772" s="136"/>
      <c r="B772" s="136"/>
      <c r="C772" s="136"/>
      <c r="D772" s="136"/>
      <c r="E772" s="136"/>
      <c r="F772" s="136"/>
      <c r="G772" s="136"/>
      <c r="H772" s="136"/>
      <c r="I772" s="136"/>
      <c r="J772" s="136"/>
      <c r="K772" s="136"/>
      <c r="L772" s="136"/>
      <c r="M772" s="136"/>
      <c r="N772" s="136"/>
      <c r="O772" s="136"/>
      <c r="P772" s="136"/>
      <c r="Q772" s="136"/>
      <c r="R772" s="136"/>
      <c r="S772" s="136"/>
      <c r="T772" s="136"/>
      <c r="U772" s="136"/>
      <c r="V772" s="136"/>
      <c r="W772" s="136"/>
      <c r="X772" s="136"/>
      <c r="Y772" s="136"/>
      <c r="Z772" s="136"/>
      <c r="AA772" s="136"/>
      <c r="AB772" s="136"/>
    </row>
    <row r="773" spans="1:28" ht="15">
      <c r="A773" s="136"/>
      <c r="B773" s="136"/>
      <c r="C773" s="136"/>
      <c r="D773" s="136"/>
      <c r="E773" s="136"/>
      <c r="F773" s="136"/>
      <c r="G773" s="136"/>
      <c r="H773" s="136"/>
      <c r="I773" s="136"/>
      <c r="J773" s="136"/>
      <c r="K773" s="136"/>
      <c r="L773" s="136"/>
      <c r="M773" s="136"/>
      <c r="N773" s="136"/>
      <c r="O773" s="136"/>
      <c r="P773" s="136"/>
      <c r="Q773" s="136"/>
      <c r="R773" s="136"/>
      <c r="S773" s="136"/>
      <c r="T773" s="136"/>
      <c r="U773" s="136"/>
      <c r="V773" s="136"/>
      <c r="W773" s="136"/>
      <c r="X773" s="136"/>
      <c r="Y773" s="136"/>
      <c r="Z773" s="136"/>
      <c r="AA773" s="136"/>
      <c r="AB773" s="136"/>
    </row>
    <row r="774" spans="1:28" ht="15">
      <c r="A774" s="136"/>
      <c r="B774" s="136"/>
      <c r="C774" s="136"/>
      <c r="D774" s="136"/>
      <c r="E774" s="136"/>
      <c r="F774" s="136"/>
      <c r="G774" s="136"/>
      <c r="H774" s="136"/>
      <c r="I774" s="136"/>
      <c r="J774" s="136"/>
      <c r="K774" s="136"/>
      <c r="L774" s="136"/>
      <c r="M774" s="136"/>
      <c r="N774" s="136"/>
      <c r="O774" s="136"/>
      <c r="P774" s="136"/>
      <c r="Q774" s="136"/>
      <c r="R774" s="136"/>
      <c r="S774" s="136"/>
      <c r="T774" s="136"/>
      <c r="U774" s="136"/>
      <c r="V774" s="136"/>
      <c r="W774" s="136"/>
      <c r="X774" s="136"/>
      <c r="Y774" s="136"/>
      <c r="Z774" s="136"/>
      <c r="AA774" s="136"/>
      <c r="AB774" s="136"/>
    </row>
    <row r="775" spans="1:28" ht="15">
      <c r="A775" s="136"/>
      <c r="B775" s="136"/>
      <c r="C775" s="136"/>
      <c r="D775" s="136"/>
      <c r="E775" s="136"/>
      <c r="F775" s="136"/>
      <c r="G775" s="136"/>
      <c r="H775" s="136"/>
      <c r="I775" s="136"/>
      <c r="J775" s="136"/>
      <c r="K775" s="136"/>
      <c r="L775" s="136"/>
      <c r="M775" s="136"/>
      <c r="N775" s="136"/>
      <c r="O775" s="136"/>
      <c r="P775" s="136"/>
      <c r="Q775" s="136"/>
      <c r="R775" s="136"/>
      <c r="S775" s="136"/>
      <c r="T775" s="136"/>
      <c r="U775" s="136"/>
      <c r="V775" s="136"/>
      <c r="W775" s="136"/>
      <c r="X775" s="136"/>
      <c r="Y775" s="136"/>
      <c r="Z775" s="136"/>
      <c r="AA775" s="136"/>
      <c r="AB775" s="136"/>
    </row>
    <row r="776" spans="1:28" ht="15">
      <c r="A776" s="136"/>
      <c r="B776" s="136"/>
      <c r="C776" s="136"/>
      <c r="D776" s="136"/>
      <c r="E776" s="136"/>
      <c r="F776" s="136"/>
      <c r="G776" s="136"/>
      <c r="H776" s="136"/>
      <c r="I776" s="136"/>
      <c r="J776" s="136"/>
      <c r="K776" s="136"/>
      <c r="L776" s="136"/>
      <c r="M776" s="136"/>
      <c r="N776" s="136"/>
      <c r="O776" s="136"/>
      <c r="P776" s="136"/>
      <c r="Q776" s="136"/>
      <c r="R776" s="136"/>
      <c r="S776" s="136"/>
      <c r="T776" s="136"/>
      <c r="U776" s="136"/>
      <c r="V776" s="136"/>
      <c r="W776" s="136"/>
      <c r="X776" s="136"/>
      <c r="Y776" s="136"/>
      <c r="Z776" s="136"/>
      <c r="AA776" s="136"/>
      <c r="AB776" s="136"/>
    </row>
    <row r="777" spans="1:28" ht="15">
      <c r="A777" s="136"/>
      <c r="B777" s="136"/>
      <c r="C777" s="136"/>
      <c r="D777" s="136"/>
      <c r="E777" s="136"/>
      <c r="F777" s="136"/>
      <c r="G777" s="136"/>
      <c r="H777" s="136"/>
      <c r="I777" s="136"/>
      <c r="J777" s="136"/>
      <c r="K777" s="136"/>
      <c r="L777" s="136"/>
      <c r="M777" s="136"/>
      <c r="N777" s="136"/>
      <c r="O777" s="136"/>
      <c r="P777" s="136"/>
      <c r="Q777" s="136"/>
      <c r="R777" s="136"/>
      <c r="S777" s="136"/>
      <c r="T777" s="136"/>
      <c r="U777" s="136"/>
      <c r="V777" s="136"/>
      <c r="W777" s="136"/>
      <c r="X777" s="136"/>
      <c r="Y777" s="136"/>
      <c r="Z777" s="136"/>
      <c r="AA777" s="136"/>
      <c r="AB777" s="136"/>
    </row>
    <row r="778" spans="1:28" ht="15">
      <c r="A778" s="136"/>
      <c r="B778" s="136"/>
      <c r="C778" s="136"/>
      <c r="D778" s="136"/>
      <c r="E778" s="136"/>
      <c r="F778" s="136"/>
      <c r="G778" s="136"/>
      <c r="H778" s="136"/>
      <c r="I778" s="136"/>
      <c r="J778" s="136"/>
      <c r="K778" s="136"/>
      <c r="L778" s="136"/>
      <c r="M778" s="136"/>
      <c r="N778" s="136"/>
      <c r="O778" s="136"/>
      <c r="P778" s="136"/>
      <c r="Q778" s="136"/>
      <c r="R778" s="136"/>
      <c r="S778" s="136"/>
      <c r="T778" s="136"/>
      <c r="U778" s="136"/>
      <c r="V778" s="136"/>
      <c r="W778" s="136"/>
      <c r="X778" s="136"/>
      <c r="Y778" s="136"/>
      <c r="Z778" s="136"/>
      <c r="AA778" s="136"/>
      <c r="AB778" s="136"/>
    </row>
    <row r="779" spans="1:28" ht="15">
      <c r="A779" s="136"/>
      <c r="B779" s="136"/>
      <c r="C779" s="136"/>
      <c r="D779" s="136"/>
      <c r="E779" s="136"/>
      <c r="F779" s="136"/>
      <c r="G779" s="136"/>
      <c r="H779" s="136"/>
      <c r="I779" s="136"/>
      <c r="J779" s="136"/>
      <c r="K779" s="136"/>
      <c r="L779" s="136"/>
      <c r="M779" s="136"/>
      <c r="N779" s="136"/>
      <c r="O779" s="136"/>
      <c r="P779" s="136"/>
      <c r="Q779" s="136"/>
      <c r="R779" s="136"/>
      <c r="S779" s="136"/>
      <c r="T779" s="136"/>
      <c r="U779" s="136"/>
      <c r="V779" s="136"/>
      <c r="W779" s="136"/>
      <c r="X779" s="136"/>
      <c r="Y779" s="136"/>
      <c r="Z779" s="136"/>
      <c r="AA779" s="136"/>
      <c r="AB779" s="136"/>
    </row>
    <row r="780" spans="1:28" ht="15">
      <c r="A780" s="136"/>
      <c r="B780" s="136"/>
      <c r="C780" s="136"/>
      <c r="D780" s="136"/>
      <c r="E780" s="136"/>
      <c r="F780" s="136"/>
      <c r="G780" s="136"/>
      <c r="H780" s="136"/>
      <c r="I780" s="136"/>
      <c r="J780" s="136"/>
      <c r="K780" s="136"/>
      <c r="L780" s="136"/>
      <c r="M780" s="136"/>
      <c r="N780" s="136"/>
      <c r="O780" s="136"/>
      <c r="P780" s="136"/>
      <c r="Q780" s="136"/>
      <c r="R780" s="136"/>
      <c r="S780" s="136"/>
      <c r="T780" s="136"/>
      <c r="U780" s="136"/>
      <c r="V780" s="136"/>
      <c r="W780" s="136"/>
      <c r="X780" s="136"/>
      <c r="Y780" s="136"/>
      <c r="Z780" s="136"/>
      <c r="AA780" s="136"/>
      <c r="AB780" s="136"/>
    </row>
    <row r="781" spans="1:28" ht="15">
      <c r="A781" s="136"/>
      <c r="B781" s="136"/>
      <c r="C781" s="136"/>
      <c r="D781" s="136"/>
      <c r="E781" s="136"/>
      <c r="F781" s="136"/>
      <c r="G781" s="136"/>
      <c r="H781" s="136"/>
      <c r="I781" s="136"/>
      <c r="J781" s="136"/>
      <c r="K781" s="136"/>
      <c r="L781" s="136"/>
      <c r="M781" s="136"/>
      <c r="N781" s="136"/>
      <c r="O781" s="136"/>
      <c r="P781" s="136"/>
      <c r="Q781" s="136"/>
      <c r="R781" s="136"/>
      <c r="S781" s="136"/>
      <c r="T781" s="136"/>
      <c r="U781" s="136"/>
      <c r="V781" s="136"/>
      <c r="W781" s="136"/>
      <c r="X781" s="136"/>
      <c r="Y781" s="136"/>
      <c r="Z781" s="136"/>
      <c r="AA781" s="136"/>
      <c r="AB781" s="136"/>
    </row>
    <row r="782" spans="1:28" ht="15">
      <c r="A782" s="136"/>
      <c r="B782" s="136"/>
      <c r="C782" s="136"/>
      <c r="D782" s="136"/>
      <c r="E782" s="136"/>
      <c r="F782" s="136"/>
      <c r="G782" s="136"/>
      <c r="H782" s="136"/>
      <c r="I782" s="136"/>
      <c r="J782" s="136"/>
      <c r="K782" s="136"/>
      <c r="L782" s="136"/>
      <c r="M782" s="136"/>
      <c r="N782" s="136"/>
      <c r="O782" s="136"/>
      <c r="P782" s="136"/>
      <c r="Q782" s="136"/>
      <c r="R782" s="136"/>
      <c r="S782" s="136"/>
      <c r="T782" s="136"/>
      <c r="U782" s="136"/>
      <c r="V782" s="136"/>
      <c r="W782" s="136"/>
      <c r="X782" s="136"/>
      <c r="Y782" s="136"/>
      <c r="Z782" s="136"/>
      <c r="AA782" s="136"/>
      <c r="AB782" s="136"/>
    </row>
    <row r="783" spans="1:28" ht="15">
      <c r="A783" s="136"/>
      <c r="B783" s="136"/>
      <c r="C783" s="136"/>
      <c r="D783" s="136"/>
      <c r="E783" s="136"/>
      <c r="F783" s="136"/>
      <c r="G783" s="136"/>
      <c r="H783" s="136"/>
      <c r="I783" s="136"/>
      <c r="J783" s="136"/>
      <c r="K783" s="136"/>
      <c r="L783" s="136"/>
      <c r="M783" s="136"/>
      <c r="N783" s="136"/>
      <c r="O783" s="136"/>
      <c r="P783" s="136"/>
      <c r="Q783" s="136"/>
      <c r="R783" s="136"/>
      <c r="S783" s="136"/>
      <c r="T783" s="136"/>
      <c r="U783" s="136"/>
      <c r="V783" s="136"/>
      <c r="W783" s="136"/>
      <c r="X783" s="136"/>
      <c r="Y783" s="136"/>
      <c r="Z783" s="136"/>
      <c r="AA783" s="136"/>
      <c r="AB783" s="136"/>
    </row>
    <row r="784" spans="1:28" ht="15">
      <c r="A784" s="136"/>
      <c r="B784" s="136"/>
      <c r="C784" s="136"/>
      <c r="D784" s="136"/>
      <c r="E784" s="136"/>
      <c r="F784" s="136"/>
      <c r="G784" s="136"/>
      <c r="H784" s="136"/>
      <c r="I784" s="136"/>
      <c r="J784" s="136"/>
      <c r="K784" s="136"/>
      <c r="L784" s="136"/>
      <c r="M784" s="136"/>
      <c r="N784" s="136"/>
      <c r="O784" s="136"/>
      <c r="P784" s="136"/>
      <c r="Q784" s="136"/>
      <c r="R784" s="136"/>
      <c r="S784" s="136"/>
      <c r="T784" s="136"/>
      <c r="U784" s="136"/>
      <c r="V784" s="136"/>
      <c r="W784" s="136"/>
      <c r="X784" s="136"/>
      <c r="Y784" s="136"/>
      <c r="Z784" s="136"/>
      <c r="AA784" s="136"/>
      <c r="AB784" s="136"/>
    </row>
    <row r="785" spans="1:28" ht="15">
      <c r="A785" s="136"/>
      <c r="B785" s="136"/>
      <c r="C785" s="136"/>
      <c r="D785" s="136"/>
      <c r="E785" s="136"/>
      <c r="F785" s="136"/>
      <c r="G785" s="136"/>
      <c r="H785" s="136"/>
      <c r="I785" s="136"/>
      <c r="J785" s="136"/>
      <c r="K785" s="136"/>
      <c r="L785" s="136"/>
      <c r="M785" s="136"/>
      <c r="N785" s="136"/>
      <c r="O785" s="136"/>
      <c r="P785" s="136"/>
      <c r="Q785" s="136"/>
      <c r="R785" s="136"/>
      <c r="S785" s="136"/>
      <c r="T785" s="136"/>
      <c r="U785" s="136"/>
      <c r="V785" s="136"/>
      <c r="W785" s="136"/>
      <c r="X785" s="136"/>
      <c r="Y785" s="136"/>
      <c r="Z785" s="136"/>
      <c r="AA785" s="136"/>
      <c r="AB785" s="136"/>
    </row>
    <row r="786" spans="1:28" ht="15">
      <c r="A786" s="136"/>
      <c r="B786" s="136"/>
      <c r="C786" s="136"/>
      <c r="D786" s="136"/>
      <c r="E786" s="136"/>
      <c r="F786" s="136"/>
      <c r="G786" s="136"/>
      <c r="H786" s="136"/>
      <c r="I786" s="136"/>
      <c r="J786" s="136"/>
      <c r="K786" s="136"/>
      <c r="L786" s="136"/>
      <c r="M786" s="136"/>
      <c r="N786" s="136"/>
      <c r="O786" s="136"/>
      <c r="P786" s="136"/>
      <c r="Q786" s="136"/>
      <c r="R786" s="136"/>
      <c r="S786" s="136"/>
      <c r="T786" s="136"/>
      <c r="U786" s="136"/>
      <c r="V786" s="136"/>
      <c r="W786" s="136"/>
      <c r="X786" s="136"/>
      <c r="Y786" s="136"/>
      <c r="Z786" s="136"/>
      <c r="AA786" s="136"/>
      <c r="AB786" s="136"/>
    </row>
    <row r="787" spans="1:28" ht="15">
      <c r="A787" s="136"/>
      <c r="B787" s="136"/>
      <c r="C787" s="136"/>
      <c r="D787" s="136"/>
      <c r="E787" s="136"/>
      <c r="F787" s="136"/>
      <c r="G787" s="136"/>
      <c r="H787" s="136"/>
      <c r="I787" s="136"/>
      <c r="J787" s="136"/>
      <c r="K787" s="136"/>
      <c r="L787" s="136"/>
      <c r="M787" s="136"/>
      <c r="N787" s="136"/>
      <c r="O787" s="136"/>
      <c r="P787" s="136"/>
      <c r="Q787" s="136"/>
      <c r="R787" s="136"/>
      <c r="S787" s="136"/>
      <c r="T787" s="136"/>
      <c r="U787" s="136"/>
      <c r="V787" s="136"/>
      <c r="W787" s="136"/>
      <c r="X787" s="136"/>
      <c r="Y787" s="136"/>
      <c r="Z787" s="136"/>
      <c r="AA787" s="136"/>
      <c r="AB787" s="136"/>
    </row>
    <row r="788" spans="1:28" ht="15">
      <c r="A788" s="136"/>
      <c r="B788" s="136"/>
      <c r="C788" s="136"/>
      <c r="D788" s="136"/>
      <c r="E788" s="136"/>
      <c r="F788" s="136"/>
      <c r="G788" s="136"/>
      <c r="H788" s="136"/>
      <c r="I788" s="136"/>
      <c r="J788" s="136"/>
      <c r="K788" s="136"/>
      <c r="L788" s="136"/>
      <c r="M788" s="136"/>
      <c r="N788" s="136"/>
      <c r="O788" s="136"/>
      <c r="P788" s="136"/>
      <c r="Q788" s="136"/>
      <c r="R788" s="136"/>
      <c r="S788" s="136"/>
      <c r="T788" s="136"/>
      <c r="U788" s="136"/>
      <c r="V788" s="136"/>
      <c r="W788" s="136"/>
      <c r="X788" s="136"/>
      <c r="Y788" s="136"/>
      <c r="Z788" s="136"/>
      <c r="AA788" s="136"/>
      <c r="AB788" s="136"/>
    </row>
    <row r="789" spans="1:28" ht="15">
      <c r="A789" s="136"/>
      <c r="B789" s="136"/>
      <c r="C789" s="136"/>
      <c r="D789" s="136"/>
      <c r="E789" s="136"/>
      <c r="F789" s="136"/>
      <c r="G789" s="136"/>
      <c r="H789" s="136"/>
      <c r="I789" s="136"/>
      <c r="J789" s="136"/>
      <c r="K789" s="136"/>
      <c r="L789" s="136"/>
      <c r="M789" s="136"/>
      <c r="N789" s="136"/>
      <c r="O789" s="136"/>
      <c r="P789" s="136"/>
      <c r="Q789" s="136"/>
      <c r="R789" s="136"/>
      <c r="S789" s="136"/>
      <c r="T789" s="136"/>
      <c r="U789" s="136"/>
      <c r="V789" s="136"/>
      <c r="W789" s="136"/>
      <c r="X789" s="136"/>
      <c r="Y789" s="136"/>
      <c r="Z789" s="136"/>
      <c r="AA789" s="136"/>
      <c r="AB789" s="136"/>
    </row>
    <row r="790" spans="1:28" ht="15">
      <c r="A790" s="136"/>
      <c r="B790" s="136"/>
      <c r="C790" s="136"/>
      <c r="D790" s="136"/>
      <c r="E790" s="136"/>
      <c r="F790" s="136"/>
      <c r="G790" s="136"/>
      <c r="H790" s="136"/>
      <c r="I790" s="136"/>
      <c r="J790" s="136"/>
      <c r="K790" s="136"/>
      <c r="L790" s="136"/>
      <c r="M790" s="136"/>
      <c r="N790" s="136"/>
      <c r="O790" s="136"/>
      <c r="P790" s="136"/>
      <c r="Q790" s="136"/>
      <c r="R790" s="136"/>
      <c r="S790" s="136"/>
      <c r="T790" s="136"/>
      <c r="U790" s="136"/>
      <c r="V790" s="136"/>
      <c r="W790" s="136"/>
      <c r="X790" s="136"/>
      <c r="Y790" s="136"/>
      <c r="Z790" s="136"/>
      <c r="AA790" s="136"/>
      <c r="AB790" s="136"/>
    </row>
    <row r="791" spans="1:28" ht="15">
      <c r="A791" s="136"/>
      <c r="B791" s="136"/>
      <c r="C791" s="136"/>
      <c r="D791" s="136"/>
      <c r="E791" s="136"/>
      <c r="F791" s="136"/>
      <c r="G791" s="136"/>
      <c r="H791" s="136"/>
      <c r="I791" s="136"/>
      <c r="J791" s="136"/>
      <c r="K791" s="136"/>
      <c r="L791" s="136"/>
      <c r="M791" s="136"/>
      <c r="N791" s="136"/>
      <c r="O791" s="136"/>
      <c r="P791" s="136"/>
      <c r="Q791" s="136"/>
      <c r="R791" s="136"/>
      <c r="S791" s="136"/>
      <c r="T791" s="136"/>
      <c r="U791" s="136"/>
      <c r="V791" s="136"/>
      <c r="W791" s="136"/>
      <c r="X791" s="136"/>
      <c r="Y791" s="136"/>
      <c r="Z791" s="136"/>
      <c r="AA791" s="136"/>
      <c r="AB791" s="136"/>
    </row>
    <row r="792" spans="1:28" ht="15">
      <c r="A792" s="136"/>
      <c r="B792" s="136"/>
      <c r="C792" s="136"/>
      <c r="D792" s="136"/>
      <c r="E792" s="136"/>
      <c r="F792" s="136"/>
      <c r="G792" s="136"/>
      <c r="H792" s="136"/>
      <c r="I792" s="136"/>
      <c r="J792" s="136"/>
      <c r="K792" s="136"/>
      <c r="L792" s="136"/>
      <c r="M792" s="136"/>
      <c r="N792" s="136"/>
      <c r="O792" s="136"/>
      <c r="P792" s="136"/>
      <c r="Q792" s="136"/>
      <c r="R792" s="136"/>
      <c r="S792" s="136"/>
      <c r="T792" s="136"/>
      <c r="U792" s="136"/>
      <c r="V792" s="136"/>
      <c r="W792" s="136"/>
      <c r="X792" s="136"/>
      <c r="Y792" s="136"/>
      <c r="Z792" s="136"/>
      <c r="AA792" s="136"/>
      <c r="AB792" s="136"/>
    </row>
    <row r="793" spans="1:28" ht="15">
      <c r="A793" s="136"/>
      <c r="B793" s="136"/>
      <c r="C793" s="136"/>
      <c r="D793" s="136"/>
      <c r="E793" s="136"/>
      <c r="F793" s="136"/>
      <c r="G793" s="136"/>
      <c r="H793" s="136"/>
      <c r="I793" s="136"/>
      <c r="J793" s="136"/>
      <c r="K793" s="136"/>
      <c r="L793" s="136"/>
      <c r="M793" s="136"/>
      <c r="N793" s="136"/>
      <c r="O793" s="136"/>
      <c r="P793" s="136"/>
      <c r="Q793" s="136"/>
      <c r="R793" s="136"/>
      <c r="S793" s="136"/>
      <c r="T793" s="136"/>
      <c r="U793" s="136"/>
      <c r="V793" s="136"/>
      <c r="W793" s="136"/>
      <c r="X793" s="136"/>
      <c r="Y793" s="136"/>
      <c r="Z793" s="136"/>
      <c r="AA793" s="136"/>
      <c r="AB793" s="136"/>
    </row>
    <row r="794" spans="1:28" ht="15">
      <c r="A794" s="136"/>
      <c r="B794" s="136"/>
      <c r="C794" s="136"/>
      <c r="D794" s="136"/>
      <c r="E794" s="136"/>
      <c r="F794" s="136"/>
      <c r="G794" s="136"/>
      <c r="H794" s="136"/>
      <c r="I794" s="136"/>
      <c r="J794" s="136"/>
      <c r="K794" s="136"/>
      <c r="L794" s="136"/>
      <c r="M794" s="136"/>
      <c r="N794" s="136"/>
      <c r="O794" s="136"/>
      <c r="P794" s="136"/>
      <c r="Q794" s="136"/>
      <c r="R794" s="136"/>
      <c r="S794" s="136"/>
      <c r="T794" s="136"/>
      <c r="U794" s="136"/>
      <c r="V794" s="136"/>
      <c r="W794" s="136"/>
      <c r="X794" s="136"/>
      <c r="Y794" s="136"/>
      <c r="Z794" s="136"/>
      <c r="AA794" s="136"/>
      <c r="AB794" s="136"/>
    </row>
    <row r="795" spans="1:28" ht="15">
      <c r="A795" s="136"/>
      <c r="B795" s="136"/>
      <c r="C795" s="136"/>
      <c r="D795" s="136"/>
      <c r="E795" s="136"/>
      <c r="F795" s="136"/>
      <c r="G795" s="136"/>
      <c r="H795" s="136"/>
      <c r="I795" s="136"/>
      <c r="J795" s="136"/>
      <c r="K795" s="136"/>
      <c r="L795" s="136"/>
      <c r="M795" s="136"/>
      <c r="N795" s="136"/>
      <c r="O795" s="136"/>
      <c r="P795" s="136"/>
      <c r="Q795" s="136"/>
      <c r="R795" s="136"/>
      <c r="S795" s="136"/>
      <c r="T795" s="136"/>
      <c r="U795" s="136"/>
      <c r="V795" s="136"/>
      <c r="W795" s="136"/>
      <c r="X795" s="136"/>
      <c r="Y795" s="136"/>
      <c r="Z795" s="136"/>
      <c r="AA795" s="136"/>
      <c r="AB795" s="136"/>
    </row>
    <row r="796" spans="1:28" ht="15">
      <c r="A796" s="136"/>
      <c r="B796" s="136"/>
      <c r="C796" s="136"/>
      <c r="D796" s="136"/>
      <c r="E796" s="136"/>
      <c r="F796" s="136"/>
      <c r="G796" s="136"/>
      <c r="H796" s="136"/>
      <c r="I796" s="136"/>
      <c r="J796" s="136"/>
      <c r="K796" s="136"/>
      <c r="L796" s="136"/>
      <c r="M796" s="136"/>
      <c r="N796" s="136"/>
      <c r="O796" s="136"/>
      <c r="P796" s="136"/>
      <c r="Q796" s="136"/>
      <c r="R796" s="136"/>
      <c r="S796" s="136"/>
      <c r="T796" s="136"/>
      <c r="U796" s="136"/>
      <c r="V796" s="136"/>
      <c r="W796" s="136"/>
      <c r="X796" s="136"/>
      <c r="Y796" s="136"/>
      <c r="Z796" s="136"/>
      <c r="AA796" s="136"/>
      <c r="AB796" s="136"/>
    </row>
    <row r="797" spans="1:28" ht="15">
      <c r="A797" s="136"/>
      <c r="B797" s="136"/>
      <c r="C797" s="136"/>
      <c r="D797" s="136"/>
      <c r="E797" s="136"/>
      <c r="F797" s="136"/>
      <c r="G797" s="136"/>
      <c r="H797" s="136"/>
      <c r="I797" s="136"/>
      <c r="J797" s="136"/>
      <c r="K797" s="136"/>
      <c r="L797" s="136"/>
      <c r="M797" s="136"/>
      <c r="N797" s="136"/>
      <c r="O797" s="136"/>
      <c r="P797" s="136"/>
      <c r="Q797" s="136"/>
      <c r="R797" s="136"/>
      <c r="S797" s="136"/>
      <c r="T797" s="136"/>
      <c r="U797" s="136"/>
      <c r="V797" s="136"/>
      <c r="W797" s="136"/>
      <c r="X797" s="136"/>
      <c r="Y797" s="136"/>
      <c r="Z797" s="136"/>
      <c r="AA797" s="136"/>
      <c r="AB797" s="136"/>
    </row>
    <row r="798" spans="1:28" ht="15">
      <c r="A798" s="136"/>
      <c r="B798" s="136"/>
      <c r="C798" s="136"/>
      <c r="D798" s="136"/>
      <c r="E798" s="136"/>
      <c r="F798" s="136"/>
      <c r="G798" s="136"/>
      <c r="H798" s="136"/>
      <c r="I798" s="136"/>
      <c r="J798" s="136"/>
      <c r="K798" s="136"/>
      <c r="L798" s="136"/>
      <c r="M798" s="136"/>
      <c r="N798" s="136"/>
      <c r="O798" s="136"/>
      <c r="P798" s="136"/>
      <c r="Q798" s="136"/>
      <c r="R798" s="136"/>
      <c r="S798" s="136"/>
      <c r="T798" s="136"/>
      <c r="U798" s="136"/>
      <c r="V798" s="136"/>
      <c r="W798" s="136"/>
      <c r="X798" s="136"/>
      <c r="Y798" s="136"/>
      <c r="Z798" s="136"/>
      <c r="AA798" s="136"/>
      <c r="AB798" s="136"/>
    </row>
    <row r="799" spans="1:28" ht="15">
      <c r="A799" s="136"/>
      <c r="B799" s="136"/>
      <c r="C799" s="136"/>
      <c r="D799" s="136"/>
      <c r="E799" s="136"/>
      <c r="F799" s="136"/>
      <c r="G799" s="136"/>
      <c r="H799" s="136"/>
      <c r="I799" s="136"/>
      <c r="J799" s="136"/>
      <c r="K799" s="136"/>
      <c r="L799" s="136"/>
      <c r="M799" s="136"/>
      <c r="N799" s="136"/>
      <c r="O799" s="136"/>
      <c r="P799" s="136"/>
      <c r="Q799" s="136"/>
      <c r="R799" s="136"/>
      <c r="S799" s="136"/>
      <c r="T799" s="136"/>
      <c r="U799" s="136"/>
      <c r="V799" s="136"/>
      <c r="W799" s="136"/>
      <c r="X799" s="136"/>
      <c r="Y799" s="136"/>
      <c r="Z799" s="136"/>
      <c r="AA799" s="136"/>
      <c r="AB799" s="136"/>
    </row>
    <row r="800" spans="1:28" ht="15">
      <c r="A800" s="136"/>
      <c r="B800" s="136"/>
      <c r="C800" s="136"/>
      <c r="D800" s="136"/>
      <c r="E800" s="136"/>
      <c r="F800" s="136"/>
      <c r="G800" s="136"/>
      <c r="H800" s="136"/>
      <c r="I800" s="136"/>
      <c r="J800" s="136"/>
      <c r="K800" s="136"/>
      <c r="L800" s="136"/>
      <c r="M800" s="136"/>
      <c r="N800" s="136"/>
      <c r="O800" s="136"/>
      <c r="P800" s="136"/>
      <c r="Q800" s="136"/>
      <c r="R800" s="136"/>
      <c r="S800" s="136"/>
      <c r="T800" s="136"/>
      <c r="U800" s="136"/>
      <c r="V800" s="136"/>
      <c r="W800" s="136"/>
      <c r="X800" s="136"/>
      <c r="Y800" s="136"/>
      <c r="Z800" s="136"/>
      <c r="AA800" s="136"/>
      <c r="AB800" s="136"/>
    </row>
    <row r="801" spans="1:28" ht="15">
      <c r="A801" s="136"/>
      <c r="B801" s="136"/>
      <c r="C801" s="136"/>
      <c r="D801" s="136"/>
      <c r="E801" s="136"/>
      <c r="F801" s="136"/>
      <c r="G801" s="136"/>
      <c r="H801" s="136"/>
      <c r="I801" s="136"/>
      <c r="J801" s="136"/>
      <c r="K801" s="136"/>
      <c r="L801" s="136"/>
      <c r="M801" s="136"/>
      <c r="N801" s="136"/>
      <c r="O801" s="136"/>
      <c r="P801" s="136"/>
      <c r="Q801" s="136"/>
      <c r="R801" s="136"/>
      <c r="S801" s="136"/>
      <c r="T801" s="136"/>
      <c r="U801" s="136"/>
      <c r="V801" s="136"/>
      <c r="W801" s="136"/>
      <c r="X801" s="136"/>
      <c r="Y801" s="136"/>
      <c r="Z801" s="136"/>
      <c r="AA801" s="136"/>
      <c r="AB801" s="136"/>
    </row>
    <row r="802" spans="1:28" ht="15">
      <c r="A802" s="136"/>
      <c r="B802" s="136"/>
      <c r="C802" s="136"/>
      <c r="D802" s="136"/>
      <c r="E802" s="136"/>
      <c r="F802" s="136"/>
      <c r="G802" s="136"/>
      <c r="H802" s="136"/>
      <c r="I802" s="136"/>
      <c r="J802" s="136"/>
      <c r="K802" s="136"/>
      <c r="L802" s="136"/>
      <c r="M802" s="136"/>
      <c r="N802" s="136"/>
      <c r="O802" s="136"/>
      <c r="P802" s="136"/>
      <c r="Q802" s="136"/>
      <c r="R802" s="136"/>
      <c r="S802" s="136"/>
      <c r="T802" s="136"/>
      <c r="U802" s="136"/>
      <c r="V802" s="136"/>
      <c r="W802" s="136"/>
      <c r="X802" s="136"/>
      <c r="Y802" s="136"/>
      <c r="Z802" s="136"/>
      <c r="AA802" s="136"/>
      <c r="AB802" s="136"/>
    </row>
    <row r="803" spans="1:28" ht="15">
      <c r="A803" s="136"/>
      <c r="B803" s="136"/>
      <c r="C803" s="136"/>
      <c r="D803" s="136"/>
      <c r="E803" s="136"/>
      <c r="F803" s="136"/>
      <c r="G803" s="136"/>
      <c r="H803" s="136"/>
      <c r="I803" s="136"/>
      <c r="J803" s="136"/>
      <c r="K803" s="136"/>
      <c r="L803" s="136"/>
      <c r="M803" s="136"/>
      <c r="N803" s="136"/>
      <c r="O803" s="136"/>
      <c r="P803" s="136"/>
      <c r="Q803" s="136"/>
      <c r="R803" s="136"/>
      <c r="S803" s="136"/>
      <c r="T803" s="136"/>
      <c r="U803" s="136"/>
      <c r="V803" s="136"/>
      <c r="W803" s="136"/>
      <c r="X803" s="136"/>
      <c r="Y803" s="136"/>
      <c r="Z803" s="136"/>
      <c r="AA803" s="136"/>
      <c r="AB803" s="136"/>
    </row>
    <row r="804" spans="1:28" ht="15">
      <c r="A804" s="136"/>
      <c r="B804" s="136"/>
      <c r="C804" s="136"/>
      <c r="D804" s="136"/>
      <c r="E804" s="136"/>
      <c r="F804" s="136"/>
      <c r="G804" s="136"/>
      <c r="H804" s="136"/>
      <c r="I804" s="136"/>
      <c r="J804" s="136"/>
      <c r="K804" s="136"/>
      <c r="L804" s="136"/>
      <c r="M804" s="136"/>
      <c r="N804" s="136"/>
      <c r="O804" s="136"/>
      <c r="P804" s="136"/>
      <c r="Q804" s="136"/>
      <c r="R804" s="136"/>
      <c r="S804" s="136"/>
      <c r="T804" s="136"/>
      <c r="U804" s="136"/>
      <c r="V804" s="136"/>
      <c r="W804" s="136"/>
      <c r="X804" s="136"/>
      <c r="Y804" s="136"/>
      <c r="Z804" s="136"/>
      <c r="AA804" s="136"/>
      <c r="AB804" s="136"/>
    </row>
    <row r="805" spans="1:28" ht="15">
      <c r="A805" s="136"/>
      <c r="B805" s="136"/>
      <c r="C805" s="136"/>
      <c r="D805" s="136"/>
      <c r="E805" s="136"/>
      <c r="F805" s="136"/>
      <c r="G805" s="136"/>
      <c r="H805" s="136"/>
      <c r="I805" s="136"/>
      <c r="J805" s="136"/>
      <c r="K805" s="136"/>
      <c r="L805" s="136"/>
      <c r="M805" s="136"/>
      <c r="N805" s="136"/>
      <c r="O805" s="136"/>
      <c r="P805" s="136"/>
      <c r="Q805" s="136"/>
      <c r="R805" s="136"/>
      <c r="S805" s="136"/>
      <c r="T805" s="136"/>
      <c r="U805" s="136"/>
      <c r="V805" s="136"/>
      <c r="W805" s="136"/>
      <c r="X805" s="136"/>
      <c r="Y805" s="136"/>
      <c r="Z805" s="136"/>
      <c r="AA805" s="136"/>
      <c r="AB805" s="136"/>
    </row>
    <row r="806" spans="1:28" ht="15">
      <c r="A806" s="136"/>
      <c r="B806" s="136"/>
      <c r="C806" s="136"/>
      <c r="D806" s="136"/>
      <c r="E806" s="136"/>
      <c r="F806" s="136"/>
      <c r="G806" s="136"/>
      <c r="H806" s="136"/>
      <c r="I806" s="136"/>
      <c r="J806" s="136"/>
      <c r="K806" s="136"/>
      <c r="L806" s="136"/>
      <c r="M806" s="136"/>
      <c r="N806" s="136"/>
      <c r="O806" s="136"/>
      <c r="P806" s="136"/>
      <c r="Q806" s="136"/>
      <c r="R806" s="136"/>
      <c r="S806" s="136"/>
      <c r="T806" s="136"/>
      <c r="U806" s="136"/>
      <c r="V806" s="136"/>
      <c r="W806" s="136"/>
      <c r="X806" s="136"/>
      <c r="Y806" s="136"/>
      <c r="Z806" s="136"/>
      <c r="AA806" s="136"/>
      <c r="AB806" s="136"/>
    </row>
    <row r="807" spans="1:28" ht="15">
      <c r="A807" s="136"/>
      <c r="B807" s="136"/>
      <c r="C807" s="136"/>
      <c r="D807" s="136"/>
      <c r="E807" s="136"/>
      <c r="F807" s="136"/>
      <c r="G807" s="136"/>
      <c r="H807" s="136"/>
      <c r="I807" s="136"/>
      <c r="J807" s="136"/>
      <c r="K807" s="136"/>
      <c r="L807" s="136"/>
      <c r="M807" s="136"/>
      <c r="N807" s="136"/>
      <c r="O807" s="136"/>
      <c r="P807" s="136"/>
      <c r="Q807" s="136"/>
      <c r="R807" s="136"/>
      <c r="S807" s="136"/>
      <c r="T807" s="136"/>
      <c r="U807" s="136"/>
      <c r="V807" s="136"/>
      <c r="W807" s="136"/>
      <c r="X807" s="136"/>
      <c r="Y807" s="136"/>
      <c r="Z807" s="136"/>
      <c r="AA807" s="136"/>
      <c r="AB807" s="136"/>
    </row>
    <row r="808" spans="1:28" ht="15">
      <c r="A808" s="136"/>
      <c r="B808" s="136"/>
      <c r="C808" s="136"/>
      <c r="D808" s="136"/>
      <c r="E808" s="136"/>
      <c r="F808" s="136"/>
      <c r="G808" s="136"/>
      <c r="H808" s="136"/>
      <c r="I808" s="136"/>
      <c r="J808" s="136"/>
      <c r="K808" s="136"/>
      <c r="L808" s="136"/>
      <c r="M808" s="136"/>
      <c r="N808" s="136"/>
      <c r="O808" s="136"/>
      <c r="P808" s="136"/>
      <c r="Q808" s="136"/>
      <c r="R808" s="136"/>
      <c r="S808" s="136"/>
      <c r="T808" s="136"/>
      <c r="U808" s="136"/>
      <c r="V808" s="136"/>
      <c r="W808" s="136"/>
      <c r="X808" s="136"/>
      <c r="Y808" s="136"/>
      <c r="Z808" s="136"/>
      <c r="AA808" s="136"/>
      <c r="AB808" s="136"/>
    </row>
    <row r="809" spans="1:28" ht="15">
      <c r="A809" s="136"/>
      <c r="B809" s="136"/>
      <c r="C809" s="136"/>
      <c r="D809" s="136"/>
      <c r="E809" s="136"/>
      <c r="F809" s="136"/>
      <c r="G809" s="136"/>
      <c r="H809" s="136"/>
      <c r="I809" s="136"/>
      <c r="J809" s="136"/>
      <c r="K809" s="136"/>
      <c r="L809" s="136"/>
      <c r="M809" s="136"/>
      <c r="N809" s="136"/>
      <c r="O809" s="136"/>
      <c r="P809" s="136"/>
      <c r="Q809" s="136"/>
      <c r="R809" s="136"/>
      <c r="S809" s="136"/>
      <c r="T809" s="136"/>
      <c r="U809" s="136"/>
      <c r="V809" s="136"/>
      <c r="W809" s="136"/>
      <c r="X809" s="136"/>
      <c r="Y809" s="136"/>
      <c r="Z809" s="136"/>
      <c r="AA809" s="136"/>
      <c r="AB809" s="136"/>
    </row>
    <row r="810" spans="1:28" ht="15">
      <c r="A810" s="136"/>
      <c r="B810" s="136"/>
      <c r="C810" s="136"/>
      <c r="D810" s="136"/>
      <c r="E810" s="136"/>
      <c r="F810" s="136"/>
      <c r="G810" s="136"/>
      <c r="H810" s="136"/>
      <c r="I810" s="136"/>
      <c r="J810" s="136"/>
      <c r="K810" s="136"/>
      <c r="L810" s="136"/>
      <c r="M810" s="136"/>
      <c r="N810" s="136"/>
      <c r="O810" s="136"/>
      <c r="P810" s="136"/>
      <c r="Q810" s="136"/>
      <c r="R810" s="136"/>
      <c r="S810" s="136"/>
      <c r="T810" s="136"/>
      <c r="U810" s="136"/>
      <c r="V810" s="136"/>
      <c r="W810" s="136"/>
      <c r="X810" s="136"/>
      <c r="Y810" s="136"/>
      <c r="Z810" s="136"/>
      <c r="AA810" s="136"/>
      <c r="AB810" s="136"/>
    </row>
    <row r="811" spans="1:28" ht="15">
      <c r="A811" s="136"/>
      <c r="B811" s="136"/>
      <c r="C811" s="136"/>
      <c r="D811" s="136"/>
      <c r="E811" s="136"/>
      <c r="F811" s="136"/>
      <c r="G811" s="136"/>
      <c r="H811" s="136"/>
      <c r="I811" s="136"/>
      <c r="J811" s="136"/>
      <c r="K811" s="136"/>
      <c r="L811" s="136"/>
      <c r="M811" s="136"/>
      <c r="N811" s="136"/>
      <c r="O811" s="136"/>
      <c r="P811" s="136"/>
      <c r="Q811" s="136"/>
      <c r="R811" s="136"/>
      <c r="S811" s="136"/>
      <c r="T811" s="136"/>
      <c r="U811" s="136"/>
      <c r="V811" s="136"/>
      <c r="W811" s="136"/>
      <c r="X811" s="136"/>
      <c r="Y811" s="136"/>
      <c r="Z811" s="136"/>
      <c r="AA811" s="136"/>
      <c r="AB811" s="136"/>
    </row>
    <row r="812" spans="1:28" ht="15">
      <c r="A812" s="136"/>
      <c r="B812" s="136"/>
      <c r="C812" s="136"/>
      <c r="D812" s="136"/>
      <c r="E812" s="136"/>
      <c r="F812" s="136"/>
      <c r="G812" s="136"/>
      <c r="H812" s="136"/>
      <c r="I812" s="136"/>
      <c r="J812" s="136"/>
      <c r="K812" s="136"/>
      <c r="L812" s="136"/>
      <c r="M812" s="136"/>
      <c r="N812" s="136"/>
      <c r="O812" s="136"/>
      <c r="P812" s="136"/>
      <c r="Q812" s="136"/>
      <c r="R812" s="136"/>
      <c r="S812" s="136"/>
      <c r="T812" s="136"/>
      <c r="U812" s="136"/>
      <c r="V812" s="136"/>
      <c r="W812" s="136"/>
      <c r="X812" s="136"/>
      <c r="Y812" s="136"/>
      <c r="Z812" s="136"/>
      <c r="AA812" s="136"/>
      <c r="AB812" s="136"/>
    </row>
    <row r="813" spans="1:28" ht="15">
      <c r="A813" s="136"/>
      <c r="B813" s="136"/>
      <c r="C813" s="136"/>
      <c r="D813" s="136"/>
      <c r="E813" s="136"/>
      <c r="F813" s="136"/>
      <c r="G813" s="136"/>
      <c r="H813" s="136"/>
      <c r="I813" s="136"/>
      <c r="J813" s="136"/>
      <c r="K813" s="136"/>
      <c r="L813" s="136"/>
      <c r="M813" s="136"/>
      <c r="N813" s="136"/>
      <c r="O813" s="136"/>
      <c r="P813" s="136"/>
      <c r="Q813" s="136"/>
      <c r="R813" s="136"/>
      <c r="S813" s="136"/>
      <c r="T813" s="136"/>
      <c r="U813" s="136"/>
      <c r="V813" s="136"/>
      <c r="W813" s="136"/>
      <c r="X813" s="136"/>
      <c r="Y813" s="136"/>
      <c r="Z813" s="136"/>
      <c r="AA813" s="136"/>
      <c r="AB813" s="136"/>
    </row>
    <row r="814" spans="1:28" ht="15">
      <c r="A814" s="136"/>
      <c r="B814" s="136"/>
      <c r="C814" s="136"/>
      <c r="D814" s="136"/>
      <c r="E814" s="136"/>
      <c r="F814" s="136"/>
      <c r="G814" s="136"/>
      <c r="H814" s="136"/>
      <c r="I814" s="136"/>
      <c r="J814" s="136"/>
      <c r="K814" s="136"/>
      <c r="L814" s="136"/>
      <c r="M814" s="136"/>
      <c r="N814" s="136"/>
      <c r="O814" s="136"/>
      <c r="P814" s="136"/>
      <c r="Q814" s="136"/>
      <c r="R814" s="136"/>
      <c r="S814" s="136"/>
      <c r="T814" s="136"/>
      <c r="U814" s="136"/>
      <c r="V814" s="136"/>
      <c r="W814" s="136"/>
      <c r="X814" s="136"/>
      <c r="Y814" s="136"/>
      <c r="Z814" s="136"/>
      <c r="AA814" s="136"/>
      <c r="AB814" s="136"/>
    </row>
    <row r="815" spans="1:28" ht="15">
      <c r="A815" s="136"/>
      <c r="B815" s="136"/>
      <c r="C815" s="136"/>
      <c r="D815" s="136"/>
      <c r="E815" s="136"/>
      <c r="F815" s="136"/>
      <c r="G815" s="136"/>
      <c r="H815" s="136"/>
      <c r="I815" s="136"/>
      <c r="J815" s="136"/>
      <c r="K815" s="136"/>
      <c r="L815" s="136"/>
      <c r="M815" s="136"/>
      <c r="N815" s="136"/>
      <c r="O815" s="136"/>
      <c r="P815" s="136"/>
      <c r="Q815" s="136"/>
      <c r="R815" s="136"/>
      <c r="S815" s="136"/>
      <c r="T815" s="136"/>
      <c r="U815" s="136"/>
      <c r="V815" s="136"/>
      <c r="W815" s="136"/>
      <c r="X815" s="136"/>
      <c r="Y815" s="136"/>
      <c r="Z815" s="136"/>
      <c r="AA815" s="136"/>
      <c r="AB815" s="136"/>
    </row>
    <row r="816" spans="1:28" ht="15">
      <c r="A816" s="136"/>
      <c r="B816" s="136"/>
      <c r="C816" s="136"/>
      <c r="D816" s="136"/>
      <c r="E816" s="136"/>
      <c r="F816" s="136"/>
      <c r="G816" s="136"/>
      <c r="H816" s="136"/>
      <c r="I816" s="136"/>
      <c r="J816" s="136"/>
      <c r="K816" s="136"/>
      <c r="L816" s="136"/>
      <c r="M816" s="136"/>
      <c r="N816" s="136"/>
      <c r="O816" s="136"/>
      <c r="P816" s="136"/>
      <c r="Q816" s="136"/>
      <c r="R816" s="136"/>
      <c r="S816" s="136"/>
      <c r="T816" s="136"/>
      <c r="U816" s="136"/>
      <c r="V816" s="136"/>
      <c r="W816" s="136"/>
      <c r="X816" s="136"/>
      <c r="Y816" s="136"/>
      <c r="Z816" s="136"/>
      <c r="AA816" s="136"/>
      <c r="AB816" s="136"/>
    </row>
    <row r="817" spans="1:28" ht="15">
      <c r="A817" s="136"/>
      <c r="B817" s="136"/>
      <c r="C817" s="136"/>
      <c r="D817" s="136"/>
      <c r="E817" s="136"/>
      <c r="F817" s="136"/>
      <c r="G817" s="136"/>
      <c r="H817" s="136"/>
      <c r="I817" s="136"/>
      <c r="J817" s="136"/>
      <c r="K817" s="136"/>
      <c r="L817" s="136"/>
      <c r="M817" s="136"/>
      <c r="N817" s="136"/>
      <c r="O817" s="136"/>
      <c r="P817" s="136"/>
      <c r="Q817" s="136"/>
      <c r="R817" s="136"/>
      <c r="S817" s="136"/>
      <c r="T817" s="136"/>
      <c r="U817" s="136"/>
      <c r="V817" s="136"/>
      <c r="W817" s="136"/>
      <c r="X817" s="136"/>
      <c r="Y817" s="136"/>
      <c r="Z817" s="136"/>
      <c r="AA817" s="136"/>
      <c r="AB817" s="136"/>
    </row>
    <row r="818" spans="1:28" ht="15">
      <c r="A818" s="136"/>
      <c r="B818" s="136"/>
      <c r="C818" s="136"/>
      <c r="D818" s="136"/>
      <c r="E818" s="136"/>
      <c r="F818" s="136"/>
      <c r="G818" s="136"/>
      <c r="H818" s="136"/>
      <c r="I818" s="136"/>
      <c r="J818" s="136"/>
      <c r="K818" s="136"/>
      <c r="L818" s="136"/>
      <c r="M818" s="136"/>
      <c r="N818" s="136"/>
      <c r="O818" s="136"/>
      <c r="P818" s="136"/>
      <c r="Q818" s="136"/>
      <c r="R818" s="136"/>
      <c r="S818" s="136"/>
      <c r="T818" s="136"/>
      <c r="U818" s="136"/>
      <c r="V818" s="136"/>
      <c r="W818" s="136"/>
      <c r="X818" s="136"/>
      <c r="Y818" s="136"/>
      <c r="Z818" s="136"/>
      <c r="AA818" s="136"/>
      <c r="AB818" s="136"/>
    </row>
    <row r="819" spans="1:28" ht="15">
      <c r="A819" s="136"/>
      <c r="B819" s="136"/>
      <c r="C819" s="136"/>
      <c r="D819" s="136"/>
      <c r="E819" s="136"/>
      <c r="F819" s="136"/>
      <c r="G819" s="136"/>
      <c r="H819" s="136"/>
      <c r="I819" s="136"/>
      <c r="J819" s="136"/>
      <c r="K819" s="136"/>
      <c r="L819" s="136"/>
      <c r="M819" s="136"/>
      <c r="N819" s="136"/>
      <c r="O819" s="136"/>
      <c r="P819" s="136"/>
      <c r="Q819" s="136"/>
      <c r="R819" s="136"/>
      <c r="S819" s="136"/>
      <c r="T819" s="136"/>
      <c r="U819" s="136"/>
      <c r="V819" s="136"/>
      <c r="W819" s="136"/>
      <c r="X819" s="136"/>
      <c r="Y819" s="136"/>
      <c r="Z819" s="136"/>
      <c r="AA819" s="136"/>
      <c r="AB819" s="136"/>
    </row>
    <row r="820" spans="1:28" ht="15">
      <c r="A820" s="136"/>
      <c r="B820" s="136"/>
      <c r="C820" s="136"/>
      <c r="D820" s="136"/>
      <c r="E820" s="136"/>
      <c r="F820" s="136"/>
      <c r="G820" s="136"/>
      <c r="H820" s="136"/>
      <c r="I820" s="136"/>
      <c r="J820" s="136"/>
      <c r="K820" s="136"/>
      <c r="L820" s="136"/>
      <c r="M820" s="136"/>
      <c r="N820" s="136"/>
      <c r="O820" s="136"/>
      <c r="P820" s="136"/>
      <c r="Q820" s="136"/>
      <c r="R820" s="136"/>
      <c r="S820" s="136"/>
      <c r="T820" s="136"/>
      <c r="U820" s="136"/>
      <c r="V820" s="136"/>
      <c r="W820" s="136"/>
      <c r="X820" s="136"/>
      <c r="Y820" s="136"/>
      <c r="Z820" s="136"/>
      <c r="AA820" s="136"/>
      <c r="AB820" s="136"/>
    </row>
    <row r="821" spans="1:28" ht="15">
      <c r="A821" s="136"/>
      <c r="B821" s="136"/>
      <c r="C821" s="136"/>
      <c r="D821" s="136"/>
      <c r="E821" s="136"/>
      <c r="F821" s="136"/>
      <c r="G821" s="136"/>
      <c r="H821" s="136"/>
      <c r="I821" s="136"/>
      <c r="J821" s="136"/>
      <c r="K821" s="136"/>
      <c r="L821" s="136"/>
      <c r="M821" s="136"/>
      <c r="N821" s="136"/>
      <c r="O821" s="136"/>
      <c r="P821" s="136"/>
      <c r="Q821" s="136"/>
      <c r="R821" s="136"/>
      <c r="S821" s="136"/>
      <c r="T821" s="136"/>
      <c r="U821" s="136"/>
      <c r="V821" s="136"/>
      <c r="W821" s="136"/>
      <c r="X821" s="136"/>
      <c r="Y821" s="136"/>
      <c r="Z821" s="136"/>
      <c r="AA821" s="136"/>
      <c r="AB821" s="136"/>
    </row>
    <row r="822" spans="1:28" ht="15">
      <c r="A822" s="136"/>
      <c r="B822" s="136"/>
      <c r="C822" s="136"/>
      <c r="D822" s="136"/>
      <c r="E822" s="136"/>
      <c r="F822" s="136"/>
      <c r="G822" s="136"/>
      <c r="H822" s="136"/>
      <c r="I822" s="136"/>
      <c r="J822" s="136"/>
      <c r="K822" s="136"/>
      <c r="L822" s="136"/>
      <c r="M822" s="136"/>
      <c r="N822" s="136"/>
      <c r="O822" s="136"/>
      <c r="P822" s="136"/>
      <c r="Q822" s="136"/>
      <c r="R822" s="136"/>
      <c r="S822" s="136"/>
      <c r="T822" s="136"/>
      <c r="U822" s="136"/>
      <c r="V822" s="136"/>
      <c r="W822" s="136"/>
      <c r="X822" s="136"/>
      <c r="Y822" s="136"/>
      <c r="Z822" s="136"/>
      <c r="AA822" s="136"/>
      <c r="AB822" s="136"/>
    </row>
    <row r="823" spans="1:28" ht="15">
      <c r="A823" s="136"/>
      <c r="B823" s="136"/>
      <c r="C823" s="136"/>
      <c r="D823" s="136"/>
      <c r="E823" s="136"/>
      <c r="F823" s="136"/>
      <c r="G823" s="136"/>
      <c r="H823" s="136"/>
      <c r="I823" s="136"/>
      <c r="J823" s="136"/>
      <c r="K823" s="136"/>
      <c r="L823" s="136"/>
      <c r="M823" s="136"/>
      <c r="N823" s="136"/>
      <c r="O823" s="136"/>
      <c r="P823" s="136"/>
      <c r="Q823" s="136"/>
      <c r="R823" s="136"/>
      <c r="S823" s="136"/>
      <c r="T823" s="136"/>
      <c r="U823" s="136"/>
      <c r="V823" s="136"/>
      <c r="W823" s="136"/>
      <c r="X823" s="136"/>
      <c r="Y823" s="136"/>
      <c r="Z823" s="136"/>
      <c r="AA823" s="136"/>
      <c r="AB823" s="136"/>
    </row>
    <row r="824" spans="1:28" ht="15">
      <c r="A824" s="136"/>
      <c r="B824" s="136"/>
      <c r="C824" s="136"/>
      <c r="D824" s="136"/>
      <c r="E824" s="136"/>
      <c r="F824" s="136"/>
      <c r="G824" s="136"/>
      <c r="H824" s="136"/>
      <c r="I824" s="136"/>
      <c r="J824" s="136"/>
      <c r="K824" s="136"/>
      <c r="L824" s="136"/>
      <c r="M824" s="136"/>
      <c r="N824" s="136"/>
      <c r="O824" s="136"/>
      <c r="P824" s="136"/>
      <c r="Q824" s="136"/>
      <c r="R824" s="136"/>
      <c r="S824" s="136"/>
      <c r="T824" s="136"/>
      <c r="U824" s="136"/>
      <c r="V824" s="136"/>
      <c r="W824" s="136"/>
      <c r="X824" s="136"/>
      <c r="Y824" s="136"/>
      <c r="Z824" s="136"/>
      <c r="AA824" s="136"/>
      <c r="AB824" s="136"/>
    </row>
    <row r="825" spans="1:28" ht="15">
      <c r="A825" s="136"/>
      <c r="B825" s="136"/>
      <c r="C825" s="136"/>
      <c r="D825" s="136"/>
      <c r="E825" s="136"/>
      <c r="F825" s="136"/>
      <c r="G825" s="136"/>
      <c r="H825" s="136"/>
      <c r="I825" s="136"/>
      <c r="J825" s="136"/>
      <c r="K825" s="136"/>
      <c r="L825" s="136"/>
      <c r="M825" s="136"/>
      <c r="N825" s="136"/>
      <c r="O825" s="136"/>
      <c r="P825" s="136"/>
      <c r="Q825" s="136"/>
      <c r="R825" s="136"/>
      <c r="S825" s="136"/>
      <c r="T825" s="136"/>
      <c r="U825" s="136"/>
      <c r="V825" s="136"/>
      <c r="W825" s="136"/>
      <c r="X825" s="136"/>
      <c r="Y825" s="136"/>
      <c r="Z825" s="136"/>
      <c r="AA825" s="136"/>
      <c r="AB825" s="136"/>
    </row>
    <row r="826" spans="1:28" ht="15">
      <c r="A826" s="136"/>
      <c r="B826" s="136"/>
      <c r="C826" s="136"/>
      <c r="D826" s="136"/>
      <c r="E826" s="136"/>
      <c r="F826" s="136"/>
      <c r="G826" s="136"/>
      <c r="H826" s="136"/>
      <c r="I826" s="136"/>
      <c r="J826" s="136"/>
      <c r="K826" s="136"/>
      <c r="L826" s="136"/>
      <c r="M826" s="136"/>
      <c r="N826" s="136"/>
      <c r="O826" s="136"/>
      <c r="P826" s="136"/>
      <c r="Q826" s="136"/>
      <c r="R826" s="136"/>
      <c r="S826" s="136"/>
      <c r="T826" s="136"/>
      <c r="U826" s="136"/>
      <c r="V826" s="136"/>
      <c r="W826" s="136"/>
      <c r="X826" s="136"/>
      <c r="Y826" s="136"/>
      <c r="Z826" s="136"/>
      <c r="AA826" s="136"/>
      <c r="AB826" s="136"/>
    </row>
    <row r="827" spans="1:28" ht="15">
      <c r="A827" s="136"/>
      <c r="B827" s="136"/>
      <c r="C827" s="136"/>
      <c r="D827" s="136"/>
      <c r="E827" s="136"/>
      <c r="F827" s="136"/>
      <c r="G827" s="136"/>
      <c r="H827" s="136"/>
      <c r="I827" s="136"/>
      <c r="J827" s="136"/>
      <c r="K827" s="136"/>
      <c r="L827" s="136"/>
      <c r="M827" s="136"/>
      <c r="N827" s="136"/>
      <c r="O827" s="136"/>
      <c r="P827" s="136"/>
      <c r="Q827" s="136"/>
      <c r="R827" s="136"/>
      <c r="S827" s="136"/>
      <c r="T827" s="136"/>
      <c r="U827" s="136"/>
      <c r="V827" s="136"/>
      <c r="W827" s="136"/>
      <c r="X827" s="136"/>
      <c r="Y827" s="136"/>
      <c r="Z827" s="136"/>
      <c r="AA827" s="136"/>
      <c r="AB827" s="136"/>
    </row>
    <row r="828" spans="1:28" ht="15">
      <c r="A828" s="136"/>
      <c r="B828" s="136"/>
      <c r="C828" s="136"/>
      <c r="D828" s="136"/>
      <c r="E828" s="136"/>
      <c r="F828" s="136"/>
      <c r="G828" s="136"/>
      <c r="H828" s="136"/>
      <c r="I828" s="136"/>
      <c r="J828" s="136"/>
      <c r="K828" s="136"/>
      <c r="L828" s="136"/>
      <c r="M828" s="136"/>
      <c r="N828" s="136"/>
      <c r="O828" s="136"/>
      <c r="P828" s="136"/>
      <c r="Q828" s="136"/>
      <c r="R828" s="136"/>
      <c r="S828" s="136"/>
      <c r="T828" s="136"/>
      <c r="U828" s="136"/>
      <c r="V828" s="136"/>
      <c r="W828" s="136"/>
      <c r="X828" s="136"/>
      <c r="Y828" s="136"/>
      <c r="Z828" s="136"/>
      <c r="AA828" s="136"/>
      <c r="AB828" s="136"/>
    </row>
    <row r="829" spans="1:28" ht="15">
      <c r="A829" s="136"/>
      <c r="B829" s="136"/>
      <c r="C829" s="136"/>
      <c r="D829" s="136"/>
      <c r="E829" s="136"/>
      <c r="F829" s="136"/>
      <c r="G829" s="136"/>
      <c r="H829" s="136"/>
      <c r="I829" s="136"/>
      <c r="J829" s="136"/>
      <c r="K829" s="136"/>
      <c r="L829" s="136"/>
      <c r="M829" s="136"/>
      <c r="N829" s="136"/>
      <c r="O829" s="136"/>
      <c r="P829" s="136"/>
      <c r="Q829" s="136"/>
      <c r="R829" s="136"/>
      <c r="S829" s="136"/>
      <c r="T829" s="136"/>
      <c r="U829" s="136"/>
      <c r="V829" s="136"/>
      <c r="W829" s="136"/>
      <c r="X829" s="136"/>
      <c r="Y829" s="136"/>
      <c r="Z829" s="136"/>
      <c r="AA829" s="136"/>
      <c r="AB829" s="136"/>
    </row>
    <row r="830" spans="1:28" ht="15">
      <c r="A830" s="136"/>
      <c r="B830" s="136"/>
      <c r="C830" s="136"/>
      <c r="D830" s="136"/>
      <c r="E830" s="136"/>
      <c r="F830" s="136"/>
      <c r="G830" s="136"/>
      <c r="H830" s="136"/>
      <c r="I830" s="136"/>
      <c r="J830" s="136"/>
      <c r="K830" s="136"/>
      <c r="L830" s="136"/>
      <c r="M830" s="136"/>
      <c r="N830" s="136"/>
      <c r="O830" s="136"/>
      <c r="P830" s="136"/>
      <c r="Q830" s="136"/>
      <c r="R830" s="136"/>
      <c r="S830" s="136"/>
      <c r="T830" s="136"/>
      <c r="U830" s="136"/>
      <c r="V830" s="136"/>
      <c r="W830" s="136"/>
      <c r="X830" s="136"/>
      <c r="Y830" s="136"/>
      <c r="Z830" s="136"/>
      <c r="AA830" s="136"/>
      <c r="AB830" s="136"/>
    </row>
    <row r="831" spans="1:28" ht="15">
      <c r="A831" s="136"/>
      <c r="B831" s="136"/>
      <c r="C831" s="136"/>
      <c r="D831" s="136"/>
      <c r="E831" s="136"/>
      <c r="F831" s="136"/>
      <c r="G831" s="136"/>
      <c r="H831" s="136"/>
      <c r="I831" s="136"/>
      <c r="J831" s="136"/>
      <c r="K831" s="136"/>
      <c r="L831" s="136"/>
      <c r="M831" s="136"/>
      <c r="N831" s="136"/>
      <c r="O831" s="136"/>
      <c r="P831" s="136"/>
      <c r="Q831" s="136"/>
      <c r="R831" s="136"/>
      <c r="S831" s="136"/>
      <c r="T831" s="136"/>
      <c r="U831" s="136"/>
      <c r="V831" s="136"/>
      <c r="W831" s="136"/>
      <c r="X831" s="136"/>
      <c r="Y831" s="136"/>
      <c r="Z831" s="136"/>
      <c r="AA831" s="136"/>
      <c r="AB831" s="136"/>
    </row>
    <row r="832" spans="1:28" ht="15">
      <c r="A832" s="136"/>
      <c r="B832" s="136"/>
      <c r="C832" s="136"/>
      <c r="D832" s="136"/>
      <c r="E832" s="136"/>
      <c r="F832" s="136"/>
      <c r="G832" s="136"/>
      <c r="H832" s="136"/>
      <c r="I832" s="136"/>
      <c r="J832" s="136"/>
      <c r="K832" s="136"/>
      <c r="L832" s="136"/>
      <c r="M832" s="136"/>
      <c r="N832" s="136"/>
      <c r="O832" s="136"/>
      <c r="P832" s="136"/>
      <c r="Q832" s="136"/>
      <c r="R832" s="136"/>
      <c r="S832" s="136"/>
      <c r="T832" s="136"/>
      <c r="U832" s="136"/>
      <c r="V832" s="136"/>
      <c r="W832" s="136"/>
      <c r="X832" s="136"/>
      <c r="Y832" s="136"/>
      <c r="Z832" s="136"/>
      <c r="AA832" s="136"/>
      <c r="AB832" s="136"/>
    </row>
    <row r="833" spans="1:28" ht="15">
      <c r="A833" s="136"/>
      <c r="B833" s="136"/>
      <c r="C833" s="136"/>
      <c r="D833" s="136"/>
      <c r="E833" s="136"/>
      <c r="F833" s="136"/>
      <c r="G833" s="136"/>
      <c r="H833" s="136"/>
      <c r="I833" s="136"/>
      <c r="J833" s="136"/>
      <c r="K833" s="136"/>
      <c r="L833" s="136"/>
      <c r="M833" s="136"/>
      <c r="N833" s="136"/>
      <c r="O833" s="136"/>
      <c r="P833" s="136"/>
      <c r="Q833" s="136"/>
      <c r="R833" s="136"/>
      <c r="S833" s="136"/>
      <c r="T833" s="136"/>
      <c r="U833" s="136"/>
      <c r="V833" s="136"/>
      <c r="W833" s="136"/>
      <c r="X833" s="136"/>
      <c r="Y833" s="136"/>
      <c r="Z833" s="136"/>
      <c r="AA833" s="136"/>
      <c r="AB833" s="136"/>
    </row>
    <row r="834" spans="1:28" ht="15">
      <c r="A834" s="136"/>
      <c r="B834" s="136"/>
      <c r="C834" s="136"/>
      <c r="D834" s="136"/>
      <c r="E834" s="136"/>
      <c r="F834" s="136"/>
      <c r="G834" s="136"/>
      <c r="H834" s="136"/>
      <c r="I834" s="136"/>
      <c r="J834" s="136"/>
      <c r="K834" s="136"/>
      <c r="L834" s="136"/>
      <c r="M834" s="136"/>
      <c r="N834" s="136"/>
      <c r="O834" s="136"/>
      <c r="P834" s="136"/>
      <c r="Q834" s="136"/>
      <c r="R834" s="136"/>
      <c r="S834" s="136"/>
      <c r="T834" s="136"/>
      <c r="U834" s="136"/>
      <c r="V834" s="136"/>
      <c r="W834" s="136"/>
      <c r="X834" s="136"/>
      <c r="Y834" s="136"/>
      <c r="Z834" s="136"/>
      <c r="AA834" s="136"/>
      <c r="AB834" s="136"/>
    </row>
    <row r="835" spans="1:28" ht="15">
      <c r="A835" s="136"/>
      <c r="B835" s="136"/>
      <c r="C835" s="136"/>
      <c r="D835" s="136"/>
      <c r="E835" s="136"/>
      <c r="F835" s="136"/>
      <c r="G835" s="136"/>
      <c r="H835" s="136"/>
      <c r="I835" s="136"/>
      <c r="J835" s="136"/>
      <c r="K835" s="136"/>
      <c r="L835" s="136"/>
      <c r="M835" s="136"/>
      <c r="N835" s="136"/>
      <c r="O835" s="136"/>
      <c r="P835" s="136"/>
      <c r="Q835" s="136"/>
      <c r="R835" s="136"/>
      <c r="S835" s="136"/>
      <c r="T835" s="136"/>
      <c r="U835" s="136"/>
      <c r="V835" s="136"/>
      <c r="W835" s="136"/>
      <c r="X835" s="136"/>
      <c r="Y835" s="136"/>
      <c r="Z835" s="136"/>
      <c r="AA835" s="136"/>
      <c r="AB835" s="136"/>
    </row>
    <row r="836" spans="1:28" ht="15">
      <c r="A836" s="136"/>
      <c r="B836" s="136"/>
      <c r="C836" s="136"/>
      <c r="D836" s="136"/>
      <c r="E836" s="136"/>
      <c r="F836" s="136"/>
      <c r="G836" s="136"/>
      <c r="H836" s="136"/>
      <c r="I836" s="136"/>
      <c r="J836" s="136"/>
      <c r="K836" s="136"/>
      <c r="L836" s="136"/>
      <c r="M836" s="136"/>
      <c r="N836" s="136"/>
      <c r="O836" s="136"/>
      <c r="P836" s="136"/>
      <c r="Q836" s="136"/>
      <c r="R836" s="136"/>
      <c r="S836" s="136"/>
      <c r="T836" s="136"/>
      <c r="U836" s="136"/>
      <c r="V836" s="136"/>
      <c r="W836" s="136"/>
      <c r="X836" s="136"/>
      <c r="Y836" s="136"/>
      <c r="Z836" s="136"/>
      <c r="AA836" s="136"/>
      <c r="AB836" s="136"/>
    </row>
    <row r="837" spans="1:28" ht="15">
      <c r="A837" s="136"/>
      <c r="B837" s="136"/>
      <c r="C837" s="136"/>
      <c r="D837" s="136"/>
      <c r="E837" s="136"/>
      <c r="F837" s="136"/>
      <c r="G837" s="136"/>
      <c r="H837" s="136"/>
      <c r="I837" s="136"/>
      <c r="J837" s="136"/>
      <c r="K837" s="136"/>
      <c r="L837" s="136"/>
      <c r="M837" s="136"/>
      <c r="N837" s="136"/>
      <c r="O837" s="136"/>
      <c r="P837" s="136"/>
      <c r="Q837" s="136"/>
      <c r="R837" s="136"/>
      <c r="S837" s="136"/>
      <c r="T837" s="136"/>
      <c r="U837" s="136"/>
      <c r="V837" s="136"/>
      <c r="W837" s="136"/>
      <c r="X837" s="136"/>
      <c r="Y837" s="136"/>
      <c r="Z837" s="136"/>
      <c r="AA837" s="136"/>
      <c r="AB837" s="136"/>
    </row>
    <row r="838" spans="1:28" ht="15">
      <c r="A838" s="136"/>
      <c r="B838" s="136"/>
      <c r="C838" s="136"/>
      <c r="D838" s="136"/>
      <c r="E838" s="136"/>
      <c r="F838" s="136"/>
      <c r="G838" s="136"/>
      <c r="H838" s="136"/>
      <c r="I838" s="136"/>
      <c r="J838" s="136"/>
      <c r="K838" s="136"/>
      <c r="L838" s="136"/>
      <c r="M838" s="136"/>
      <c r="N838" s="136"/>
      <c r="O838" s="136"/>
      <c r="P838" s="136"/>
      <c r="Q838" s="136"/>
      <c r="R838" s="136"/>
      <c r="S838" s="136"/>
      <c r="T838" s="136"/>
      <c r="U838" s="136"/>
      <c r="V838" s="136"/>
      <c r="W838" s="136"/>
      <c r="X838" s="136"/>
      <c r="Y838" s="136"/>
      <c r="Z838" s="136"/>
      <c r="AA838" s="136"/>
      <c r="AB838" s="136"/>
    </row>
    <row r="839" spans="1:28" ht="15">
      <c r="A839" s="136"/>
      <c r="B839" s="136"/>
      <c r="C839" s="136"/>
      <c r="D839" s="136"/>
      <c r="E839" s="136"/>
      <c r="F839" s="136"/>
      <c r="G839" s="136"/>
      <c r="H839" s="136"/>
      <c r="I839" s="136"/>
      <c r="J839" s="136"/>
      <c r="K839" s="136"/>
      <c r="L839" s="136"/>
      <c r="M839" s="136"/>
      <c r="N839" s="136"/>
      <c r="O839" s="136"/>
      <c r="P839" s="136"/>
      <c r="Q839" s="136"/>
      <c r="R839" s="136"/>
      <c r="S839" s="136"/>
      <c r="T839" s="136"/>
      <c r="U839" s="136"/>
      <c r="V839" s="136"/>
      <c r="W839" s="136"/>
      <c r="X839" s="136"/>
      <c r="Y839" s="136"/>
      <c r="Z839" s="136"/>
      <c r="AA839" s="136"/>
      <c r="AB839" s="136"/>
    </row>
    <row r="840" spans="1:28" ht="15">
      <c r="A840" s="136"/>
      <c r="B840" s="136"/>
      <c r="C840" s="136"/>
      <c r="D840" s="136"/>
      <c r="E840" s="136"/>
      <c r="F840" s="136"/>
      <c r="G840" s="136"/>
      <c r="H840" s="136"/>
      <c r="I840" s="136"/>
      <c r="J840" s="136"/>
      <c r="K840" s="136"/>
      <c r="L840" s="136"/>
      <c r="M840" s="136"/>
      <c r="N840" s="136"/>
      <c r="O840" s="136"/>
      <c r="P840" s="136"/>
      <c r="Q840" s="136"/>
      <c r="R840" s="136"/>
      <c r="S840" s="136"/>
      <c r="T840" s="136"/>
      <c r="U840" s="136"/>
      <c r="V840" s="136"/>
      <c r="W840" s="136"/>
      <c r="X840" s="136"/>
      <c r="Y840" s="136"/>
      <c r="Z840" s="136"/>
      <c r="AA840" s="136"/>
      <c r="AB840" s="136"/>
    </row>
    <row r="841" spans="1:28" ht="15">
      <c r="A841" s="136"/>
      <c r="B841" s="136"/>
      <c r="C841" s="136"/>
      <c r="D841" s="136"/>
      <c r="E841" s="136"/>
      <c r="F841" s="136"/>
      <c r="G841" s="136"/>
      <c r="H841" s="136"/>
      <c r="I841" s="136"/>
      <c r="J841" s="136"/>
      <c r="K841" s="136"/>
      <c r="L841" s="136"/>
      <c r="M841" s="136"/>
      <c r="N841" s="136"/>
      <c r="O841" s="136"/>
      <c r="P841" s="136"/>
      <c r="Q841" s="136"/>
      <c r="R841" s="136"/>
      <c r="S841" s="136"/>
      <c r="T841" s="136"/>
      <c r="U841" s="136"/>
      <c r="V841" s="136"/>
      <c r="W841" s="136"/>
      <c r="X841" s="136"/>
      <c r="Y841" s="136"/>
      <c r="Z841" s="136"/>
      <c r="AA841" s="136"/>
      <c r="AB841" s="136"/>
    </row>
    <row r="842" spans="1:28" ht="15">
      <c r="A842" s="136"/>
      <c r="B842" s="136"/>
      <c r="C842" s="136"/>
      <c r="D842" s="136"/>
      <c r="E842" s="136"/>
      <c r="F842" s="136"/>
      <c r="G842" s="136"/>
      <c r="H842" s="136"/>
      <c r="I842" s="136"/>
      <c r="J842" s="136"/>
      <c r="K842" s="136"/>
      <c r="L842" s="136"/>
      <c r="M842" s="136"/>
      <c r="N842" s="136"/>
      <c r="O842" s="136"/>
      <c r="P842" s="136"/>
      <c r="Q842" s="136"/>
      <c r="R842" s="136"/>
      <c r="S842" s="136"/>
      <c r="T842" s="136"/>
      <c r="U842" s="136"/>
      <c r="V842" s="136"/>
      <c r="W842" s="136"/>
      <c r="X842" s="136"/>
      <c r="Y842" s="136"/>
      <c r="Z842" s="136"/>
      <c r="AA842" s="136"/>
      <c r="AB842" s="136"/>
    </row>
    <row r="843" spans="1:28" ht="15">
      <c r="A843" s="136"/>
      <c r="B843" s="136"/>
      <c r="C843" s="136"/>
      <c r="D843" s="136"/>
      <c r="E843" s="136"/>
      <c r="F843" s="136"/>
      <c r="G843" s="136"/>
      <c r="H843" s="136"/>
      <c r="I843" s="136"/>
      <c r="J843" s="136"/>
      <c r="K843" s="136"/>
      <c r="L843" s="136"/>
      <c r="M843" s="136"/>
      <c r="N843" s="136"/>
      <c r="O843" s="136"/>
      <c r="P843" s="136"/>
      <c r="Q843" s="136"/>
      <c r="R843" s="136"/>
      <c r="S843" s="136"/>
      <c r="T843" s="136"/>
      <c r="U843" s="136"/>
      <c r="V843" s="136"/>
      <c r="W843" s="136"/>
      <c r="X843" s="136"/>
      <c r="Y843" s="136"/>
      <c r="Z843" s="136"/>
      <c r="AA843" s="136"/>
      <c r="AB843" s="136"/>
    </row>
    <row r="844" spans="1:28" ht="15">
      <c r="A844" s="136"/>
      <c r="B844" s="136"/>
      <c r="C844" s="136"/>
      <c r="D844" s="136"/>
      <c r="E844" s="136"/>
      <c r="F844" s="136"/>
      <c r="G844" s="136"/>
      <c r="H844" s="136"/>
      <c r="I844" s="136"/>
      <c r="J844" s="136"/>
      <c r="K844" s="136"/>
      <c r="L844" s="136"/>
      <c r="M844" s="136"/>
      <c r="N844" s="136"/>
      <c r="O844" s="136"/>
      <c r="P844" s="136"/>
      <c r="Q844" s="136"/>
      <c r="R844" s="136"/>
      <c r="S844" s="136"/>
      <c r="T844" s="136"/>
      <c r="U844" s="136"/>
      <c r="V844" s="136"/>
      <c r="W844" s="136"/>
      <c r="X844" s="136"/>
      <c r="Y844" s="136"/>
      <c r="Z844" s="136"/>
      <c r="AA844" s="136"/>
      <c r="AB844" s="136"/>
    </row>
    <row r="845" spans="1:28" ht="15">
      <c r="A845" s="136"/>
      <c r="B845" s="136"/>
      <c r="C845" s="136"/>
      <c r="D845" s="136"/>
      <c r="E845" s="136"/>
      <c r="F845" s="136"/>
      <c r="G845" s="136"/>
      <c r="H845" s="136"/>
      <c r="I845" s="136"/>
      <c r="J845" s="136"/>
      <c r="K845" s="136"/>
      <c r="L845" s="136"/>
      <c r="M845" s="136"/>
      <c r="N845" s="136"/>
      <c r="O845" s="136"/>
      <c r="P845" s="136"/>
      <c r="Q845" s="136"/>
      <c r="R845" s="136"/>
      <c r="S845" s="136"/>
      <c r="T845" s="136"/>
      <c r="U845" s="136"/>
      <c r="V845" s="136"/>
      <c r="W845" s="136"/>
      <c r="X845" s="136"/>
      <c r="Y845" s="136"/>
      <c r="Z845" s="136"/>
      <c r="AA845" s="136"/>
      <c r="AB845" s="136"/>
    </row>
    <row r="846" spans="1:28" ht="15">
      <c r="A846" s="136"/>
      <c r="B846" s="136"/>
      <c r="C846" s="136"/>
      <c r="D846" s="136"/>
      <c r="E846" s="136"/>
      <c r="F846" s="136"/>
      <c r="G846" s="136"/>
      <c r="H846" s="136"/>
      <c r="I846" s="136"/>
      <c r="J846" s="136"/>
      <c r="K846" s="136"/>
      <c r="L846" s="136"/>
      <c r="M846" s="136"/>
      <c r="N846" s="136"/>
      <c r="O846" s="136"/>
      <c r="P846" s="136"/>
      <c r="Q846" s="136"/>
      <c r="R846" s="136"/>
      <c r="S846" s="136"/>
      <c r="T846" s="136"/>
      <c r="U846" s="136"/>
      <c r="V846" s="136"/>
      <c r="W846" s="136"/>
      <c r="X846" s="136"/>
      <c r="Y846" s="136"/>
      <c r="Z846" s="136"/>
      <c r="AA846" s="136"/>
      <c r="AB846" s="136"/>
    </row>
    <row r="847" spans="1:28" ht="15">
      <c r="A847" s="136"/>
      <c r="B847" s="136"/>
      <c r="C847" s="136"/>
      <c r="D847" s="136"/>
      <c r="E847" s="136"/>
      <c r="F847" s="136"/>
      <c r="G847" s="136"/>
      <c r="H847" s="136"/>
      <c r="I847" s="136"/>
      <c r="J847" s="136"/>
      <c r="K847" s="136"/>
      <c r="L847" s="136"/>
      <c r="M847" s="136"/>
      <c r="N847" s="136"/>
      <c r="O847" s="136"/>
      <c r="P847" s="136"/>
      <c r="Q847" s="136"/>
      <c r="R847" s="136"/>
      <c r="S847" s="136"/>
      <c r="T847" s="136"/>
      <c r="U847" s="136"/>
      <c r="V847" s="136"/>
      <c r="W847" s="136"/>
      <c r="X847" s="136"/>
      <c r="Y847" s="136"/>
      <c r="Z847" s="136"/>
      <c r="AA847" s="136"/>
      <c r="AB847" s="136"/>
    </row>
    <row r="848" spans="1:28" ht="15">
      <c r="A848" s="136"/>
      <c r="B848" s="136"/>
      <c r="C848" s="136"/>
      <c r="D848" s="136"/>
      <c r="E848" s="136"/>
      <c r="F848" s="136"/>
      <c r="G848" s="136"/>
      <c r="H848" s="136"/>
      <c r="I848" s="136"/>
      <c r="J848" s="136"/>
      <c r="K848" s="136"/>
      <c r="L848" s="136"/>
      <c r="M848" s="136"/>
      <c r="N848" s="136"/>
      <c r="O848" s="136"/>
      <c r="P848" s="136"/>
      <c r="Q848" s="136"/>
      <c r="R848" s="136"/>
      <c r="S848" s="136"/>
      <c r="T848" s="136"/>
      <c r="U848" s="136"/>
      <c r="V848" s="136"/>
      <c r="W848" s="136"/>
      <c r="X848" s="136"/>
      <c r="Y848" s="136"/>
      <c r="Z848" s="136"/>
      <c r="AA848" s="136"/>
      <c r="AB848" s="136"/>
    </row>
    <row r="849" spans="1:28" ht="15">
      <c r="A849" s="136"/>
      <c r="B849" s="136"/>
      <c r="C849" s="136"/>
      <c r="D849" s="136"/>
      <c r="E849" s="136"/>
      <c r="F849" s="136"/>
      <c r="G849" s="136"/>
      <c r="H849" s="136"/>
      <c r="I849" s="136"/>
      <c r="J849" s="136"/>
      <c r="K849" s="136"/>
      <c r="L849" s="136"/>
      <c r="M849" s="136"/>
      <c r="N849" s="136"/>
      <c r="O849" s="136"/>
      <c r="P849" s="136"/>
      <c r="Q849" s="136"/>
      <c r="R849" s="136"/>
      <c r="S849" s="136"/>
      <c r="T849" s="136"/>
      <c r="U849" s="136"/>
      <c r="V849" s="136"/>
      <c r="W849" s="136"/>
      <c r="X849" s="136"/>
      <c r="Y849" s="136"/>
      <c r="Z849" s="136"/>
      <c r="AA849" s="136"/>
      <c r="AB849" s="136"/>
    </row>
    <row r="850" spans="1:28" ht="15">
      <c r="A850" s="136"/>
      <c r="B850" s="136"/>
      <c r="C850" s="136"/>
      <c r="D850" s="136"/>
      <c r="E850" s="136"/>
      <c r="F850" s="136"/>
      <c r="G850" s="136"/>
      <c r="H850" s="136"/>
      <c r="I850" s="136"/>
      <c r="J850" s="136"/>
      <c r="K850" s="136"/>
      <c r="L850" s="136"/>
      <c r="M850" s="136"/>
      <c r="N850" s="136"/>
      <c r="O850" s="136"/>
      <c r="P850" s="136"/>
      <c r="Q850" s="136"/>
      <c r="R850" s="136"/>
      <c r="S850" s="136"/>
      <c r="T850" s="136"/>
      <c r="U850" s="136"/>
      <c r="V850" s="136"/>
      <c r="W850" s="136"/>
      <c r="X850" s="136"/>
      <c r="Y850" s="136"/>
      <c r="Z850" s="136"/>
      <c r="AA850" s="136"/>
      <c r="AB850" s="136"/>
    </row>
    <row r="851" spans="1:28" ht="15">
      <c r="A851" s="136"/>
      <c r="B851" s="136"/>
      <c r="C851" s="136"/>
      <c r="D851" s="136"/>
      <c r="E851" s="136"/>
      <c r="F851" s="136"/>
      <c r="G851" s="136"/>
      <c r="H851" s="136"/>
      <c r="I851" s="136"/>
      <c r="J851" s="136"/>
      <c r="K851" s="136"/>
      <c r="L851" s="136"/>
      <c r="M851" s="136"/>
      <c r="N851" s="136"/>
      <c r="O851" s="136"/>
      <c r="P851" s="136"/>
      <c r="Q851" s="136"/>
      <c r="R851" s="136"/>
      <c r="S851" s="136"/>
      <c r="T851" s="136"/>
      <c r="U851" s="136"/>
      <c r="V851" s="136"/>
      <c r="W851" s="136"/>
      <c r="X851" s="136"/>
      <c r="Y851" s="136"/>
      <c r="Z851" s="136"/>
      <c r="AA851" s="136"/>
      <c r="AB851" s="136"/>
    </row>
    <row r="852" spans="1:28" ht="15">
      <c r="A852" s="136"/>
      <c r="B852" s="136"/>
      <c r="C852" s="136"/>
      <c r="D852" s="136"/>
      <c r="E852" s="136"/>
      <c r="F852" s="136"/>
      <c r="G852" s="136"/>
      <c r="H852" s="136"/>
      <c r="I852" s="136"/>
      <c r="J852" s="136"/>
      <c r="K852" s="136"/>
      <c r="L852" s="136"/>
      <c r="M852" s="136"/>
      <c r="N852" s="136"/>
      <c r="O852" s="136"/>
      <c r="P852" s="136"/>
      <c r="Q852" s="136"/>
      <c r="R852" s="136"/>
      <c r="S852" s="136"/>
      <c r="T852" s="136"/>
      <c r="U852" s="136"/>
      <c r="V852" s="136"/>
      <c r="W852" s="136"/>
      <c r="X852" s="136"/>
      <c r="Y852" s="136"/>
      <c r="Z852" s="136"/>
      <c r="AA852" s="136"/>
      <c r="AB852" s="136"/>
    </row>
    <row r="853" spans="1:28" ht="15">
      <c r="A853" s="136"/>
      <c r="B853" s="136"/>
      <c r="C853" s="136"/>
      <c r="D853" s="136"/>
      <c r="E853" s="136"/>
      <c r="F853" s="136"/>
      <c r="G853" s="136"/>
      <c r="H853" s="136"/>
      <c r="I853" s="136"/>
      <c r="J853" s="136"/>
      <c r="K853" s="136"/>
      <c r="L853" s="136"/>
      <c r="M853" s="136"/>
      <c r="N853" s="136"/>
      <c r="O853" s="136"/>
      <c r="P853" s="136"/>
      <c r="Q853" s="136"/>
      <c r="R853" s="136"/>
      <c r="S853" s="136"/>
      <c r="T853" s="136"/>
      <c r="U853" s="136"/>
      <c r="V853" s="136"/>
      <c r="W853" s="136"/>
      <c r="X853" s="136"/>
      <c r="Y853" s="136"/>
      <c r="Z853" s="136"/>
      <c r="AA853" s="136"/>
      <c r="AB853" s="136"/>
    </row>
    <row r="854" spans="1:28" ht="15">
      <c r="A854" s="136"/>
      <c r="B854" s="136"/>
      <c r="C854" s="136"/>
      <c r="D854" s="136"/>
      <c r="E854" s="136"/>
      <c r="F854" s="136"/>
      <c r="G854" s="136"/>
      <c r="H854" s="136"/>
      <c r="I854" s="136"/>
      <c r="J854" s="136"/>
      <c r="K854" s="136"/>
      <c r="L854" s="136"/>
      <c r="M854" s="136"/>
      <c r="N854" s="136"/>
      <c r="O854" s="136"/>
      <c r="P854" s="136"/>
      <c r="Q854" s="136"/>
      <c r="R854" s="136"/>
      <c r="S854" s="136"/>
      <c r="T854" s="136"/>
      <c r="U854" s="136"/>
      <c r="V854" s="136"/>
      <c r="W854" s="136"/>
      <c r="X854" s="136"/>
      <c r="Y854" s="136"/>
      <c r="Z854" s="136"/>
      <c r="AA854" s="136"/>
      <c r="AB854" s="136"/>
    </row>
    <row r="855" spans="1:28" ht="15">
      <c r="A855" s="136"/>
      <c r="B855" s="136"/>
      <c r="C855" s="136"/>
      <c r="D855" s="136"/>
      <c r="E855" s="136"/>
      <c r="F855" s="136"/>
      <c r="G855" s="136"/>
      <c r="H855" s="136"/>
      <c r="I855" s="136"/>
      <c r="J855" s="136"/>
      <c r="K855" s="136"/>
      <c r="L855" s="136"/>
      <c r="M855" s="136"/>
      <c r="N855" s="136"/>
      <c r="O855" s="136"/>
      <c r="P855" s="136"/>
      <c r="Q855" s="136"/>
      <c r="R855" s="136"/>
      <c r="S855" s="136"/>
      <c r="T855" s="136"/>
      <c r="U855" s="136"/>
      <c r="V855" s="136"/>
      <c r="W855" s="136"/>
      <c r="X855" s="136"/>
      <c r="Y855" s="136"/>
      <c r="Z855" s="136"/>
      <c r="AA855" s="136"/>
      <c r="AB855" s="136"/>
    </row>
    <row r="856" spans="1:28" ht="15">
      <c r="A856" s="136"/>
      <c r="B856" s="136"/>
      <c r="C856" s="136"/>
      <c r="D856" s="136"/>
      <c r="E856" s="136"/>
      <c r="F856" s="136"/>
      <c r="G856" s="136"/>
      <c r="H856" s="136"/>
      <c r="I856" s="136"/>
      <c r="J856" s="136"/>
      <c r="K856" s="136"/>
      <c r="L856" s="136"/>
      <c r="M856" s="136"/>
      <c r="N856" s="136"/>
      <c r="O856" s="136"/>
      <c r="P856" s="136"/>
      <c r="Q856" s="136"/>
      <c r="R856" s="136"/>
      <c r="S856" s="136"/>
      <c r="T856" s="136"/>
      <c r="U856" s="136"/>
      <c r="V856" s="136"/>
      <c r="W856" s="136"/>
      <c r="X856" s="136"/>
      <c r="Y856" s="136"/>
      <c r="Z856" s="136"/>
      <c r="AA856" s="136"/>
      <c r="AB856" s="136"/>
    </row>
    <row r="857" spans="1:28" ht="15">
      <c r="A857" s="136"/>
      <c r="B857" s="136"/>
      <c r="C857" s="136"/>
      <c r="D857" s="136"/>
      <c r="E857" s="136"/>
      <c r="F857" s="136"/>
      <c r="G857" s="136"/>
      <c r="H857" s="136"/>
      <c r="I857" s="136"/>
      <c r="J857" s="136"/>
      <c r="K857" s="136"/>
      <c r="L857" s="136"/>
      <c r="M857" s="136"/>
      <c r="N857" s="136"/>
      <c r="O857" s="136"/>
      <c r="P857" s="136"/>
      <c r="Q857" s="136"/>
      <c r="R857" s="136"/>
      <c r="S857" s="136"/>
      <c r="T857" s="136"/>
      <c r="U857" s="136"/>
      <c r="V857" s="136"/>
      <c r="W857" s="136"/>
      <c r="X857" s="136"/>
      <c r="Y857" s="136"/>
      <c r="Z857" s="136"/>
      <c r="AA857" s="136"/>
      <c r="AB857" s="136"/>
    </row>
    <row r="858" spans="1:28" ht="15">
      <c r="A858" s="136"/>
      <c r="B858" s="136"/>
      <c r="C858" s="136"/>
      <c r="D858" s="136"/>
      <c r="E858" s="136"/>
      <c r="F858" s="136"/>
      <c r="G858" s="136"/>
      <c r="H858" s="136"/>
      <c r="I858" s="136"/>
      <c r="J858" s="136"/>
      <c r="K858" s="136"/>
      <c r="L858" s="136"/>
      <c r="M858" s="136"/>
      <c r="N858" s="136"/>
      <c r="O858" s="136"/>
      <c r="P858" s="136"/>
      <c r="Q858" s="136"/>
      <c r="R858" s="136"/>
      <c r="S858" s="136"/>
      <c r="T858" s="136"/>
      <c r="U858" s="136"/>
      <c r="V858" s="136"/>
      <c r="W858" s="136"/>
      <c r="X858" s="136"/>
      <c r="Y858" s="136"/>
      <c r="Z858" s="136"/>
      <c r="AA858" s="136"/>
      <c r="AB858" s="136"/>
    </row>
    <row r="859" spans="1:28" ht="15">
      <c r="A859" s="136"/>
      <c r="B859" s="136"/>
      <c r="C859" s="136"/>
      <c r="D859" s="136"/>
      <c r="E859" s="136"/>
      <c r="F859" s="136"/>
      <c r="G859" s="136"/>
      <c r="H859" s="136"/>
      <c r="I859" s="136"/>
      <c r="J859" s="136"/>
      <c r="K859" s="136"/>
      <c r="L859" s="136"/>
      <c r="M859" s="136"/>
      <c r="N859" s="136"/>
      <c r="O859" s="136"/>
      <c r="P859" s="136"/>
      <c r="Q859" s="136"/>
      <c r="R859" s="136"/>
      <c r="S859" s="136"/>
      <c r="T859" s="136"/>
      <c r="U859" s="136"/>
      <c r="V859" s="136"/>
      <c r="W859" s="136"/>
      <c r="X859" s="136"/>
      <c r="Y859" s="136"/>
      <c r="Z859" s="136"/>
      <c r="AA859" s="136"/>
      <c r="AB859" s="136"/>
    </row>
    <row r="860" spans="1:28" ht="15">
      <c r="A860" s="136"/>
      <c r="B860" s="136"/>
      <c r="C860" s="136"/>
      <c r="D860" s="136"/>
      <c r="E860" s="136"/>
      <c r="F860" s="136"/>
      <c r="G860" s="136"/>
      <c r="H860" s="136"/>
      <c r="I860" s="136"/>
      <c r="J860" s="136"/>
      <c r="K860" s="136"/>
      <c r="L860" s="136"/>
      <c r="M860" s="136"/>
      <c r="N860" s="136"/>
      <c r="O860" s="136"/>
      <c r="P860" s="136"/>
      <c r="Q860" s="136"/>
      <c r="R860" s="136"/>
      <c r="S860" s="136"/>
      <c r="T860" s="136"/>
      <c r="U860" s="136"/>
      <c r="V860" s="136"/>
      <c r="W860" s="136"/>
      <c r="X860" s="136"/>
      <c r="Y860" s="136"/>
      <c r="Z860" s="136"/>
      <c r="AA860" s="136"/>
      <c r="AB860" s="136"/>
    </row>
    <row r="861" spans="1:28" ht="15">
      <c r="A861" s="136"/>
      <c r="B861" s="136"/>
      <c r="C861" s="136"/>
      <c r="D861" s="136"/>
      <c r="E861" s="136"/>
      <c r="F861" s="136"/>
      <c r="G861" s="136"/>
      <c r="H861" s="136"/>
      <c r="I861" s="136"/>
      <c r="J861" s="136"/>
      <c r="K861" s="136"/>
      <c r="L861" s="136"/>
      <c r="M861" s="136"/>
      <c r="N861" s="136"/>
      <c r="O861" s="136"/>
      <c r="P861" s="136"/>
      <c r="Q861" s="136"/>
      <c r="R861" s="136"/>
      <c r="S861" s="136"/>
      <c r="T861" s="136"/>
      <c r="U861" s="136"/>
      <c r="V861" s="136"/>
      <c r="W861" s="136"/>
      <c r="X861" s="136"/>
      <c r="Y861" s="136"/>
      <c r="Z861" s="136"/>
      <c r="AA861" s="136"/>
      <c r="AB861" s="136"/>
    </row>
    <row r="862" spans="1:28" ht="15">
      <c r="A862" s="136"/>
      <c r="B862" s="136"/>
      <c r="C862" s="136"/>
      <c r="D862" s="136"/>
      <c r="E862" s="136"/>
      <c r="F862" s="136"/>
      <c r="G862" s="136"/>
      <c r="H862" s="136"/>
      <c r="I862" s="136"/>
      <c r="J862" s="136"/>
      <c r="K862" s="136"/>
      <c r="L862" s="136"/>
      <c r="M862" s="136"/>
      <c r="N862" s="136"/>
      <c r="O862" s="136"/>
      <c r="P862" s="136"/>
      <c r="Q862" s="136"/>
      <c r="R862" s="136"/>
      <c r="S862" s="136"/>
      <c r="T862" s="136"/>
      <c r="U862" s="136"/>
      <c r="V862" s="136"/>
      <c r="W862" s="136"/>
      <c r="X862" s="136"/>
      <c r="Y862" s="136"/>
      <c r="Z862" s="136"/>
      <c r="AA862" s="136"/>
      <c r="AB862" s="136"/>
    </row>
    <row r="863" spans="1:28" ht="15">
      <c r="A863" s="136"/>
      <c r="B863" s="136"/>
      <c r="C863" s="136"/>
      <c r="D863" s="136"/>
      <c r="E863" s="136"/>
      <c r="F863" s="136"/>
      <c r="G863" s="136"/>
      <c r="H863" s="136"/>
      <c r="I863" s="136"/>
      <c r="J863" s="136"/>
      <c r="K863" s="136"/>
      <c r="L863" s="136"/>
      <c r="M863" s="136"/>
      <c r="N863" s="136"/>
      <c r="O863" s="136"/>
      <c r="P863" s="136"/>
      <c r="Q863" s="136"/>
      <c r="R863" s="136"/>
      <c r="S863" s="136"/>
      <c r="T863" s="136"/>
      <c r="U863" s="136"/>
      <c r="V863" s="136"/>
      <c r="W863" s="136"/>
      <c r="X863" s="136"/>
      <c r="Y863" s="136"/>
      <c r="Z863" s="136"/>
      <c r="AA863" s="136"/>
      <c r="AB863" s="136"/>
    </row>
    <row r="864" spans="1:28" ht="15">
      <c r="A864" s="136"/>
      <c r="B864" s="136"/>
      <c r="C864" s="136"/>
      <c r="D864" s="136"/>
      <c r="E864" s="136"/>
      <c r="F864" s="136"/>
      <c r="G864" s="136"/>
      <c r="H864" s="136"/>
      <c r="I864" s="136"/>
      <c r="J864" s="136"/>
      <c r="K864" s="136"/>
      <c r="L864" s="136"/>
      <c r="M864" s="136"/>
      <c r="N864" s="136"/>
      <c r="O864" s="136"/>
      <c r="P864" s="136"/>
      <c r="Q864" s="136"/>
      <c r="R864" s="136"/>
      <c r="S864" s="136"/>
      <c r="T864" s="136"/>
      <c r="U864" s="136"/>
      <c r="V864" s="136"/>
      <c r="W864" s="136"/>
      <c r="X864" s="136"/>
      <c r="Y864" s="136"/>
      <c r="Z864" s="136"/>
      <c r="AA864" s="136"/>
      <c r="AB864" s="136"/>
    </row>
    <row r="865" spans="1:28" ht="15">
      <c r="A865" s="136"/>
      <c r="B865" s="136"/>
      <c r="C865" s="136"/>
      <c r="D865" s="136"/>
      <c r="E865" s="136"/>
      <c r="F865" s="136"/>
      <c r="G865" s="136"/>
      <c r="H865" s="136"/>
      <c r="I865" s="136"/>
      <c r="J865" s="136"/>
      <c r="K865" s="136"/>
      <c r="L865" s="136"/>
      <c r="M865" s="136"/>
      <c r="N865" s="136"/>
      <c r="O865" s="136"/>
      <c r="P865" s="136"/>
      <c r="Q865" s="136"/>
      <c r="R865" s="136"/>
      <c r="S865" s="136"/>
      <c r="T865" s="136"/>
      <c r="U865" s="136"/>
      <c r="V865" s="136"/>
      <c r="W865" s="136"/>
      <c r="X865" s="136"/>
      <c r="Y865" s="136"/>
      <c r="Z865" s="136"/>
      <c r="AA865" s="136"/>
      <c r="AB865" s="136"/>
    </row>
    <row r="866" spans="1:28" ht="15">
      <c r="A866" s="136"/>
      <c r="B866" s="136"/>
      <c r="C866" s="136"/>
      <c r="D866" s="136"/>
      <c r="E866" s="136"/>
      <c r="F866" s="136"/>
      <c r="G866" s="136"/>
      <c r="H866" s="136"/>
      <c r="I866" s="136"/>
      <c r="J866" s="136"/>
      <c r="K866" s="136"/>
      <c r="L866" s="136"/>
      <c r="M866" s="136"/>
      <c r="N866" s="136"/>
      <c r="O866" s="136"/>
      <c r="P866" s="136"/>
      <c r="Q866" s="136"/>
      <c r="R866" s="136"/>
      <c r="S866" s="136"/>
      <c r="T866" s="136"/>
      <c r="U866" s="136"/>
      <c r="V866" s="136"/>
      <c r="W866" s="136"/>
      <c r="X866" s="136"/>
      <c r="Y866" s="136"/>
      <c r="Z866" s="136"/>
      <c r="AA866" s="136"/>
      <c r="AB866" s="136"/>
    </row>
    <row r="867" spans="1:28" ht="15">
      <c r="A867" s="136"/>
      <c r="B867" s="136"/>
      <c r="C867" s="136"/>
      <c r="D867" s="136"/>
      <c r="E867" s="136"/>
      <c r="F867" s="136"/>
      <c r="G867" s="136"/>
      <c r="H867" s="136"/>
      <c r="I867" s="136"/>
      <c r="J867" s="136"/>
      <c r="K867" s="136"/>
      <c r="L867" s="136"/>
      <c r="M867" s="136"/>
      <c r="N867" s="136"/>
      <c r="O867" s="136"/>
      <c r="P867" s="136"/>
      <c r="Q867" s="136"/>
      <c r="R867" s="136"/>
      <c r="S867" s="136"/>
      <c r="T867" s="136"/>
      <c r="U867" s="136"/>
      <c r="V867" s="136"/>
      <c r="W867" s="136"/>
      <c r="X867" s="136"/>
      <c r="Y867" s="136"/>
      <c r="Z867" s="136"/>
      <c r="AA867" s="136"/>
      <c r="AB867" s="136"/>
    </row>
    <row r="868" spans="1:28" ht="15">
      <c r="A868" s="136"/>
      <c r="B868" s="136"/>
      <c r="C868" s="136"/>
      <c r="D868" s="136"/>
      <c r="E868" s="136"/>
      <c r="F868" s="136"/>
      <c r="G868" s="136"/>
      <c r="H868" s="136"/>
      <c r="I868" s="136"/>
      <c r="J868" s="136"/>
      <c r="K868" s="136"/>
      <c r="L868" s="136"/>
      <c r="M868" s="136"/>
      <c r="N868" s="136"/>
      <c r="O868" s="136"/>
      <c r="P868" s="136"/>
      <c r="Q868" s="136"/>
      <c r="R868" s="136"/>
      <c r="S868" s="136"/>
      <c r="T868" s="136"/>
      <c r="U868" s="136"/>
      <c r="V868" s="136"/>
      <c r="W868" s="136"/>
      <c r="X868" s="136"/>
      <c r="Y868" s="136"/>
      <c r="Z868" s="136"/>
      <c r="AA868" s="136"/>
      <c r="AB868" s="136"/>
    </row>
    <row r="869" spans="1:28" ht="15">
      <c r="A869" s="136"/>
      <c r="B869" s="136"/>
      <c r="C869" s="136"/>
      <c r="D869" s="136"/>
      <c r="E869" s="136"/>
      <c r="F869" s="136"/>
      <c r="G869" s="136"/>
      <c r="H869" s="136"/>
      <c r="I869" s="136"/>
      <c r="J869" s="136"/>
      <c r="K869" s="136"/>
      <c r="L869" s="136"/>
      <c r="M869" s="136"/>
      <c r="N869" s="136"/>
      <c r="O869" s="136"/>
      <c r="P869" s="136"/>
      <c r="Q869" s="136"/>
      <c r="R869" s="136"/>
      <c r="S869" s="136"/>
      <c r="T869" s="136"/>
      <c r="U869" s="136"/>
      <c r="V869" s="136"/>
      <c r="W869" s="136"/>
      <c r="X869" s="136"/>
      <c r="Y869" s="136"/>
      <c r="Z869" s="136"/>
      <c r="AA869" s="136"/>
      <c r="AB869" s="136"/>
    </row>
    <row r="870" spans="1:28" ht="15">
      <c r="A870" s="136"/>
      <c r="B870" s="136"/>
      <c r="C870" s="136"/>
      <c r="D870" s="136"/>
      <c r="E870" s="136"/>
      <c r="F870" s="136"/>
      <c r="G870" s="136"/>
      <c r="H870" s="136"/>
      <c r="I870" s="136"/>
      <c r="J870" s="136"/>
      <c r="K870" s="136"/>
      <c r="L870" s="136"/>
      <c r="M870" s="136"/>
      <c r="N870" s="136"/>
      <c r="O870" s="136"/>
      <c r="P870" s="136"/>
      <c r="Q870" s="136"/>
      <c r="R870" s="136"/>
      <c r="S870" s="136"/>
      <c r="T870" s="136"/>
      <c r="U870" s="136"/>
      <c r="V870" s="136"/>
      <c r="W870" s="136"/>
      <c r="X870" s="136"/>
      <c r="Y870" s="136"/>
      <c r="Z870" s="136"/>
      <c r="AA870" s="136"/>
      <c r="AB870" s="136"/>
    </row>
    <row r="871" spans="1:28" ht="15">
      <c r="A871" s="136"/>
      <c r="B871" s="136"/>
      <c r="C871" s="136"/>
      <c r="D871" s="136"/>
      <c r="E871" s="136"/>
      <c r="F871" s="136"/>
      <c r="G871" s="136"/>
      <c r="H871" s="136"/>
      <c r="I871" s="136"/>
      <c r="J871" s="136"/>
      <c r="K871" s="136"/>
      <c r="L871" s="136"/>
      <c r="M871" s="136"/>
      <c r="N871" s="136"/>
      <c r="O871" s="136"/>
      <c r="P871" s="136"/>
      <c r="Q871" s="136"/>
      <c r="R871" s="136"/>
      <c r="S871" s="136"/>
      <c r="T871" s="136"/>
      <c r="U871" s="136"/>
      <c r="V871" s="136"/>
      <c r="W871" s="136"/>
      <c r="X871" s="136"/>
      <c r="Y871" s="136"/>
      <c r="Z871" s="136"/>
      <c r="AA871" s="136"/>
      <c r="AB871" s="136"/>
    </row>
    <row r="872" spans="1:28" ht="15">
      <c r="A872" s="136"/>
      <c r="B872" s="136"/>
      <c r="C872" s="136"/>
      <c r="D872" s="136"/>
      <c r="E872" s="136"/>
      <c r="F872" s="136"/>
      <c r="G872" s="136"/>
      <c r="H872" s="136"/>
      <c r="I872" s="136"/>
      <c r="J872" s="136"/>
      <c r="K872" s="136"/>
      <c r="L872" s="136"/>
      <c r="M872" s="136"/>
      <c r="N872" s="136"/>
      <c r="O872" s="136"/>
      <c r="P872" s="136"/>
      <c r="Q872" s="136"/>
      <c r="R872" s="136"/>
      <c r="S872" s="136"/>
      <c r="T872" s="136"/>
      <c r="U872" s="136"/>
      <c r="V872" s="136"/>
      <c r="W872" s="136"/>
      <c r="X872" s="136"/>
      <c r="Y872" s="136"/>
      <c r="Z872" s="136"/>
      <c r="AA872" s="136"/>
      <c r="AB872" s="136"/>
    </row>
    <row r="873" spans="1:28" ht="15">
      <c r="A873" s="136"/>
      <c r="B873" s="136"/>
      <c r="C873" s="136"/>
      <c r="D873" s="136"/>
      <c r="E873" s="136"/>
      <c r="F873" s="136"/>
      <c r="G873" s="136"/>
      <c r="H873" s="136"/>
      <c r="I873" s="136"/>
      <c r="J873" s="136"/>
      <c r="K873" s="136"/>
      <c r="L873" s="136"/>
      <c r="M873" s="136"/>
      <c r="N873" s="136"/>
      <c r="O873" s="136"/>
      <c r="P873" s="136"/>
      <c r="Q873" s="136"/>
      <c r="R873" s="136"/>
      <c r="S873" s="136"/>
      <c r="T873" s="136"/>
      <c r="U873" s="136"/>
      <c r="V873" s="136"/>
      <c r="W873" s="136"/>
      <c r="X873" s="136"/>
      <c r="Y873" s="136"/>
      <c r="Z873" s="136"/>
      <c r="AA873" s="136"/>
      <c r="AB873" s="136"/>
    </row>
    <row r="874" spans="1:28" ht="15">
      <c r="A874" s="136"/>
      <c r="B874" s="136"/>
      <c r="C874" s="136"/>
      <c r="D874" s="136"/>
      <c r="E874" s="136"/>
      <c r="F874" s="136"/>
      <c r="G874" s="136"/>
      <c r="H874" s="136"/>
      <c r="I874" s="136"/>
      <c r="J874" s="136"/>
      <c r="K874" s="136"/>
      <c r="L874" s="136"/>
      <c r="M874" s="136"/>
      <c r="N874" s="136"/>
      <c r="O874" s="136"/>
      <c r="P874" s="136"/>
      <c r="Q874" s="136"/>
      <c r="R874" s="136"/>
      <c r="S874" s="136"/>
      <c r="T874" s="136"/>
      <c r="U874" s="136"/>
      <c r="V874" s="136"/>
      <c r="W874" s="136"/>
      <c r="X874" s="136"/>
      <c r="Y874" s="136"/>
      <c r="Z874" s="136"/>
      <c r="AA874" s="136"/>
      <c r="AB874" s="136"/>
    </row>
    <row r="875" spans="1:28" ht="15">
      <c r="A875" s="136"/>
      <c r="B875" s="136"/>
      <c r="C875" s="136"/>
      <c r="D875" s="136"/>
      <c r="E875" s="136"/>
      <c r="F875" s="136"/>
      <c r="G875" s="136"/>
      <c r="H875" s="136"/>
      <c r="I875" s="136"/>
      <c r="J875" s="136"/>
      <c r="K875" s="136"/>
      <c r="L875" s="136"/>
      <c r="M875" s="136"/>
      <c r="N875" s="136"/>
      <c r="O875" s="136"/>
      <c r="P875" s="136"/>
      <c r="Q875" s="136"/>
      <c r="R875" s="136"/>
      <c r="S875" s="136"/>
      <c r="T875" s="136"/>
      <c r="U875" s="136"/>
      <c r="V875" s="136"/>
      <c r="W875" s="136"/>
      <c r="X875" s="136"/>
      <c r="Y875" s="136"/>
      <c r="Z875" s="136"/>
      <c r="AA875" s="136"/>
      <c r="AB875" s="136"/>
    </row>
    <row r="876" spans="1:28" ht="15">
      <c r="A876" s="136"/>
      <c r="B876" s="136"/>
      <c r="C876" s="136"/>
      <c r="D876" s="136"/>
      <c r="E876" s="136"/>
      <c r="F876" s="136"/>
      <c r="G876" s="136"/>
      <c r="H876" s="136"/>
      <c r="I876" s="136"/>
      <c r="J876" s="136"/>
      <c r="K876" s="136"/>
      <c r="L876" s="136"/>
      <c r="M876" s="136"/>
      <c r="N876" s="136"/>
      <c r="O876" s="136"/>
      <c r="P876" s="136"/>
      <c r="Q876" s="136"/>
      <c r="R876" s="136"/>
      <c r="S876" s="136"/>
      <c r="T876" s="136"/>
      <c r="U876" s="136"/>
      <c r="V876" s="136"/>
      <c r="W876" s="136"/>
      <c r="X876" s="136"/>
      <c r="Y876" s="136"/>
      <c r="Z876" s="136"/>
      <c r="AA876" s="136"/>
      <c r="AB876" s="136"/>
    </row>
    <row r="877" spans="1:28" ht="15">
      <c r="A877" s="136"/>
      <c r="B877" s="136"/>
      <c r="C877" s="136"/>
      <c r="D877" s="136"/>
      <c r="E877" s="136"/>
      <c r="F877" s="136"/>
      <c r="G877" s="136"/>
      <c r="H877" s="136"/>
      <c r="I877" s="136"/>
      <c r="J877" s="136"/>
      <c r="K877" s="136"/>
      <c r="L877" s="136"/>
      <c r="M877" s="136"/>
      <c r="N877" s="136"/>
      <c r="O877" s="136"/>
      <c r="P877" s="136"/>
      <c r="Q877" s="136"/>
      <c r="R877" s="136"/>
      <c r="S877" s="136"/>
      <c r="T877" s="136"/>
      <c r="U877" s="136"/>
      <c r="V877" s="136"/>
      <c r="W877" s="136"/>
      <c r="X877" s="136"/>
      <c r="Y877" s="136"/>
      <c r="Z877" s="136"/>
      <c r="AA877" s="136"/>
      <c r="AB877" s="136"/>
    </row>
    <row r="878" spans="1:28" ht="15">
      <c r="A878" s="136"/>
      <c r="B878" s="136"/>
      <c r="C878" s="136"/>
      <c r="D878" s="136"/>
      <c r="E878" s="136"/>
      <c r="F878" s="136"/>
      <c r="G878" s="136"/>
      <c r="H878" s="136"/>
      <c r="I878" s="136"/>
      <c r="J878" s="136"/>
      <c r="K878" s="136"/>
      <c r="L878" s="136"/>
      <c r="M878" s="136"/>
      <c r="N878" s="136"/>
      <c r="O878" s="136"/>
      <c r="P878" s="136"/>
      <c r="Q878" s="136"/>
      <c r="R878" s="136"/>
      <c r="S878" s="136"/>
      <c r="T878" s="136"/>
      <c r="U878" s="136"/>
      <c r="V878" s="136"/>
      <c r="W878" s="136"/>
      <c r="X878" s="136"/>
      <c r="Y878" s="136"/>
      <c r="Z878" s="136"/>
      <c r="AA878" s="136"/>
      <c r="AB878" s="136"/>
    </row>
    <row r="879" spans="1:28" ht="15">
      <c r="A879" s="136"/>
      <c r="B879" s="136"/>
      <c r="C879" s="136"/>
      <c r="D879" s="136"/>
      <c r="E879" s="136"/>
      <c r="F879" s="136"/>
      <c r="G879" s="136"/>
      <c r="H879" s="136"/>
      <c r="I879" s="136"/>
      <c r="J879" s="136"/>
      <c r="K879" s="136"/>
      <c r="L879" s="136"/>
      <c r="M879" s="136"/>
      <c r="N879" s="136"/>
      <c r="O879" s="136"/>
      <c r="P879" s="136"/>
      <c r="Q879" s="136"/>
      <c r="R879" s="136"/>
      <c r="S879" s="136"/>
      <c r="T879" s="136"/>
      <c r="U879" s="136"/>
      <c r="V879" s="136"/>
      <c r="W879" s="136"/>
      <c r="X879" s="136"/>
      <c r="Y879" s="136"/>
      <c r="Z879" s="136"/>
      <c r="AA879" s="136"/>
      <c r="AB879" s="136"/>
    </row>
    <row r="880" spans="1:28" ht="15">
      <c r="A880" s="136"/>
      <c r="B880" s="136"/>
      <c r="C880" s="136"/>
      <c r="D880" s="136"/>
      <c r="E880" s="136"/>
      <c r="F880" s="136"/>
      <c r="G880" s="136"/>
      <c r="H880" s="136"/>
      <c r="I880" s="136"/>
      <c r="J880" s="136"/>
      <c r="K880" s="136"/>
      <c r="L880" s="136"/>
      <c r="M880" s="136"/>
      <c r="N880" s="136"/>
      <c r="O880" s="136"/>
      <c r="P880" s="136"/>
      <c r="Q880" s="136"/>
      <c r="R880" s="136"/>
      <c r="S880" s="136"/>
      <c r="T880" s="136"/>
      <c r="U880" s="136"/>
      <c r="V880" s="136"/>
      <c r="W880" s="136"/>
      <c r="X880" s="136"/>
      <c r="Y880" s="136"/>
      <c r="Z880" s="136"/>
      <c r="AA880" s="136"/>
      <c r="AB880" s="136"/>
    </row>
    <row r="881" spans="1:28" ht="15">
      <c r="A881" s="136"/>
      <c r="B881" s="136"/>
      <c r="C881" s="136"/>
      <c r="D881" s="136"/>
      <c r="E881" s="136"/>
      <c r="F881" s="136"/>
      <c r="G881" s="136"/>
      <c r="H881" s="136"/>
      <c r="I881" s="136"/>
      <c r="J881" s="136"/>
      <c r="K881" s="136"/>
      <c r="L881" s="136"/>
      <c r="M881" s="136"/>
      <c r="N881" s="136"/>
      <c r="O881" s="136"/>
      <c r="P881" s="136"/>
      <c r="Q881" s="136"/>
      <c r="R881" s="136"/>
      <c r="S881" s="136"/>
      <c r="T881" s="136"/>
      <c r="U881" s="136"/>
      <c r="V881" s="136"/>
      <c r="W881" s="136"/>
      <c r="X881" s="136"/>
      <c r="Y881" s="136"/>
      <c r="Z881" s="136"/>
      <c r="AA881" s="136"/>
      <c r="AB881" s="136"/>
    </row>
    <row r="882" spans="1:28" ht="15">
      <c r="A882" s="136"/>
      <c r="B882" s="136"/>
      <c r="C882" s="136"/>
      <c r="D882" s="136"/>
      <c r="E882" s="136"/>
      <c r="F882" s="136"/>
      <c r="G882" s="136"/>
      <c r="H882" s="136"/>
      <c r="I882" s="136"/>
      <c r="J882" s="136"/>
      <c r="K882" s="136"/>
      <c r="L882" s="136"/>
      <c r="M882" s="136"/>
      <c r="N882" s="136"/>
      <c r="O882" s="136"/>
      <c r="P882" s="136"/>
      <c r="Q882" s="136"/>
      <c r="R882" s="136"/>
      <c r="S882" s="136"/>
      <c r="T882" s="136"/>
      <c r="U882" s="136"/>
      <c r="V882" s="136"/>
      <c r="W882" s="136"/>
      <c r="X882" s="136"/>
      <c r="Y882" s="136"/>
      <c r="Z882" s="136"/>
      <c r="AA882" s="136"/>
      <c r="AB882" s="136"/>
    </row>
    <row r="883" spans="1:28" ht="15">
      <c r="A883" s="136"/>
      <c r="B883" s="136"/>
      <c r="C883" s="136"/>
      <c r="D883" s="136"/>
      <c r="E883" s="136"/>
      <c r="F883" s="136"/>
      <c r="G883" s="136"/>
      <c r="H883" s="136"/>
      <c r="I883" s="136"/>
      <c r="J883" s="136"/>
      <c r="K883" s="136"/>
      <c r="L883" s="136"/>
      <c r="M883" s="136"/>
      <c r="N883" s="136"/>
      <c r="O883" s="136"/>
      <c r="P883" s="136"/>
      <c r="Q883" s="136"/>
      <c r="R883" s="136"/>
      <c r="S883" s="136"/>
      <c r="T883" s="136"/>
      <c r="U883" s="136"/>
      <c r="V883" s="136"/>
      <c r="W883" s="136"/>
      <c r="X883" s="136"/>
      <c r="Y883" s="136"/>
      <c r="Z883" s="136"/>
      <c r="AA883" s="136"/>
      <c r="AB883" s="136"/>
    </row>
    <row r="884" spans="1:28" ht="15">
      <c r="A884" s="136"/>
      <c r="B884" s="136"/>
      <c r="C884" s="136"/>
      <c r="D884" s="136"/>
      <c r="E884" s="136"/>
      <c r="F884" s="136"/>
      <c r="G884" s="136"/>
      <c r="H884" s="136"/>
      <c r="I884" s="136"/>
      <c r="J884" s="136"/>
      <c r="K884" s="136"/>
      <c r="L884" s="136"/>
      <c r="M884" s="136"/>
      <c r="N884" s="136"/>
      <c r="O884" s="136"/>
      <c r="P884" s="136"/>
      <c r="Q884" s="136"/>
      <c r="R884" s="136"/>
      <c r="S884" s="136"/>
      <c r="T884" s="136"/>
      <c r="U884" s="136"/>
      <c r="V884" s="136"/>
      <c r="W884" s="136"/>
      <c r="X884" s="136"/>
      <c r="Y884" s="136"/>
      <c r="Z884" s="136"/>
      <c r="AA884" s="136"/>
      <c r="AB884" s="136"/>
    </row>
    <row r="885" spans="1:28" ht="15">
      <c r="A885" s="136"/>
      <c r="B885" s="136"/>
      <c r="C885" s="136"/>
      <c r="D885" s="136"/>
      <c r="E885" s="136"/>
      <c r="F885" s="136"/>
      <c r="G885" s="136"/>
      <c r="H885" s="136"/>
      <c r="I885" s="136"/>
      <c r="J885" s="136"/>
      <c r="K885" s="136"/>
      <c r="L885" s="136"/>
      <c r="M885" s="136"/>
      <c r="N885" s="136"/>
      <c r="O885" s="136"/>
      <c r="P885" s="136"/>
      <c r="Q885" s="136"/>
      <c r="R885" s="136"/>
      <c r="S885" s="136"/>
      <c r="T885" s="136"/>
      <c r="U885" s="136"/>
      <c r="V885" s="136"/>
      <c r="W885" s="136"/>
      <c r="X885" s="136"/>
      <c r="Y885" s="136"/>
      <c r="Z885" s="136"/>
      <c r="AA885" s="136"/>
      <c r="AB885" s="136"/>
    </row>
    <row r="886" spans="1:28" ht="15">
      <c r="A886" s="136"/>
      <c r="B886" s="136"/>
      <c r="C886" s="136"/>
      <c r="D886" s="136"/>
      <c r="E886" s="136"/>
      <c r="F886" s="136"/>
      <c r="G886" s="136"/>
      <c r="H886" s="136"/>
      <c r="I886" s="136"/>
      <c r="J886" s="136"/>
      <c r="K886" s="136"/>
      <c r="L886" s="136"/>
      <c r="M886" s="136"/>
      <c r="N886" s="136"/>
      <c r="O886" s="136"/>
      <c r="P886" s="136"/>
      <c r="Q886" s="136"/>
      <c r="R886" s="136"/>
      <c r="S886" s="136"/>
      <c r="T886" s="136"/>
      <c r="U886" s="136"/>
      <c r="V886" s="136"/>
      <c r="W886" s="136"/>
      <c r="X886" s="136"/>
      <c r="Y886" s="136"/>
      <c r="Z886" s="136"/>
      <c r="AA886" s="136"/>
      <c r="AB886" s="136"/>
    </row>
    <row r="887" spans="1:28" ht="15">
      <c r="A887" s="136"/>
      <c r="B887" s="136"/>
      <c r="C887" s="136"/>
      <c r="D887" s="136"/>
      <c r="E887" s="136"/>
      <c r="F887" s="136"/>
      <c r="G887" s="136"/>
      <c r="H887" s="136"/>
      <c r="I887" s="136"/>
      <c r="J887" s="136"/>
      <c r="K887" s="136"/>
      <c r="L887" s="136"/>
      <c r="M887" s="136"/>
      <c r="N887" s="136"/>
      <c r="O887" s="136"/>
      <c r="P887" s="136"/>
      <c r="Q887" s="136"/>
      <c r="R887" s="136"/>
      <c r="S887" s="136"/>
      <c r="T887" s="136"/>
      <c r="U887" s="136"/>
      <c r="V887" s="136"/>
      <c r="W887" s="136"/>
      <c r="X887" s="136"/>
      <c r="Y887" s="136"/>
      <c r="Z887" s="136"/>
      <c r="AA887" s="136"/>
      <c r="AB887" s="136"/>
    </row>
    <row r="888" spans="1:28" ht="15">
      <c r="A888" s="136"/>
      <c r="B888" s="136"/>
      <c r="C888" s="136"/>
      <c r="D888" s="136"/>
      <c r="E888" s="136"/>
      <c r="F888" s="136"/>
      <c r="G888" s="136"/>
      <c r="H888" s="136"/>
      <c r="I888" s="136"/>
      <c r="J888" s="136"/>
      <c r="K888" s="136"/>
      <c r="L888" s="136"/>
      <c r="M888" s="136"/>
      <c r="N888" s="136"/>
      <c r="O888" s="136"/>
      <c r="P888" s="136"/>
      <c r="Q888" s="136"/>
      <c r="R888" s="136"/>
      <c r="S888" s="136"/>
      <c r="T888" s="136"/>
      <c r="U888" s="136"/>
      <c r="V888" s="136"/>
      <c r="W888" s="136"/>
      <c r="X888" s="136"/>
      <c r="Y888" s="136"/>
      <c r="Z888" s="136"/>
      <c r="AA888" s="136"/>
      <c r="AB888" s="136"/>
    </row>
    <row r="889" spans="1:28" ht="15">
      <c r="A889" s="136"/>
      <c r="B889" s="136"/>
      <c r="C889" s="136"/>
      <c r="D889" s="136"/>
      <c r="E889" s="136"/>
      <c r="F889" s="136"/>
      <c r="G889" s="136"/>
      <c r="H889" s="136"/>
      <c r="I889" s="136"/>
      <c r="J889" s="136"/>
      <c r="K889" s="136"/>
      <c r="L889" s="136"/>
      <c r="M889" s="136"/>
      <c r="N889" s="136"/>
      <c r="O889" s="136"/>
      <c r="P889" s="136"/>
      <c r="Q889" s="136"/>
      <c r="R889" s="136"/>
      <c r="S889" s="136"/>
      <c r="T889" s="136"/>
      <c r="U889" s="136"/>
      <c r="V889" s="136"/>
      <c r="W889" s="136"/>
      <c r="X889" s="136"/>
      <c r="Y889" s="136"/>
      <c r="Z889" s="136"/>
      <c r="AA889" s="136"/>
      <c r="AB889" s="136"/>
    </row>
    <row r="890" spans="1:28" ht="15">
      <c r="A890" s="136"/>
      <c r="B890" s="136"/>
      <c r="C890" s="136"/>
      <c r="D890" s="136"/>
      <c r="E890" s="136"/>
      <c r="F890" s="136"/>
      <c r="G890" s="136"/>
      <c r="H890" s="136"/>
      <c r="I890" s="136"/>
      <c r="J890" s="136"/>
      <c r="K890" s="136"/>
      <c r="L890" s="136"/>
      <c r="M890" s="136"/>
      <c r="N890" s="136"/>
      <c r="O890" s="136"/>
      <c r="P890" s="136"/>
      <c r="Q890" s="136"/>
      <c r="R890" s="136"/>
      <c r="S890" s="136"/>
      <c r="T890" s="136"/>
      <c r="U890" s="136"/>
      <c r="V890" s="136"/>
      <c r="W890" s="136"/>
      <c r="X890" s="136"/>
      <c r="Y890" s="136"/>
      <c r="Z890" s="136"/>
      <c r="AA890" s="136"/>
      <c r="AB890" s="136"/>
    </row>
    <row r="891" spans="1:28" ht="15">
      <c r="A891" s="136"/>
      <c r="B891" s="136"/>
      <c r="C891" s="136"/>
      <c r="D891" s="136"/>
      <c r="E891" s="136"/>
      <c r="F891" s="136"/>
      <c r="G891" s="136"/>
      <c r="H891" s="136"/>
      <c r="I891" s="136"/>
      <c r="J891" s="136"/>
      <c r="K891" s="136"/>
      <c r="L891" s="136"/>
      <c r="M891" s="136"/>
      <c r="N891" s="136"/>
      <c r="O891" s="136"/>
      <c r="P891" s="136"/>
      <c r="Q891" s="136"/>
      <c r="R891" s="136"/>
      <c r="S891" s="136"/>
      <c r="T891" s="136"/>
      <c r="U891" s="136"/>
      <c r="V891" s="136"/>
      <c r="W891" s="136"/>
      <c r="X891" s="136"/>
      <c r="Y891" s="136"/>
      <c r="Z891" s="136"/>
      <c r="AA891" s="136"/>
      <c r="AB891" s="136"/>
    </row>
    <row r="892" spans="1:28" ht="15">
      <c r="A892" s="136"/>
      <c r="B892" s="136"/>
      <c r="C892" s="136"/>
      <c r="D892" s="136"/>
      <c r="E892" s="136"/>
      <c r="F892" s="136"/>
      <c r="G892" s="136"/>
      <c r="H892" s="136"/>
      <c r="I892" s="136"/>
      <c r="J892" s="136"/>
      <c r="K892" s="136"/>
      <c r="L892" s="136"/>
      <c r="M892" s="136"/>
      <c r="N892" s="136"/>
      <c r="O892" s="136"/>
      <c r="P892" s="136"/>
      <c r="Q892" s="136"/>
      <c r="R892" s="136"/>
      <c r="S892" s="136"/>
      <c r="T892" s="136"/>
      <c r="U892" s="136"/>
      <c r="V892" s="136"/>
      <c r="W892" s="136"/>
      <c r="X892" s="136"/>
      <c r="Y892" s="136"/>
      <c r="Z892" s="136"/>
      <c r="AA892" s="136"/>
      <c r="AB892" s="136"/>
    </row>
    <row r="893" spans="1:28" ht="15">
      <c r="A893" s="136"/>
      <c r="B893" s="136"/>
      <c r="C893" s="136"/>
      <c r="D893" s="136"/>
      <c r="E893" s="136"/>
      <c r="F893" s="136"/>
      <c r="G893" s="136"/>
      <c r="H893" s="136"/>
      <c r="I893" s="136"/>
      <c r="J893" s="136"/>
      <c r="K893" s="136"/>
      <c r="L893" s="136"/>
      <c r="M893" s="136"/>
      <c r="N893" s="136"/>
      <c r="O893" s="136"/>
      <c r="P893" s="136"/>
      <c r="Q893" s="136"/>
      <c r="R893" s="136"/>
      <c r="S893" s="136"/>
      <c r="T893" s="136"/>
      <c r="U893" s="136"/>
      <c r="V893" s="136"/>
      <c r="W893" s="136"/>
      <c r="X893" s="136"/>
      <c r="Y893" s="136"/>
      <c r="Z893" s="136"/>
      <c r="AA893" s="136"/>
      <c r="AB893" s="136"/>
    </row>
    <row r="894" spans="1:28" ht="15">
      <c r="A894" s="136"/>
      <c r="B894" s="136"/>
      <c r="C894" s="136"/>
      <c r="D894" s="136"/>
      <c r="E894" s="136"/>
      <c r="F894" s="136"/>
      <c r="G894" s="136"/>
      <c r="H894" s="136"/>
      <c r="I894" s="136"/>
      <c r="J894" s="136"/>
      <c r="K894" s="136"/>
      <c r="L894" s="136"/>
      <c r="M894" s="136"/>
      <c r="N894" s="136"/>
      <c r="O894" s="136"/>
      <c r="P894" s="136"/>
      <c r="Q894" s="136"/>
      <c r="R894" s="136"/>
      <c r="S894" s="136"/>
      <c r="T894" s="136"/>
      <c r="U894" s="136"/>
      <c r="V894" s="136"/>
      <c r="W894" s="136"/>
      <c r="X894" s="136"/>
      <c r="Y894" s="136"/>
      <c r="Z894" s="136"/>
      <c r="AA894" s="136"/>
      <c r="AB894" s="136"/>
    </row>
    <row r="895" spans="1:28" ht="15">
      <c r="A895" s="136"/>
      <c r="B895" s="136"/>
      <c r="C895" s="136"/>
      <c r="D895" s="136"/>
      <c r="E895" s="136"/>
      <c r="F895" s="136"/>
      <c r="G895" s="136"/>
      <c r="H895" s="136"/>
      <c r="I895" s="136"/>
      <c r="J895" s="136"/>
      <c r="K895" s="136"/>
      <c r="L895" s="136"/>
      <c r="M895" s="136"/>
      <c r="N895" s="136"/>
      <c r="O895" s="136"/>
      <c r="P895" s="136"/>
      <c r="Q895" s="136"/>
      <c r="R895" s="136"/>
      <c r="S895" s="136"/>
      <c r="T895" s="136"/>
      <c r="U895" s="136"/>
      <c r="V895" s="136"/>
      <c r="W895" s="136"/>
      <c r="X895" s="136"/>
      <c r="Y895" s="136"/>
      <c r="Z895" s="136"/>
      <c r="AA895" s="136"/>
      <c r="AB895" s="136"/>
    </row>
    <row r="896" spans="1:28" ht="15">
      <c r="A896" s="136"/>
      <c r="B896" s="136"/>
      <c r="C896" s="136"/>
      <c r="D896" s="136"/>
      <c r="E896" s="136"/>
      <c r="F896" s="136"/>
      <c r="G896" s="136"/>
      <c r="H896" s="136"/>
      <c r="I896" s="136"/>
      <c r="J896" s="136"/>
      <c r="K896" s="136"/>
      <c r="L896" s="136"/>
      <c r="M896" s="136"/>
      <c r="N896" s="136"/>
      <c r="O896" s="136"/>
      <c r="P896" s="136"/>
      <c r="Q896" s="136"/>
      <c r="R896" s="136"/>
      <c r="S896" s="136"/>
      <c r="T896" s="136"/>
      <c r="U896" s="136"/>
      <c r="V896" s="136"/>
      <c r="W896" s="136"/>
      <c r="X896" s="136"/>
      <c r="Y896" s="136"/>
      <c r="Z896" s="136"/>
      <c r="AA896" s="136"/>
      <c r="AB896" s="136"/>
    </row>
    <row r="897" spans="1:28" ht="15">
      <c r="A897" s="136"/>
      <c r="B897" s="136"/>
      <c r="C897" s="136"/>
      <c r="D897" s="136"/>
      <c r="E897" s="136"/>
      <c r="F897" s="136"/>
      <c r="G897" s="136"/>
      <c r="H897" s="136"/>
      <c r="I897" s="136"/>
      <c r="J897" s="136"/>
      <c r="K897" s="136"/>
      <c r="L897" s="136"/>
      <c r="M897" s="136"/>
      <c r="N897" s="136"/>
      <c r="O897" s="136"/>
      <c r="P897" s="136"/>
      <c r="Q897" s="136"/>
      <c r="R897" s="136"/>
      <c r="S897" s="136"/>
      <c r="T897" s="136"/>
      <c r="U897" s="136"/>
      <c r="V897" s="136"/>
      <c r="W897" s="136"/>
      <c r="X897" s="136"/>
      <c r="Y897" s="136"/>
      <c r="Z897" s="136"/>
      <c r="AA897" s="136"/>
      <c r="AB897" s="136"/>
    </row>
    <row r="898" spans="1:28" ht="15">
      <c r="A898" s="136"/>
      <c r="B898" s="136"/>
      <c r="C898" s="136"/>
      <c r="D898" s="136"/>
      <c r="E898" s="136"/>
      <c r="F898" s="136"/>
      <c r="G898" s="136"/>
      <c r="H898" s="136"/>
      <c r="I898" s="136"/>
      <c r="J898" s="136"/>
      <c r="K898" s="136"/>
      <c r="L898" s="136"/>
      <c r="M898" s="136"/>
      <c r="N898" s="136"/>
      <c r="O898" s="136"/>
      <c r="P898" s="136"/>
      <c r="Q898" s="136"/>
      <c r="R898" s="136"/>
      <c r="S898" s="136"/>
      <c r="T898" s="136"/>
      <c r="U898" s="136"/>
      <c r="V898" s="136"/>
      <c r="W898" s="136"/>
      <c r="X898" s="136"/>
      <c r="Y898" s="136"/>
      <c r="Z898" s="136"/>
      <c r="AA898" s="136"/>
      <c r="AB898" s="136"/>
    </row>
    <row r="899" spans="1:28" ht="15">
      <c r="A899" s="136"/>
      <c r="B899" s="136"/>
      <c r="C899" s="136"/>
      <c r="D899" s="136"/>
      <c r="E899" s="136"/>
      <c r="F899" s="136"/>
      <c r="G899" s="136"/>
      <c r="H899" s="136"/>
      <c r="I899" s="136"/>
      <c r="J899" s="136"/>
      <c r="K899" s="136"/>
      <c r="L899" s="136"/>
      <c r="M899" s="136"/>
      <c r="N899" s="136"/>
      <c r="O899" s="136"/>
      <c r="P899" s="136"/>
      <c r="Q899" s="136"/>
      <c r="R899" s="136"/>
      <c r="S899" s="136"/>
      <c r="T899" s="136"/>
      <c r="U899" s="136"/>
      <c r="V899" s="136"/>
      <c r="W899" s="136"/>
      <c r="X899" s="136"/>
      <c r="Y899" s="136"/>
      <c r="Z899" s="136"/>
      <c r="AA899" s="136"/>
      <c r="AB899" s="136"/>
    </row>
    <row r="900" spans="1:28" ht="15">
      <c r="A900" s="136"/>
      <c r="B900" s="136"/>
      <c r="C900" s="136"/>
      <c r="D900" s="136"/>
      <c r="E900" s="136"/>
      <c r="F900" s="136"/>
      <c r="G900" s="136"/>
      <c r="H900" s="136"/>
      <c r="I900" s="136"/>
      <c r="J900" s="136"/>
      <c r="K900" s="136"/>
      <c r="L900" s="136"/>
      <c r="M900" s="136"/>
      <c r="N900" s="136"/>
      <c r="O900" s="136"/>
      <c r="P900" s="136"/>
      <c r="Q900" s="136"/>
      <c r="R900" s="136"/>
      <c r="S900" s="136"/>
      <c r="T900" s="136"/>
      <c r="U900" s="136"/>
      <c r="V900" s="136"/>
      <c r="W900" s="136"/>
      <c r="X900" s="136"/>
      <c r="Y900" s="136"/>
      <c r="Z900" s="136"/>
      <c r="AA900" s="136"/>
      <c r="AB900" s="136"/>
    </row>
    <row r="901" spans="1:28" ht="15">
      <c r="A901" s="136"/>
      <c r="B901" s="136"/>
      <c r="C901" s="136"/>
      <c r="D901" s="136"/>
      <c r="E901" s="136"/>
      <c r="F901" s="136"/>
      <c r="G901" s="136"/>
      <c r="H901" s="136"/>
      <c r="I901" s="136"/>
      <c r="J901" s="136"/>
      <c r="K901" s="136"/>
      <c r="L901" s="136"/>
      <c r="M901" s="136"/>
      <c r="N901" s="136"/>
      <c r="O901" s="136"/>
      <c r="P901" s="136"/>
      <c r="Q901" s="136"/>
      <c r="R901" s="136"/>
      <c r="S901" s="136"/>
      <c r="T901" s="136"/>
      <c r="U901" s="136"/>
      <c r="V901" s="136"/>
      <c r="W901" s="136"/>
      <c r="X901" s="136"/>
      <c r="Y901" s="136"/>
      <c r="Z901" s="136"/>
      <c r="AA901" s="136"/>
      <c r="AB901" s="136"/>
    </row>
    <row r="902" spans="1:28" ht="15">
      <c r="A902" s="136"/>
      <c r="B902" s="136"/>
      <c r="C902" s="136"/>
      <c r="D902" s="136"/>
      <c r="E902" s="136"/>
      <c r="F902" s="136"/>
      <c r="G902" s="136"/>
      <c r="H902" s="136"/>
      <c r="I902" s="136"/>
      <c r="J902" s="136"/>
      <c r="K902" s="136"/>
      <c r="L902" s="136"/>
      <c r="M902" s="136"/>
      <c r="N902" s="136"/>
      <c r="O902" s="136"/>
      <c r="P902" s="136"/>
      <c r="Q902" s="136"/>
      <c r="R902" s="136"/>
      <c r="S902" s="136"/>
      <c r="T902" s="136"/>
      <c r="U902" s="136"/>
      <c r="V902" s="136"/>
      <c r="W902" s="136"/>
      <c r="X902" s="136"/>
      <c r="Y902" s="136"/>
      <c r="Z902" s="136"/>
      <c r="AA902" s="136"/>
      <c r="AB902" s="136"/>
    </row>
    <row r="903" spans="1:28" ht="15">
      <c r="A903" s="136"/>
      <c r="B903" s="136"/>
      <c r="C903" s="136"/>
      <c r="D903" s="136"/>
      <c r="E903" s="136"/>
      <c r="F903" s="136"/>
      <c r="G903" s="136"/>
      <c r="H903" s="136"/>
      <c r="I903" s="136"/>
      <c r="J903" s="136"/>
      <c r="K903" s="136"/>
      <c r="L903" s="136"/>
      <c r="M903" s="136"/>
      <c r="N903" s="136"/>
      <c r="O903" s="136"/>
      <c r="P903" s="136"/>
      <c r="Q903" s="136"/>
      <c r="R903" s="136"/>
      <c r="S903" s="136"/>
      <c r="T903" s="136"/>
      <c r="U903" s="136"/>
      <c r="V903" s="136"/>
      <c r="W903" s="136"/>
      <c r="X903" s="136"/>
      <c r="Y903" s="136"/>
      <c r="Z903" s="136"/>
      <c r="AA903" s="136"/>
      <c r="AB903" s="136"/>
    </row>
    <row r="904" spans="1:28" ht="15">
      <c r="A904" s="136"/>
      <c r="B904" s="136"/>
      <c r="C904" s="136"/>
      <c r="D904" s="136"/>
      <c r="E904" s="136"/>
      <c r="F904" s="136"/>
      <c r="G904" s="136"/>
      <c r="H904" s="136"/>
      <c r="I904" s="136"/>
      <c r="J904" s="136"/>
      <c r="K904" s="136"/>
      <c r="L904" s="136"/>
      <c r="M904" s="136"/>
      <c r="N904" s="136"/>
      <c r="O904" s="136"/>
      <c r="P904" s="136"/>
      <c r="Q904" s="136"/>
      <c r="R904" s="136"/>
      <c r="S904" s="136"/>
      <c r="T904" s="136"/>
      <c r="U904" s="136"/>
      <c r="V904" s="136"/>
      <c r="W904" s="136"/>
      <c r="X904" s="136"/>
      <c r="Y904" s="136"/>
      <c r="Z904" s="136"/>
      <c r="AA904" s="136"/>
      <c r="AB904" s="136"/>
    </row>
    <row r="905" spans="1:28" ht="15">
      <c r="A905" s="136"/>
      <c r="B905" s="136"/>
      <c r="C905" s="136"/>
      <c r="D905" s="136"/>
      <c r="E905" s="136"/>
      <c r="F905" s="136"/>
      <c r="G905" s="136"/>
      <c r="H905" s="136"/>
      <c r="I905" s="136"/>
      <c r="J905" s="136"/>
      <c r="K905" s="136"/>
      <c r="L905" s="136"/>
      <c r="M905" s="136"/>
      <c r="N905" s="136"/>
      <c r="O905" s="136"/>
      <c r="P905" s="136"/>
      <c r="Q905" s="136"/>
      <c r="R905" s="136"/>
      <c r="S905" s="136"/>
      <c r="T905" s="136"/>
      <c r="U905" s="136"/>
      <c r="V905" s="136"/>
      <c r="W905" s="136"/>
      <c r="X905" s="136"/>
      <c r="Y905" s="136"/>
      <c r="Z905" s="136"/>
      <c r="AA905" s="136"/>
      <c r="AB905" s="136"/>
    </row>
    <row r="906" spans="1:28" ht="15">
      <c r="A906" s="136"/>
      <c r="B906" s="136"/>
      <c r="C906" s="136"/>
      <c r="D906" s="136"/>
      <c r="E906" s="136"/>
      <c r="F906" s="136"/>
      <c r="G906" s="136"/>
      <c r="H906" s="136"/>
      <c r="I906" s="136"/>
      <c r="J906" s="136"/>
      <c r="K906" s="136"/>
      <c r="L906" s="136"/>
      <c r="M906" s="136"/>
      <c r="N906" s="136"/>
      <c r="O906" s="136"/>
      <c r="P906" s="136"/>
      <c r="Q906" s="136"/>
      <c r="R906" s="136"/>
      <c r="S906" s="136"/>
      <c r="T906" s="136"/>
      <c r="U906" s="136"/>
      <c r="V906" s="136"/>
      <c r="W906" s="136"/>
      <c r="X906" s="136"/>
      <c r="Y906" s="136"/>
      <c r="Z906" s="136"/>
      <c r="AA906" s="136"/>
      <c r="AB906" s="136"/>
    </row>
    <row r="907" spans="1:28" ht="15">
      <c r="A907" s="136"/>
      <c r="B907" s="136"/>
      <c r="C907" s="136"/>
      <c r="D907" s="136"/>
      <c r="E907" s="136"/>
      <c r="F907" s="136"/>
      <c r="G907" s="136"/>
      <c r="H907" s="136"/>
      <c r="I907" s="136"/>
      <c r="J907" s="136"/>
      <c r="K907" s="136"/>
      <c r="L907" s="136"/>
      <c r="M907" s="136"/>
      <c r="N907" s="136"/>
      <c r="O907" s="136"/>
      <c r="P907" s="136"/>
      <c r="Q907" s="136"/>
      <c r="R907" s="136"/>
      <c r="S907" s="136"/>
      <c r="T907" s="136"/>
      <c r="U907" s="136"/>
      <c r="V907" s="136"/>
      <c r="W907" s="136"/>
      <c r="X907" s="136"/>
      <c r="Y907" s="136"/>
      <c r="Z907" s="136"/>
      <c r="AA907" s="136"/>
      <c r="AB907" s="136"/>
    </row>
    <row r="908" spans="1:28" ht="15">
      <c r="A908" s="136"/>
      <c r="B908" s="136"/>
      <c r="C908" s="136"/>
      <c r="D908" s="136"/>
      <c r="E908" s="136"/>
      <c r="F908" s="136"/>
      <c r="G908" s="136"/>
      <c r="H908" s="136"/>
      <c r="I908" s="136"/>
      <c r="J908" s="136"/>
      <c r="K908" s="136"/>
      <c r="L908" s="136"/>
      <c r="M908" s="136"/>
      <c r="N908" s="136"/>
      <c r="O908" s="136"/>
      <c r="P908" s="136"/>
      <c r="Q908" s="136"/>
      <c r="R908" s="136"/>
      <c r="S908" s="136"/>
      <c r="T908" s="136"/>
      <c r="U908" s="136"/>
      <c r="V908" s="136"/>
      <c r="W908" s="136"/>
      <c r="X908" s="136"/>
      <c r="Y908" s="136"/>
      <c r="Z908" s="136"/>
      <c r="AA908" s="136"/>
      <c r="AB908" s="136"/>
    </row>
    <row r="909" spans="1:28" ht="15">
      <c r="A909" s="136"/>
      <c r="B909" s="136"/>
      <c r="C909" s="136"/>
      <c r="D909" s="136"/>
      <c r="E909" s="136"/>
      <c r="F909" s="136"/>
      <c r="G909" s="136"/>
      <c r="H909" s="136"/>
      <c r="I909" s="136"/>
      <c r="J909" s="136"/>
      <c r="K909" s="136"/>
      <c r="L909" s="136"/>
      <c r="M909" s="136"/>
      <c r="N909" s="136"/>
      <c r="O909" s="136"/>
      <c r="P909" s="136"/>
      <c r="Q909" s="136"/>
      <c r="R909" s="136"/>
      <c r="S909" s="136"/>
      <c r="T909" s="136"/>
      <c r="U909" s="136"/>
      <c r="V909" s="136"/>
      <c r="W909" s="136"/>
      <c r="X909" s="136"/>
      <c r="Y909" s="136"/>
      <c r="Z909" s="136"/>
      <c r="AA909" s="136"/>
      <c r="AB909" s="136"/>
    </row>
    <row r="910" spans="1:28" ht="15">
      <c r="A910" s="136"/>
      <c r="B910" s="136"/>
      <c r="C910" s="136"/>
      <c r="D910" s="136"/>
      <c r="E910" s="136"/>
      <c r="F910" s="136"/>
      <c r="G910" s="136"/>
      <c r="H910" s="136"/>
      <c r="I910" s="136"/>
      <c r="J910" s="136"/>
      <c r="K910" s="136"/>
      <c r="L910" s="136"/>
      <c r="M910" s="136"/>
      <c r="N910" s="136"/>
      <c r="O910" s="136"/>
      <c r="P910" s="136"/>
      <c r="Q910" s="136"/>
      <c r="R910" s="136"/>
      <c r="S910" s="136"/>
      <c r="T910" s="136"/>
      <c r="U910" s="136"/>
      <c r="V910" s="136"/>
      <c r="W910" s="136"/>
      <c r="X910" s="136"/>
      <c r="Y910" s="136"/>
      <c r="Z910" s="136"/>
      <c r="AA910" s="136"/>
      <c r="AB910" s="136"/>
    </row>
    <row r="911" spans="1:28" ht="15">
      <c r="A911" s="136"/>
      <c r="B911" s="136"/>
      <c r="C911" s="136"/>
      <c r="D911" s="136"/>
      <c r="E911" s="136"/>
      <c r="F911" s="136"/>
      <c r="G911" s="136"/>
      <c r="H911" s="136"/>
      <c r="I911" s="136"/>
      <c r="J911" s="136"/>
      <c r="K911" s="136"/>
      <c r="L911" s="136"/>
      <c r="M911" s="136"/>
      <c r="N911" s="136"/>
      <c r="O911" s="136"/>
      <c r="P911" s="136"/>
      <c r="Q911" s="136"/>
      <c r="R911" s="136"/>
      <c r="S911" s="136"/>
      <c r="T911" s="136"/>
      <c r="U911" s="136"/>
      <c r="V911" s="136"/>
      <c r="W911" s="136"/>
      <c r="X911" s="136"/>
      <c r="Y911" s="136"/>
      <c r="Z911" s="136"/>
      <c r="AA911" s="136"/>
      <c r="AB911" s="136"/>
    </row>
    <row r="912" spans="1:28" ht="15">
      <c r="A912" s="136"/>
      <c r="B912" s="136"/>
      <c r="C912" s="136"/>
      <c r="D912" s="136"/>
      <c r="E912" s="136"/>
      <c r="F912" s="136"/>
      <c r="G912" s="136"/>
      <c r="H912" s="136"/>
      <c r="I912" s="136"/>
      <c r="J912" s="136"/>
      <c r="K912" s="136"/>
      <c r="L912" s="136"/>
      <c r="M912" s="136"/>
      <c r="N912" s="136"/>
      <c r="O912" s="136"/>
      <c r="P912" s="136"/>
      <c r="Q912" s="136"/>
      <c r="R912" s="136"/>
      <c r="S912" s="136"/>
      <c r="T912" s="136"/>
      <c r="U912" s="136"/>
      <c r="V912" s="136"/>
      <c r="W912" s="136"/>
      <c r="X912" s="136"/>
      <c r="Y912" s="136"/>
      <c r="Z912" s="136"/>
      <c r="AA912" s="136"/>
      <c r="AB912" s="136"/>
    </row>
    <row r="913" spans="1:28" ht="15">
      <c r="A913" s="136"/>
      <c r="B913" s="136"/>
      <c r="C913" s="136"/>
      <c r="D913" s="136"/>
      <c r="E913" s="136"/>
      <c r="F913" s="136"/>
      <c r="G913" s="136"/>
      <c r="H913" s="136"/>
      <c r="I913" s="136"/>
      <c r="J913" s="136"/>
      <c r="K913" s="136"/>
      <c r="L913" s="136"/>
      <c r="M913" s="136"/>
      <c r="N913" s="136"/>
      <c r="O913" s="136"/>
      <c r="P913" s="136"/>
      <c r="Q913" s="136"/>
      <c r="R913" s="136"/>
      <c r="S913" s="136"/>
      <c r="T913" s="136"/>
      <c r="U913" s="136"/>
      <c r="V913" s="136"/>
      <c r="W913" s="136"/>
      <c r="X913" s="136"/>
      <c r="Y913" s="136"/>
      <c r="Z913" s="136"/>
      <c r="AA913" s="136"/>
      <c r="AB913" s="136"/>
    </row>
    <row r="914" spans="1:28" ht="15">
      <c r="A914" s="136"/>
      <c r="B914" s="136"/>
      <c r="C914" s="136"/>
      <c r="D914" s="136"/>
      <c r="E914" s="136"/>
      <c r="F914" s="136"/>
      <c r="G914" s="136"/>
      <c r="H914" s="136"/>
      <c r="I914" s="136"/>
      <c r="J914" s="136"/>
      <c r="K914" s="136"/>
      <c r="L914" s="136"/>
      <c r="M914" s="136"/>
      <c r="N914" s="136"/>
      <c r="O914" s="136"/>
      <c r="P914" s="136"/>
      <c r="Q914" s="136"/>
      <c r="R914" s="136"/>
      <c r="S914" s="136"/>
      <c r="T914" s="136"/>
      <c r="U914" s="136"/>
      <c r="V914" s="136"/>
      <c r="W914" s="136"/>
      <c r="X914" s="136"/>
      <c r="Y914" s="136"/>
      <c r="Z914" s="136"/>
      <c r="AA914" s="136"/>
      <c r="AB914" s="136"/>
    </row>
    <row r="915" spans="1:28" ht="15">
      <c r="A915" s="136"/>
      <c r="B915" s="136"/>
      <c r="C915" s="136"/>
      <c r="D915" s="136"/>
      <c r="E915" s="136"/>
      <c r="F915" s="136"/>
      <c r="G915" s="136"/>
      <c r="H915" s="136"/>
      <c r="I915" s="136"/>
      <c r="J915" s="136"/>
      <c r="K915" s="136"/>
      <c r="L915" s="136"/>
      <c r="M915" s="136"/>
      <c r="N915" s="136"/>
      <c r="O915" s="136"/>
      <c r="P915" s="136"/>
      <c r="Q915" s="136"/>
      <c r="R915" s="136"/>
      <c r="S915" s="136"/>
      <c r="T915" s="136"/>
      <c r="U915" s="136"/>
      <c r="V915" s="136"/>
      <c r="W915" s="136"/>
      <c r="X915" s="136"/>
      <c r="Y915" s="136"/>
      <c r="Z915" s="136"/>
      <c r="AA915" s="136"/>
      <c r="AB915" s="136"/>
    </row>
    <row r="916" spans="1:28" ht="15">
      <c r="A916" s="136"/>
      <c r="B916" s="136"/>
      <c r="C916" s="136"/>
      <c r="D916" s="136"/>
      <c r="E916" s="136"/>
      <c r="F916" s="136"/>
      <c r="G916" s="136"/>
      <c r="H916" s="136"/>
      <c r="I916" s="136"/>
      <c r="J916" s="136"/>
      <c r="K916" s="136"/>
      <c r="L916" s="136"/>
      <c r="M916" s="136"/>
      <c r="N916" s="136"/>
      <c r="O916" s="136"/>
      <c r="P916" s="136"/>
      <c r="Q916" s="136"/>
      <c r="R916" s="136"/>
      <c r="S916" s="136"/>
      <c r="T916" s="136"/>
      <c r="U916" s="136"/>
      <c r="V916" s="136"/>
      <c r="W916" s="136"/>
      <c r="X916" s="136"/>
      <c r="Y916" s="136"/>
      <c r="Z916" s="136"/>
      <c r="AA916" s="136"/>
      <c r="AB916" s="136"/>
    </row>
    <row r="917" spans="1:28" ht="15">
      <c r="A917" s="136"/>
      <c r="B917" s="136"/>
      <c r="C917" s="136"/>
      <c r="D917" s="136"/>
      <c r="E917" s="136"/>
      <c r="F917" s="136"/>
      <c r="G917" s="136"/>
      <c r="H917" s="136"/>
      <c r="I917" s="136"/>
      <c r="J917" s="136"/>
      <c r="K917" s="136"/>
      <c r="L917" s="136"/>
      <c r="M917" s="136"/>
      <c r="N917" s="136"/>
      <c r="O917" s="136"/>
      <c r="P917" s="136"/>
      <c r="Q917" s="136"/>
      <c r="R917" s="136"/>
      <c r="S917" s="136"/>
      <c r="T917" s="136"/>
      <c r="U917" s="136"/>
      <c r="V917" s="136"/>
      <c r="W917" s="136"/>
      <c r="X917" s="136"/>
      <c r="Y917" s="136"/>
      <c r="Z917" s="136"/>
      <c r="AA917" s="136"/>
      <c r="AB917" s="136"/>
    </row>
    <row r="918" spans="1:28" ht="15">
      <c r="A918" s="136"/>
      <c r="B918" s="136"/>
      <c r="C918" s="136"/>
      <c r="D918" s="136"/>
      <c r="E918" s="136"/>
      <c r="F918" s="136"/>
      <c r="G918" s="136"/>
      <c r="H918" s="136"/>
      <c r="I918" s="136"/>
      <c r="J918" s="136"/>
      <c r="K918" s="136"/>
      <c r="L918" s="136"/>
      <c r="M918" s="136"/>
      <c r="N918" s="136"/>
      <c r="O918" s="136"/>
      <c r="P918" s="136"/>
      <c r="Q918" s="136"/>
      <c r="R918" s="136"/>
      <c r="S918" s="136"/>
      <c r="T918" s="136"/>
      <c r="U918" s="136"/>
      <c r="V918" s="136"/>
      <c r="W918" s="136"/>
      <c r="X918" s="136"/>
      <c r="Y918" s="136"/>
      <c r="Z918" s="136"/>
      <c r="AA918" s="136"/>
      <c r="AB918" s="136"/>
    </row>
    <row r="919" spans="1:28" ht="15">
      <c r="A919" s="136"/>
      <c r="B919" s="136"/>
      <c r="C919" s="136"/>
      <c r="D919" s="136"/>
      <c r="E919" s="136"/>
      <c r="F919" s="136"/>
      <c r="G919" s="136"/>
      <c r="H919" s="136"/>
      <c r="I919" s="136"/>
      <c r="J919" s="136"/>
      <c r="K919" s="136"/>
      <c r="L919" s="136"/>
      <c r="M919" s="136"/>
      <c r="N919" s="136"/>
      <c r="O919" s="136"/>
      <c r="P919" s="136"/>
      <c r="Q919" s="136"/>
      <c r="R919" s="136"/>
      <c r="S919" s="136"/>
      <c r="T919" s="136"/>
      <c r="U919" s="136"/>
      <c r="V919" s="136"/>
      <c r="W919" s="136"/>
      <c r="X919" s="136"/>
      <c r="Y919" s="136"/>
      <c r="Z919" s="136"/>
      <c r="AA919" s="136"/>
      <c r="AB919" s="136"/>
    </row>
    <row r="920" spans="1:28" ht="15">
      <c r="A920" s="136"/>
      <c r="B920" s="136"/>
      <c r="C920" s="136"/>
      <c r="D920" s="136"/>
      <c r="E920" s="136"/>
      <c r="F920" s="136"/>
      <c r="G920" s="136"/>
      <c r="H920" s="136"/>
      <c r="I920" s="136"/>
      <c r="J920" s="136"/>
      <c r="K920" s="136"/>
      <c r="L920" s="136"/>
      <c r="M920" s="136"/>
      <c r="N920" s="136"/>
      <c r="O920" s="136"/>
      <c r="P920" s="136"/>
      <c r="Q920" s="136"/>
      <c r="R920" s="136"/>
      <c r="S920" s="136"/>
      <c r="T920" s="136"/>
      <c r="U920" s="136"/>
      <c r="V920" s="136"/>
      <c r="W920" s="136"/>
      <c r="X920" s="136"/>
      <c r="Y920" s="136"/>
      <c r="Z920" s="136"/>
      <c r="AA920" s="136"/>
      <c r="AB920" s="136"/>
    </row>
    <row r="921" spans="1:28" ht="15">
      <c r="A921" s="136"/>
      <c r="B921" s="136"/>
      <c r="C921" s="136"/>
      <c r="D921" s="136"/>
      <c r="E921" s="136"/>
      <c r="F921" s="136"/>
      <c r="G921" s="136"/>
      <c r="H921" s="136"/>
      <c r="I921" s="136"/>
      <c r="J921" s="136"/>
      <c r="K921" s="136"/>
      <c r="L921" s="136"/>
      <c r="M921" s="136"/>
      <c r="N921" s="136"/>
      <c r="O921" s="136"/>
      <c r="P921" s="136"/>
      <c r="Q921" s="136"/>
      <c r="R921" s="136"/>
      <c r="S921" s="136"/>
      <c r="T921" s="136"/>
      <c r="U921" s="136"/>
      <c r="V921" s="136"/>
      <c r="W921" s="136"/>
      <c r="X921" s="136"/>
      <c r="Y921" s="136"/>
      <c r="Z921" s="136"/>
      <c r="AA921" s="136"/>
      <c r="AB921" s="136"/>
    </row>
    <row r="922" spans="1:28" ht="15">
      <c r="A922" s="136"/>
      <c r="B922" s="136"/>
      <c r="C922" s="136"/>
      <c r="D922" s="136"/>
      <c r="E922" s="136"/>
      <c r="F922" s="136"/>
      <c r="G922" s="136"/>
      <c r="H922" s="136"/>
      <c r="I922" s="136"/>
      <c r="J922" s="136"/>
      <c r="K922" s="136"/>
      <c r="L922" s="136"/>
      <c r="M922" s="136"/>
      <c r="N922" s="136"/>
      <c r="O922" s="136"/>
      <c r="P922" s="136"/>
      <c r="Q922" s="136"/>
      <c r="R922" s="136"/>
      <c r="S922" s="136"/>
      <c r="T922" s="136"/>
      <c r="U922" s="136"/>
      <c r="V922" s="136"/>
      <c r="W922" s="136"/>
      <c r="X922" s="136"/>
      <c r="Y922" s="136"/>
      <c r="Z922" s="136"/>
      <c r="AA922" s="136"/>
      <c r="AB922" s="136"/>
    </row>
    <row r="923" spans="1:28" ht="15">
      <c r="A923" s="136"/>
      <c r="B923" s="136"/>
      <c r="C923" s="136"/>
      <c r="D923" s="136"/>
      <c r="E923" s="136"/>
      <c r="F923" s="136"/>
      <c r="G923" s="136"/>
      <c r="H923" s="136"/>
      <c r="I923" s="136"/>
      <c r="J923" s="136"/>
      <c r="K923" s="136"/>
      <c r="L923" s="136"/>
      <c r="M923" s="136"/>
      <c r="N923" s="136"/>
      <c r="O923" s="136"/>
      <c r="P923" s="136"/>
      <c r="Q923" s="136"/>
      <c r="R923" s="136"/>
      <c r="S923" s="136"/>
      <c r="T923" s="136"/>
      <c r="U923" s="136"/>
      <c r="V923" s="136"/>
      <c r="W923" s="136"/>
      <c r="X923" s="136"/>
      <c r="Y923" s="136"/>
      <c r="Z923" s="136"/>
      <c r="AA923" s="136"/>
      <c r="AB923" s="136"/>
    </row>
    <row r="924" spans="1:28" ht="15">
      <c r="A924" s="136"/>
      <c r="B924" s="136"/>
      <c r="C924" s="136"/>
      <c r="D924" s="136"/>
      <c r="E924" s="136"/>
      <c r="F924" s="136"/>
      <c r="G924" s="136"/>
      <c r="H924" s="136"/>
      <c r="I924" s="136"/>
      <c r="J924" s="136"/>
      <c r="K924" s="136"/>
      <c r="L924" s="136"/>
      <c r="M924" s="136"/>
      <c r="N924" s="136"/>
      <c r="O924" s="136"/>
      <c r="P924" s="136"/>
      <c r="Q924" s="136"/>
      <c r="R924" s="136"/>
      <c r="S924" s="136"/>
      <c r="T924" s="136"/>
      <c r="U924" s="136"/>
      <c r="V924" s="136"/>
      <c r="W924" s="136"/>
      <c r="X924" s="136"/>
      <c r="Y924" s="136"/>
      <c r="Z924" s="136"/>
      <c r="AA924" s="136"/>
      <c r="AB924" s="136"/>
    </row>
    <row r="925" spans="1:28" ht="15">
      <c r="A925" s="136"/>
      <c r="B925" s="136"/>
      <c r="C925" s="136"/>
      <c r="D925" s="136"/>
      <c r="E925" s="136"/>
      <c r="F925" s="136"/>
      <c r="G925" s="136"/>
      <c r="H925" s="136"/>
      <c r="I925" s="136"/>
      <c r="J925" s="136"/>
      <c r="K925" s="136"/>
      <c r="L925" s="136"/>
      <c r="M925" s="136"/>
      <c r="N925" s="136"/>
      <c r="O925" s="136"/>
      <c r="P925" s="136"/>
      <c r="Q925" s="136"/>
      <c r="R925" s="136"/>
      <c r="S925" s="136"/>
      <c r="T925" s="136"/>
      <c r="U925" s="136"/>
      <c r="V925" s="136"/>
      <c r="W925" s="136"/>
      <c r="X925" s="136"/>
      <c r="Y925" s="136"/>
      <c r="Z925" s="136"/>
      <c r="AA925" s="136"/>
      <c r="AB925" s="136"/>
    </row>
    <row r="926" spans="1:28" ht="15">
      <c r="A926" s="136"/>
      <c r="B926" s="136"/>
      <c r="C926" s="136"/>
      <c r="D926" s="136"/>
      <c r="E926" s="136"/>
      <c r="F926" s="136"/>
      <c r="G926" s="136"/>
      <c r="H926" s="136"/>
      <c r="I926" s="136"/>
      <c r="J926" s="136"/>
      <c r="K926" s="136"/>
      <c r="L926" s="136"/>
      <c r="M926" s="136"/>
      <c r="N926" s="136"/>
      <c r="O926" s="136"/>
      <c r="P926" s="136"/>
      <c r="Q926" s="136"/>
      <c r="R926" s="136"/>
      <c r="S926" s="136"/>
      <c r="T926" s="136"/>
      <c r="U926" s="136"/>
      <c r="V926" s="136"/>
      <c r="W926" s="136"/>
      <c r="X926" s="136"/>
      <c r="Y926" s="136"/>
      <c r="Z926" s="136"/>
      <c r="AA926" s="136"/>
      <c r="AB926" s="136"/>
    </row>
    <row r="927" spans="1:28" ht="15">
      <c r="A927" s="136"/>
      <c r="B927" s="136"/>
      <c r="C927" s="136"/>
      <c r="D927" s="136"/>
      <c r="E927" s="136"/>
      <c r="F927" s="136"/>
      <c r="G927" s="136"/>
      <c r="H927" s="136"/>
      <c r="I927" s="136"/>
      <c r="J927" s="136"/>
      <c r="K927" s="136"/>
      <c r="L927" s="136"/>
      <c r="M927" s="136"/>
      <c r="N927" s="136"/>
      <c r="O927" s="136"/>
      <c r="P927" s="136"/>
      <c r="Q927" s="136"/>
      <c r="R927" s="136"/>
      <c r="S927" s="136"/>
      <c r="T927" s="136"/>
      <c r="U927" s="136"/>
      <c r="V927" s="136"/>
      <c r="W927" s="136"/>
      <c r="X927" s="136"/>
      <c r="Y927" s="136"/>
      <c r="Z927" s="136"/>
      <c r="AA927" s="136"/>
      <c r="AB927" s="136"/>
    </row>
    <row r="928" spans="1:28" ht="15">
      <c r="A928" s="136"/>
      <c r="B928" s="136"/>
      <c r="C928" s="136"/>
      <c r="D928" s="136"/>
      <c r="E928" s="136"/>
      <c r="F928" s="136"/>
      <c r="G928" s="136"/>
      <c r="H928" s="136"/>
      <c r="I928" s="136"/>
      <c r="J928" s="136"/>
      <c r="K928" s="136"/>
      <c r="L928" s="136"/>
      <c r="M928" s="136"/>
      <c r="N928" s="136"/>
      <c r="O928" s="136"/>
      <c r="P928" s="136"/>
      <c r="Q928" s="136"/>
      <c r="R928" s="136"/>
      <c r="S928" s="136"/>
      <c r="T928" s="136"/>
      <c r="U928" s="136"/>
      <c r="V928" s="136"/>
      <c r="W928" s="136"/>
      <c r="X928" s="136"/>
      <c r="Y928" s="136"/>
      <c r="Z928" s="136"/>
      <c r="AA928" s="136"/>
      <c r="AB928" s="136"/>
    </row>
    <row r="929" spans="1:28" ht="15">
      <c r="A929" s="136"/>
      <c r="B929" s="136"/>
      <c r="C929" s="136"/>
      <c r="D929" s="136"/>
      <c r="E929" s="136"/>
      <c r="F929" s="136"/>
      <c r="G929" s="136"/>
      <c r="H929" s="136"/>
      <c r="I929" s="136"/>
      <c r="J929" s="136"/>
      <c r="K929" s="136"/>
      <c r="L929" s="136"/>
      <c r="M929" s="136"/>
      <c r="N929" s="136"/>
      <c r="O929" s="136"/>
      <c r="P929" s="136"/>
      <c r="Q929" s="136"/>
      <c r="R929" s="136"/>
      <c r="S929" s="136"/>
      <c r="T929" s="136"/>
      <c r="U929" s="136"/>
      <c r="V929" s="136"/>
      <c r="W929" s="136"/>
      <c r="X929" s="136"/>
      <c r="Y929" s="136"/>
      <c r="Z929" s="136"/>
      <c r="AA929" s="136"/>
      <c r="AB929" s="136"/>
    </row>
    <row r="930" spans="1:28" ht="15">
      <c r="A930" s="136"/>
      <c r="B930" s="136"/>
      <c r="C930" s="136"/>
      <c r="D930" s="136"/>
      <c r="E930" s="136"/>
      <c r="F930" s="136"/>
      <c r="G930" s="136"/>
      <c r="H930" s="136"/>
      <c r="I930" s="136"/>
      <c r="J930" s="136"/>
      <c r="K930" s="136"/>
      <c r="L930" s="136"/>
      <c r="M930" s="136"/>
      <c r="N930" s="136"/>
      <c r="O930" s="136"/>
      <c r="P930" s="136"/>
      <c r="Q930" s="136"/>
      <c r="R930" s="136"/>
      <c r="S930" s="136"/>
      <c r="T930" s="136"/>
      <c r="U930" s="136"/>
      <c r="V930" s="136"/>
      <c r="W930" s="136"/>
      <c r="X930" s="136"/>
      <c r="Y930" s="136"/>
      <c r="Z930" s="136"/>
      <c r="AA930" s="136"/>
      <c r="AB930" s="136"/>
    </row>
    <row r="931" spans="1:28" ht="15">
      <c r="A931" s="136"/>
      <c r="B931" s="136"/>
      <c r="C931" s="136"/>
      <c r="D931" s="136"/>
      <c r="E931" s="136"/>
      <c r="F931" s="136"/>
      <c r="G931" s="136"/>
      <c r="H931" s="136"/>
      <c r="I931" s="136"/>
      <c r="J931" s="136"/>
      <c r="K931" s="136"/>
      <c r="L931" s="136"/>
      <c r="M931" s="136"/>
      <c r="N931" s="136"/>
      <c r="O931" s="136"/>
      <c r="P931" s="136"/>
      <c r="Q931" s="136"/>
      <c r="R931" s="136"/>
      <c r="S931" s="136"/>
      <c r="T931" s="136"/>
      <c r="U931" s="136"/>
      <c r="V931" s="136"/>
      <c r="W931" s="136"/>
      <c r="X931" s="136"/>
      <c r="Y931" s="136"/>
      <c r="Z931" s="136"/>
      <c r="AA931" s="136"/>
      <c r="AB931" s="136"/>
    </row>
    <row r="932" spans="1:28" ht="15">
      <c r="A932" s="136"/>
      <c r="B932" s="136"/>
      <c r="C932" s="136"/>
      <c r="D932" s="136"/>
      <c r="E932" s="136"/>
      <c r="F932" s="136"/>
      <c r="G932" s="136"/>
      <c r="H932" s="136"/>
      <c r="I932" s="136"/>
      <c r="J932" s="136"/>
      <c r="K932" s="136"/>
      <c r="L932" s="136"/>
      <c r="M932" s="136"/>
      <c r="N932" s="136"/>
      <c r="O932" s="136"/>
      <c r="P932" s="136"/>
      <c r="Q932" s="136"/>
      <c r="R932" s="136"/>
      <c r="S932" s="136"/>
      <c r="T932" s="136"/>
      <c r="U932" s="136"/>
      <c r="V932" s="136"/>
      <c r="W932" s="136"/>
      <c r="X932" s="136"/>
      <c r="Y932" s="136"/>
      <c r="Z932" s="136"/>
      <c r="AA932" s="136"/>
      <c r="AB932" s="136"/>
    </row>
    <row r="933" spans="1:28" ht="15">
      <c r="A933" s="136"/>
      <c r="B933" s="136"/>
      <c r="C933" s="136"/>
      <c r="D933" s="136"/>
      <c r="E933" s="136"/>
      <c r="F933" s="136"/>
      <c r="G933" s="136"/>
      <c r="H933" s="136"/>
      <c r="I933" s="136"/>
      <c r="J933" s="136"/>
      <c r="K933" s="136"/>
      <c r="L933" s="136"/>
      <c r="M933" s="136"/>
      <c r="N933" s="136"/>
      <c r="O933" s="136"/>
      <c r="P933" s="136"/>
      <c r="Q933" s="136"/>
      <c r="R933" s="136"/>
      <c r="S933" s="136"/>
      <c r="T933" s="136"/>
      <c r="U933" s="136"/>
      <c r="V933" s="136"/>
      <c r="W933" s="136"/>
      <c r="X933" s="136"/>
      <c r="Y933" s="136"/>
      <c r="Z933" s="136"/>
      <c r="AA933" s="136"/>
      <c r="AB933" s="136"/>
    </row>
    <row r="934" spans="1:28" ht="15">
      <c r="A934" s="136"/>
      <c r="B934" s="136"/>
      <c r="C934" s="136"/>
      <c r="D934" s="136"/>
      <c r="E934" s="136"/>
      <c r="F934" s="136"/>
      <c r="G934" s="136"/>
      <c r="H934" s="136"/>
      <c r="I934" s="136"/>
      <c r="J934" s="136"/>
      <c r="K934" s="136"/>
      <c r="L934" s="136"/>
      <c r="M934" s="136"/>
      <c r="N934" s="136"/>
      <c r="O934" s="136"/>
      <c r="P934" s="136"/>
      <c r="Q934" s="136"/>
      <c r="R934" s="136"/>
      <c r="S934" s="136"/>
      <c r="T934" s="136"/>
      <c r="U934" s="136"/>
      <c r="V934" s="136"/>
      <c r="W934" s="136"/>
      <c r="X934" s="136"/>
      <c r="Y934" s="136"/>
      <c r="Z934" s="136"/>
      <c r="AA934" s="136"/>
      <c r="AB934" s="136"/>
    </row>
    <row r="935" spans="1:28" ht="15">
      <c r="A935" s="136"/>
      <c r="B935" s="136"/>
      <c r="C935" s="136"/>
      <c r="D935" s="136"/>
      <c r="E935" s="136"/>
      <c r="F935" s="136"/>
      <c r="G935" s="136"/>
      <c r="H935" s="136"/>
      <c r="I935" s="136"/>
      <c r="J935" s="136"/>
      <c r="K935" s="136"/>
      <c r="L935" s="136"/>
      <c r="M935" s="136"/>
      <c r="N935" s="136"/>
      <c r="O935" s="136"/>
      <c r="P935" s="136"/>
      <c r="Q935" s="136"/>
      <c r="R935" s="136"/>
      <c r="S935" s="136"/>
      <c r="T935" s="136"/>
      <c r="U935" s="136"/>
      <c r="V935" s="136"/>
      <c r="W935" s="136"/>
      <c r="X935" s="136"/>
      <c r="Y935" s="136"/>
      <c r="Z935" s="136"/>
      <c r="AA935" s="136"/>
      <c r="AB935" s="136"/>
    </row>
    <row r="936" spans="1:28" ht="15">
      <c r="A936" s="136"/>
      <c r="B936" s="136"/>
      <c r="C936" s="136"/>
      <c r="D936" s="136"/>
      <c r="E936" s="136"/>
      <c r="F936" s="136"/>
      <c r="G936" s="136"/>
      <c r="H936" s="136"/>
      <c r="I936" s="136"/>
      <c r="J936" s="136"/>
      <c r="K936" s="136"/>
      <c r="L936" s="136"/>
      <c r="M936" s="136"/>
      <c r="N936" s="136"/>
      <c r="O936" s="136"/>
      <c r="P936" s="136"/>
      <c r="Q936" s="136"/>
      <c r="R936" s="136"/>
      <c r="S936" s="136"/>
      <c r="T936" s="136"/>
      <c r="U936" s="136"/>
      <c r="V936" s="136"/>
      <c r="W936" s="136"/>
      <c r="X936" s="136"/>
      <c r="Y936" s="136"/>
      <c r="Z936" s="136"/>
      <c r="AA936" s="136"/>
      <c r="AB936" s="136"/>
    </row>
    <row r="937" spans="1:28" ht="15">
      <c r="A937" s="136"/>
      <c r="B937" s="136"/>
      <c r="C937" s="136"/>
      <c r="D937" s="136"/>
      <c r="E937" s="136"/>
      <c r="F937" s="136"/>
      <c r="G937" s="136"/>
      <c r="H937" s="136"/>
      <c r="I937" s="136"/>
      <c r="J937" s="136"/>
      <c r="K937" s="136"/>
      <c r="L937" s="136"/>
      <c r="M937" s="136"/>
      <c r="N937" s="136"/>
      <c r="O937" s="136"/>
      <c r="P937" s="136"/>
      <c r="Q937" s="136"/>
      <c r="R937" s="136"/>
      <c r="S937" s="136"/>
      <c r="T937" s="136"/>
      <c r="U937" s="136"/>
      <c r="V937" s="136"/>
      <c r="W937" s="136"/>
      <c r="X937" s="136"/>
      <c r="Y937" s="136"/>
      <c r="Z937" s="136"/>
      <c r="AA937" s="136"/>
      <c r="AB937" s="136"/>
    </row>
    <row r="938" spans="1:28" ht="15">
      <c r="A938" s="136"/>
      <c r="B938" s="136"/>
      <c r="C938" s="136"/>
      <c r="D938" s="136"/>
      <c r="E938" s="136"/>
      <c r="F938" s="136"/>
      <c r="G938" s="136"/>
      <c r="H938" s="136"/>
      <c r="I938" s="136"/>
      <c r="J938" s="136"/>
      <c r="K938" s="136"/>
      <c r="L938" s="136"/>
      <c r="M938" s="136"/>
      <c r="N938" s="136"/>
      <c r="O938" s="136"/>
      <c r="P938" s="136"/>
      <c r="Q938" s="136"/>
      <c r="R938" s="136"/>
      <c r="S938" s="136"/>
      <c r="T938" s="136"/>
      <c r="U938" s="136"/>
      <c r="V938" s="136"/>
      <c r="W938" s="136"/>
      <c r="X938" s="136"/>
      <c r="Y938" s="136"/>
      <c r="Z938" s="136"/>
      <c r="AA938" s="136"/>
      <c r="AB938" s="136"/>
    </row>
    <row r="939" spans="1:28" ht="15">
      <c r="A939" s="136"/>
      <c r="B939" s="136"/>
      <c r="C939" s="136"/>
      <c r="D939" s="136"/>
      <c r="E939" s="136"/>
      <c r="F939" s="136"/>
      <c r="G939" s="136"/>
      <c r="H939" s="136"/>
      <c r="I939" s="136"/>
      <c r="J939" s="136"/>
      <c r="K939" s="136"/>
      <c r="L939" s="136"/>
      <c r="M939" s="136"/>
      <c r="N939" s="136"/>
      <c r="O939" s="136"/>
      <c r="P939" s="136"/>
      <c r="Q939" s="136"/>
      <c r="R939" s="136"/>
      <c r="S939" s="136"/>
      <c r="T939" s="136"/>
      <c r="U939" s="136"/>
      <c r="V939" s="136"/>
      <c r="W939" s="136"/>
      <c r="X939" s="136"/>
      <c r="Y939" s="136"/>
      <c r="Z939" s="136"/>
      <c r="AA939" s="136"/>
      <c r="AB939" s="136"/>
    </row>
    <row r="940" spans="1:28" ht="15">
      <c r="A940" s="136"/>
      <c r="B940" s="136"/>
      <c r="C940" s="136"/>
      <c r="D940" s="136"/>
      <c r="E940" s="136"/>
      <c r="F940" s="136"/>
      <c r="G940" s="136"/>
      <c r="H940" s="136"/>
      <c r="I940" s="136"/>
      <c r="J940" s="136"/>
      <c r="K940" s="136"/>
      <c r="L940" s="136"/>
      <c r="M940" s="136"/>
      <c r="N940" s="136"/>
      <c r="O940" s="136"/>
      <c r="P940" s="136"/>
      <c r="Q940" s="136"/>
      <c r="R940" s="136"/>
      <c r="S940" s="136"/>
      <c r="T940" s="136"/>
      <c r="U940" s="136"/>
      <c r="V940" s="136"/>
      <c r="W940" s="136"/>
      <c r="X940" s="136"/>
      <c r="Y940" s="136"/>
      <c r="Z940" s="136"/>
      <c r="AA940" s="136"/>
      <c r="AB940" s="136"/>
    </row>
    <row r="941" spans="1:28" ht="15">
      <c r="A941" s="136"/>
      <c r="B941" s="136"/>
      <c r="C941" s="136"/>
      <c r="D941" s="136"/>
      <c r="E941" s="136"/>
      <c r="F941" s="136"/>
      <c r="G941" s="136"/>
      <c r="H941" s="136"/>
      <c r="I941" s="136"/>
      <c r="J941" s="136"/>
      <c r="K941" s="136"/>
      <c r="L941" s="136"/>
      <c r="M941" s="136"/>
      <c r="N941" s="136"/>
      <c r="O941" s="136"/>
      <c r="P941" s="136"/>
      <c r="Q941" s="136"/>
      <c r="R941" s="136"/>
      <c r="S941" s="136"/>
      <c r="T941" s="136"/>
      <c r="U941" s="136"/>
      <c r="V941" s="136"/>
      <c r="W941" s="136"/>
      <c r="X941" s="136"/>
      <c r="Y941" s="136"/>
      <c r="Z941" s="136"/>
      <c r="AA941" s="136"/>
      <c r="AB941" s="136"/>
    </row>
    <row r="942" spans="1:28" ht="15">
      <c r="A942" s="136"/>
      <c r="B942" s="136"/>
      <c r="C942" s="136"/>
      <c r="D942" s="136"/>
      <c r="E942" s="136"/>
      <c r="F942" s="136"/>
      <c r="G942" s="136"/>
      <c r="H942" s="136"/>
      <c r="I942" s="136"/>
      <c r="J942" s="136"/>
      <c r="K942" s="136"/>
      <c r="L942" s="136"/>
      <c r="M942" s="136"/>
      <c r="N942" s="136"/>
      <c r="O942" s="136"/>
      <c r="P942" s="136"/>
      <c r="Q942" s="136"/>
      <c r="R942" s="136"/>
      <c r="S942" s="136"/>
      <c r="T942" s="136"/>
      <c r="U942" s="136"/>
      <c r="V942" s="136"/>
      <c r="W942" s="136"/>
      <c r="X942" s="136"/>
      <c r="Y942" s="136"/>
      <c r="Z942" s="136"/>
      <c r="AA942" s="136"/>
      <c r="AB942" s="136"/>
    </row>
    <row r="943" spans="1:28" ht="15">
      <c r="A943" s="136"/>
      <c r="B943" s="136"/>
      <c r="C943" s="136"/>
      <c r="D943" s="136"/>
      <c r="E943" s="136"/>
      <c r="F943" s="136"/>
      <c r="G943" s="136"/>
      <c r="H943" s="136"/>
      <c r="I943" s="136"/>
      <c r="J943" s="136"/>
      <c r="K943" s="136"/>
      <c r="L943" s="136"/>
      <c r="M943" s="136"/>
      <c r="N943" s="136"/>
      <c r="O943" s="136"/>
      <c r="P943" s="136"/>
      <c r="Q943" s="136"/>
      <c r="R943" s="136"/>
      <c r="S943" s="136"/>
      <c r="T943" s="136"/>
      <c r="U943" s="136"/>
      <c r="V943" s="136"/>
      <c r="W943" s="136"/>
      <c r="X943" s="136"/>
      <c r="Y943" s="136"/>
      <c r="Z943" s="136"/>
      <c r="AA943" s="136"/>
      <c r="AB943" s="136"/>
    </row>
    <row r="944" spans="1:28" ht="15">
      <c r="A944" s="136"/>
      <c r="B944" s="136"/>
      <c r="C944" s="136"/>
      <c r="D944" s="136"/>
      <c r="E944" s="136"/>
      <c r="F944" s="136"/>
      <c r="G944" s="136"/>
      <c r="H944" s="136"/>
      <c r="I944" s="136"/>
      <c r="J944" s="136"/>
      <c r="K944" s="136"/>
      <c r="L944" s="136"/>
      <c r="M944" s="136"/>
      <c r="N944" s="136"/>
      <c r="O944" s="136"/>
      <c r="P944" s="136"/>
      <c r="Q944" s="136"/>
      <c r="R944" s="136"/>
      <c r="S944" s="136"/>
      <c r="T944" s="136"/>
      <c r="U944" s="136"/>
      <c r="V944" s="136"/>
      <c r="W944" s="136"/>
      <c r="X944" s="136"/>
      <c r="Y944" s="136"/>
      <c r="Z944" s="136"/>
      <c r="AA944" s="136"/>
      <c r="AB944" s="136"/>
    </row>
    <row r="945" spans="1:28" ht="15">
      <c r="A945" s="136"/>
      <c r="B945" s="136"/>
      <c r="C945" s="136"/>
      <c r="D945" s="136"/>
      <c r="E945" s="136"/>
      <c r="F945" s="136"/>
      <c r="G945" s="136"/>
      <c r="H945" s="136"/>
      <c r="I945" s="136"/>
      <c r="J945" s="136"/>
      <c r="K945" s="136"/>
      <c r="L945" s="136"/>
      <c r="M945" s="136"/>
      <c r="N945" s="136"/>
      <c r="O945" s="136"/>
      <c r="P945" s="136"/>
      <c r="Q945" s="136"/>
      <c r="R945" s="136"/>
      <c r="S945" s="136"/>
      <c r="T945" s="136"/>
      <c r="U945" s="136"/>
      <c r="V945" s="136"/>
      <c r="W945" s="136"/>
      <c r="X945" s="136"/>
      <c r="Y945" s="136"/>
      <c r="Z945" s="136"/>
      <c r="AA945" s="136"/>
      <c r="AB945" s="136"/>
    </row>
    <row r="946" spans="1:28" ht="15">
      <c r="A946" s="136"/>
      <c r="B946" s="136"/>
      <c r="C946" s="136"/>
      <c r="D946" s="136"/>
      <c r="E946" s="136"/>
      <c r="F946" s="136"/>
      <c r="G946" s="136"/>
      <c r="H946" s="136"/>
      <c r="I946" s="136"/>
      <c r="J946" s="136"/>
      <c r="K946" s="136"/>
      <c r="L946" s="136"/>
      <c r="M946" s="136"/>
      <c r="N946" s="136"/>
      <c r="O946" s="136"/>
      <c r="P946" s="136"/>
      <c r="Q946" s="136"/>
      <c r="R946" s="136"/>
      <c r="S946" s="136"/>
      <c r="T946" s="136"/>
      <c r="U946" s="136"/>
      <c r="V946" s="136"/>
      <c r="W946" s="136"/>
      <c r="X946" s="136"/>
      <c r="Y946" s="136"/>
      <c r="Z946" s="136"/>
      <c r="AA946" s="136"/>
      <c r="AB946" s="136"/>
    </row>
    <row r="947" spans="1:28" ht="15">
      <c r="A947" s="136"/>
      <c r="B947" s="136"/>
      <c r="C947" s="136"/>
      <c r="D947" s="136"/>
      <c r="E947" s="136"/>
      <c r="F947" s="136"/>
      <c r="G947" s="136"/>
      <c r="H947" s="136"/>
      <c r="I947" s="136"/>
      <c r="J947" s="136"/>
      <c r="K947" s="136"/>
      <c r="L947" s="136"/>
      <c r="M947" s="136"/>
      <c r="N947" s="136"/>
      <c r="O947" s="136"/>
      <c r="P947" s="136"/>
      <c r="Q947" s="136"/>
      <c r="R947" s="136"/>
      <c r="S947" s="136"/>
      <c r="T947" s="136"/>
      <c r="U947" s="136"/>
      <c r="V947" s="136"/>
      <c r="W947" s="136"/>
      <c r="X947" s="136"/>
      <c r="Y947" s="136"/>
      <c r="Z947" s="136"/>
      <c r="AA947" s="136"/>
      <c r="AB947" s="136"/>
    </row>
    <row r="948" spans="1:28" ht="15">
      <c r="A948" s="136"/>
      <c r="B948" s="136"/>
      <c r="C948" s="136"/>
      <c r="D948" s="136"/>
      <c r="E948" s="136"/>
      <c r="F948" s="136"/>
      <c r="G948" s="136"/>
      <c r="H948" s="136"/>
      <c r="I948" s="136"/>
      <c r="J948" s="136"/>
      <c r="K948" s="136"/>
      <c r="L948" s="136"/>
      <c r="M948" s="136"/>
      <c r="N948" s="136"/>
      <c r="O948" s="136"/>
      <c r="P948" s="136"/>
      <c r="Q948" s="136"/>
      <c r="R948" s="136"/>
      <c r="S948" s="136"/>
      <c r="T948" s="136"/>
      <c r="U948" s="136"/>
      <c r="V948" s="136"/>
      <c r="W948" s="136"/>
      <c r="X948" s="136"/>
      <c r="Y948" s="136"/>
      <c r="Z948" s="136"/>
      <c r="AA948" s="136"/>
      <c r="AB948" s="136"/>
    </row>
    <row r="949" spans="1:28" ht="15">
      <c r="A949" s="136"/>
      <c r="B949" s="136"/>
      <c r="C949" s="136"/>
      <c r="D949" s="136"/>
      <c r="E949" s="136"/>
      <c r="F949" s="136"/>
      <c r="G949" s="136"/>
      <c r="H949" s="136"/>
      <c r="I949" s="136"/>
      <c r="J949" s="136"/>
      <c r="K949" s="136"/>
      <c r="L949" s="136"/>
      <c r="M949" s="136"/>
      <c r="N949" s="136"/>
      <c r="O949" s="136"/>
      <c r="P949" s="136"/>
      <c r="Q949" s="136"/>
      <c r="R949" s="136"/>
      <c r="S949" s="136"/>
      <c r="T949" s="136"/>
      <c r="U949" s="136"/>
      <c r="V949" s="136"/>
      <c r="W949" s="136"/>
      <c r="X949" s="136"/>
      <c r="Y949" s="136"/>
      <c r="Z949" s="136"/>
      <c r="AA949" s="136"/>
      <c r="AB949" s="136"/>
    </row>
    <row r="950" spans="1:28" ht="15">
      <c r="A950" s="136"/>
      <c r="B950" s="136"/>
      <c r="C950" s="136"/>
      <c r="D950" s="136"/>
      <c r="E950" s="136"/>
      <c r="F950" s="136"/>
      <c r="G950" s="136"/>
      <c r="H950" s="136"/>
      <c r="I950" s="136"/>
      <c r="J950" s="136"/>
      <c r="K950" s="136"/>
      <c r="L950" s="136"/>
      <c r="M950" s="136"/>
      <c r="N950" s="136"/>
      <c r="O950" s="136"/>
      <c r="P950" s="136"/>
      <c r="Q950" s="136"/>
      <c r="R950" s="136"/>
      <c r="S950" s="136"/>
      <c r="T950" s="136"/>
      <c r="U950" s="136"/>
      <c r="V950" s="136"/>
      <c r="W950" s="136"/>
      <c r="X950" s="136"/>
      <c r="Y950" s="136"/>
      <c r="Z950" s="136"/>
      <c r="AA950" s="136"/>
      <c r="AB950" s="136"/>
    </row>
    <row r="951" spans="1:28" ht="15">
      <c r="A951" s="136"/>
      <c r="B951" s="136"/>
      <c r="C951" s="136"/>
      <c r="D951" s="136"/>
      <c r="E951" s="136"/>
      <c r="F951" s="136"/>
      <c r="G951" s="136"/>
      <c r="H951" s="136"/>
      <c r="I951" s="136"/>
      <c r="J951" s="136"/>
      <c r="K951" s="136"/>
      <c r="L951" s="136"/>
      <c r="M951" s="136"/>
      <c r="N951" s="136"/>
      <c r="O951" s="136"/>
      <c r="P951" s="136"/>
      <c r="Q951" s="136"/>
      <c r="R951" s="136"/>
      <c r="S951" s="136"/>
      <c r="T951" s="136"/>
      <c r="U951" s="136"/>
      <c r="V951" s="136"/>
      <c r="W951" s="136"/>
      <c r="X951" s="136"/>
      <c r="Y951" s="136"/>
      <c r="Z951" s="136"/>
      <c r="AA951" s="136"/>
      <c r="AB951" s="136"/>
    </row>
    <row r="952" spans="1:28" ht="15">
      <c r="A952" s="136"/>
      <c r="B952" s="136"/>
      <c r="C952" s="136"/>
      <c r="D952" s="136"/>
      <c r="E952" s="136"/>
      <c r="F952" s="136"/>
      <c r="G952" s="136"/>
      <c r="H952" s="136"/>
      <c r="I952" s="136"/>
      <c r="J952" s="136"/>
      <c r="K952" s="136"/>
      <c r="L952" s="136"/>
      <c r="M952" s="136"/>
      <c r="N952" s="136"/>
      <c r="O952" s="136"/>
      <c r="P952" s="136"/>
      <c r="Q952" s="136"/>
      <c r="R952" s="136"/>
      <c r="S952" s="136"/>
      <c r="T952" s="136"/>
      <c r="U952" s="136"/>
      <c r="V952" s="136"/>
      <c r="W952" s="136"/>
      <c r="X952" s="136"/>
      <c r="Y952" s="136"/>
      <c r="Z952" s="136"/>
      <c r="AA952" s="136"/>
      <c r="AB952" s="136"/>
    </row>
    <row r="953" spans="1:28" ht="15">
      <c r="A953" s="136"/>
      <c r="B953" s="136"/>
      <c r="C953" s="136"/>
      <c r="D953" s="136"/>
      <c r="E953" s="136"/>
      <c r="F953" s="136"/>
      <c r="G953" s="136"/>
      <c r="H953" s="136"/>
      <c r="I953" s="136"/>
      <c r="J953" s="136"/>
      <c r="K953" s="136"/>
      <c r="L953" s="136"/>
      <c r="M953" s="136"/>
      <c r="N953" s="136"/>
      <c r="O953" s="136"/>
      <c r="P953" s="136"/>
      <c r="Q953" s="136"/>
      <c r="R953" s="136"/>
      <c r="S953" s="136"/>
      <c r="T953" s="136"/>
      <c r="U953" s="136"/>
      <c r="V953" s="136"/>
      <c r="W953" s="136"/>
      <c r="X953" s="136"/>
      <c r="Y953" s="136"/>
      <c r="Z953" s="136"/>
      <c r="AA953" s="136"/>
      <c r="AB953" s="136"/>
    </row>
    <row r="954" spans="1:28" ht="15">
      <c r="A954" s="136"/>
      <c r="B954" s="136"/>
      <c r="C954" s="136"/>
      <c r="D954" s="136"/>
      <c r="E954" s="136"/>
      <c r="F954" s="136"/>
      <c r="G954" s="136"/>
      <c r="H954" s="136"/>
      <c r="I954" s="136"/>
      <c r="J954" s="136"/>
      <c r="K954" s="136"/>
      <c r="L954" s="136"/>
      <c r="M954" s="136"/>
      <c r="N954" s="136"/>
      <c r="O954" s="136"/>
      <c r="P954" s="136"/>
      <c r="Q954" s="136"/>
      <c r="R954" s="136"/>
      <c r="S954" s="136"/>
      <c r="T954" s="136"/>
      <c r="U954" s="136"/>
      <c r="V954" s="136"/>
      <c r="W954" s="136"/>
      <c r="X954" s="136"/>
      <c r="Y954" s="136"/>
      <c r="Z954" s="136"/>
      <c r="AA954" s="136"/>
      <c r="AB954" s="136"/>
    </row>
    <row r="955" spans="1:28" ht="15">
      <c r="A955" s="136"/>
      <c r="B955" s="136"/>
      <c r="C955" s="136"/>
      <c r="D955" s="136"/>
      <c r="E955" s="136"/>
      <c r="F955" s="136"/>
      <c r="G955" s="136"/>
      <c r="H955" s="136"/>
      <c r="I955" s="136"/>
      <c r="J955" s="136"/>
      <c r="K955" s="136"/>
      <c r="L955" s="136"/>
      <c r="M955" s="136"/>
      <c r="N955" s="136"/>
      <c r="O955" s="136"/>
      <c r="P955" s="136"/>
      <c r="Q955" s="136"/>
      <c r="R955" s="136"/>
      <c r="S955" s="136"/>
      <c r="T955" s="136"/>
      <c r="U955" s="136"/>
      <c r="V955" s="136"/>
      <c r="W955" s="136"/>
      <c r="X955" s="136"/>
      <c r="Y955" s="136"/>
      <c r="Z955" s="136"/>
      <c r="AA955" s="136"/>
      <c r="AB955" s="136"/>
    </row>
    <row r="956" spans="1:28" ht="15">
      <c r="A956" s="136"/>
      <c r="B956" s="136"/>
      <c r="C956" s="136"/>
      <c r="D956" s="136"/>
      <c r="E956" s="136"/>
      <c r="F956" s="136"/>
      <c r="G956" s="136"/>
      <c r="H956" s="136"/>
      <c r="I956" s="136"/>
      <c r="J956" s="136"/>
      <c r="K956" s="136"/>
      <c r="L956" s="136"/>
      <c r="M956" s="136"/>
      <c r="N956" s="136"/>
      <c r="O956" s="136"/>
      <c r="P956" s="136"/>
      <c r="Q956" s="136"/>
      <c r="R956" s="136"/>
      <c r="S956" s="136"/>
      <c r="T956" s="136"/>
      <c r="U956" s="136"/>
      <c r="V956" s="136"/>
      <c r="W956" s="136"/>
      <c r="X956" s="136"/>
      <c r="Y956" s="136"/>
      <c r="Z956" s="136"/>
      <c r="AA956" s="136"/>
      <c r="AB956" s="136"/>
    </row>
    <row r="957" spans="1:28" ht="15">
      <c r="A957" s="136"/>
      <c r="B957" s="136"/>
      <c r="C957" s="136"/>
      <c r="D957" s="136"/>
      <c r="E957" s="136"/>
      <c r="F957" s="136"/>
      <c r="G957" s="136"/>
      <c r="H957" s="136"/>
      <c r="I957" s="136"/>
      <c r="J957" s="136"/>
      <c r="K957" s="136"/>
      <c r="L957" s="136"/>
      <c r="M957" s="136"/>
      <c r="N957" s="136"/>
      <c r="O957" s="136"/>
      <c r="P957" s="136"/>
      <c r="Q957" s="136"/>
      <c r="R957" s="136"/>
      <c r="S957" s="136"/>
      <c r="T957" s="136"/>
      <c r="U957" s="136"/>
      <c r="V957" s="136"/>
      <c r="W957" s="136"/>
      <c r="X957" s="136"/>
      <c r="Y957" s="136"/>
      <c r="Z957" s="136"/>
      <c r="AA957" s="136"/>
      <c r="AB957" s="136"/>
    </row>
    <row r="958" spans="1:28" ht="15">
      <c r="A958" s="136"/>
      <c r="B958" s="136"/>
      <c r="C958" s="136"/>
      <c r="D958" s="136"/>
      <c r="E958" s="136"/>
      <c r="F958" s="136"/>
      <c r="G958" s="136"/>
      <c r="H958" s="136"/>
      <c r="I958" s="136"/>
      <c r="J958" s="136"/>
      <c r="K958" s="136"/>
      <c r="L958" s="136"/>
      <c r="M958" s="136"/>
      <c r="N958" s="136"/>
      <c r="O958" s="136"/>
      <c r="P958" s="136"/>
      <c r="Q958" s="136"/>
      <c r="R958" s="136"/>
      <c r="S958" s="136"/>
      <c r="T958" s="136"/>
      <c r="U958" s="136"/>
      <c r="V958" s="136"/>
      <c r="W958" s="136"/>
      <c r="X958" s="136"/>
      <c r="Y958" s="136"/>
      <c r="Z958" s="136"/>
      <c r="AA958" s="136"/>
      <c r="AB958" s="136"/>
    </row>
    <row r="959" spans="1:28" ht="15">
      <c r="A959" s="136"/>
      <c r="B959" s="136"/>
      <c r="C959" s="136"/>
      <c r="D959" s="136"/>
      <c r="E959" s="136"/>
      <c r="F959" s="136"/>
      <c r="G959" s="136"/>
      <c r="H959" s="136"/>
      <c r="I959" s="136"/>
      <c r="J959" s="136"/>
      <c r="K959" s="136"/>
      <c r="L959" s="136"/>
      <c r="M959" s="136"/>
      <c r="N959" s="136"/>
      <c r="O959" s="136"/>
      <c r="P959" s="136"/>
      <c r="Q959" s="136"/>
      <c r="R959" s="136"/>
      <c r="S959" s="136"/>
      <c r="T959" s="136"/>
      <c r="U959" s="136"/>
      <c r="V959" s="136"/>
      <c r="W959" s="136"/>
      <c r="X959" s="136"/>
      <c r="Y959" s="136"/>
      <c r="Z959" s="136"/>
      <c r="AA959" s="136"/>
      <c r="AB959" s="136"/>
    </row>
    <row r="960" spans="1:28" ht="15">
      <c r="A960" s="136"/>
      <c r="B960" s="136"/>
      <c r="C960" s="136"/>
      <c r="D960" s="136"/>
      <c r="E960" s="136"/>
      <c r="F960" s="136"/>
      <c r="G960" s="136"/>
      <c r="H960" s="136"/>
      <c r="I960" s="136"/>
      <c r="J960" s="136"/>
      <c r="K960" s="136"/>
      <c r="L960" s="136"/>
      <c r="M960" s="136"/>
      <c r="N960" s="136"/>
      <c r="O960" s="136"/>
      <c r="P960" s="136"/>
      <c r="Q960" s="136"/>
      <c r="R960" s="136"/>
      <c r="S960" s="136"/>
      <c r="T960" s="136"/>
      <c r="U960" s="136"/>
      <c r="V960" s="136"/>
      <c r="W960" s="136"/>
      <c r="X960" s="136"/>
      <c r="Y960" s="136"/>
      <c r="Z960" s="136"/>
      <c r="AA960" s="136"/>
      <c r="AB960" s="136"/>
    </row>
    <row r="961" spans="1:28" ht="15">
      <c r="A961" s="136"/>
      <c r="B961" s="136"/>
      <c r="C961" s="136"/>
      <c r="D961" s="136"/>
      <c r="E961" s="136"/>
      <c r="F961" s="136"/>
      <c r="G961" s="136"/>
      <c r="H961" s="136"/>
      <c r="I961" s="136"/>
      <c r="J961" s="136"/>
      <c r="K961" s="136"/>
      <c r="L961" s="136"/>
      <c r="M961" s="136"/>
      <c r="N961" s="136"/>
      <c r="O961" s="136"/>
      <c r="P961" s="136"/>
      <c r="Q961" s="136"/>
      <c r="R961" s="136"/>
      <c r="S961" s="136"/>
      <c r="T961" s="136"/>
      <c r="U961" s="136"/>
      <c r="V961" s="136"/>
      <c r="W961" s="136"/>
      <c r="X961" s="136"/>
      <c r="Y961" s="136"/>
      <c r="Z961" s="136"/>
      <c r="AA961" s="136"/>
      <c r="AB961" s="136"/>
    </row>
    <row r="962" spans="1:28" ht="15">
      <c r="A962" s="136"/>
      <c r="B962" s="136"/>
      <c r="C962" s="136"/>
      <c r="D962" s="136"/>
      <c r="E962" s="136"/>
      <c r="F962" s="136"/>
      <c r="G962" s="136"/>
      <c r="H962" s="136"/>
      <c r="I962" s="136"/>
      <c r="J962" s="136"/>
      <c r="K962" s="136"/>
      <c r="L962" s="136"/>
      <c r="M962" s="136"/>
      <c r="N962" s="136"/>
      <c r="O962" s="136"/>
      <c r="P962" s="136"/>
      <c r="Q962" s="136"/>
      <c r="R962" s="136"/>
      <c r="S962" s="136"/>
      <c r="T962" s="136"/>
      <c r="U962" s="136"/>
      <c r="V962" s="136"/>
      <c r="W962" s="136"/>
      <c r="X962" s="136"/>
      <c r="Y962" s="136"/>
      <c r="Z962" s="136"/>
      <c r="AA962" s="136"/>
      <c r="AB962" s="136"/>
    </row>
    <row r="963" spans="1:28" ht="15">
      <c r="A963" s="136"/>
      <c r="B963" s="136"/>
      <c r="C963" s="136"/>
      <c r="D963" s="136"/>
      <c r="E963" s="136"/>
      <c r="F963" s="136"/>
      <c r="G963" s="136"/>
      <c r="H963" s="136"/>
      <c r="I963" s="136"/>
      <c r="J963" s="136"/>
      <c r="K963" s="136"/>
      <c r="L963" s="136"/>
      <c r="M963" s="136"/>
      <c r="N963" s="136"/>
      <c r="O963" s="136"/>
      <c r="P963" s="136"/>
      <c r="Q963" s="136"/>
      <c r="R963" s="136"/>
      <c r="S963" s="136"/>
      <c r="T963" s="136"/>
      <c r="U963" s="136"/>
      <c r="V963" s="136"/>
      <c r="W963" s="136"/>
      <c r="X963" s="136"/>
      <c r="Y963" s="136"/>
      <c r="Z963" s="136"/>
      <c r="AA963" s="136"/>
      <c r="AB963" s="136"/>
    </row>
    <row r="964" spans="1:28" ht="15">
      <c r="A964" s="136"/>
      <c r="B964" s="136"/>
      <c r="C964" s="136"/>
      <c r="D964" s="136"/>
      <c r="E964" s="136"/>
      <c r="F964" s="136"/>
      <c r="G964" s="136"/>
      <c r="H964" s="136"/>
      <c r="I964" s="136"/>
      <c r="J964" s="136"/>
      <c r="K964" s="136"/>
      <c r="L964" s="136"/>
      <c r="M964" s="136"/>
      <c r="N964" s="136"/>
      <c r="O964" s="136"/>
      <c r="P964" s="136"/>
      <c r="Q964" s="136"/>
      <c r="R964" s="136"/>
      <c r="S964" s="136"/>
      <c r="T964" s="136"/>
      <c r="U964" s="136"/>
      <c r="V964" s="136"/>
      <c r="W964" s="136"/>
      <c r="X964" s="136"/>
      <c r="Y964" s="136"/>
      <c r="Z964" s="136"/>
      <c r="AA964" s="136"/>
      <c r="AB964" s="136"/>
    </row>
    <row r="965" spans="1:28" ht="15">
      <c r="A965" s="136"/>
      <c r="B965" s="136"/>
      <c r="C965" s="136"/>
      <c r="D965" s="136"/>
      <c r="E965" s="136"/>
      <c r="F965" s="136"/>
      <c r="G965" s="136"/>
      <c r="H965" s="136"/>
      <c r="I965" s="136"/>
      <c r="J965" s="136"/>
      <c r="K965" s="136"/>
      <c r="L965" s="136"/>
      <c r="M965" s="136"/>
      <c r="N965" s="136"/>
      <c r="O965" s="136"/>
      <c r="P965" s="136"/>
      <c r="Q965" s="136"/>
      <c r="R965" s="136"/>
      <c r="S965" s="136"/>
      <c r="T965" s="136"/>
      <c r="U965" s="136"/>
      <c r="V965" s="136"/>
      <c r="W965" s="136"/>
      <c r="X965" s="136"/>
      <c r="Y965" s="136"/>
      <c r="Z965" s="136"/>
      <c r="AA965" s="136"/>
      <c r="AB965" s="136"/>
    </row>
    <row r="966" spans="1:28" ht="15">
      <c r="A966" s="136"/>
      <c r="B966" s="136"/>
      <c r="C966" s="136"/>
      <c r="D966" s="136"/>
      <c r="E966" s="136"/>
      <c r="F966" s="136"/>
      <c r="G966" s="136"/>
      <c r="H966" s="136"/>
      <c r="I966" s="136"/>
      <c r="J966" s="136"/>
      <c r="K966" s="136"/>
      <c r="L966" s="136"/>
      <c r="M966" s="136"/>
      <c r="N966" s="136"/>
      <c r="O966" s="136"/>
      <c r="P966" s="136"/>
      <c r="Q966" s="136"/>
      <c r="R966" s="136"/>
      <c r="S966" s="136"/>
      <c r="T966" s="136"/>
      <c r="U966" s="136"/>
      <c r="V966" s="136"/>
      <c r="W966" s="136"/>
      <c r="X966" s="136"/>
      <c r="Y966" s="136"/>
      <c r="Z966" s="136"/>
      <c r="AA966" s="136"/>
      <c r="AB966" s="136"/>
    </row>
    <row r="967" spans="1:28" ht="15">
      <c r="A967" s="136"/>
      <c r="B967" s="136"/>
      <c r="C967" s="136"/>
      <c r="D967" s="136"/>
      <c r="E967" s="136"/>
      <c r="F967" s="136"/>
      <c r="G967" s="136"/>
      <c r="H967" s="136"/>
      <c r="I967" s="136"/>
      <c r="J967" s="136"/>
      <c r="K967" s="136"/>
      <c r="L967" s="136"/>
      <c r="M967" s="136"/>
      <c r="N967" s="136"/>
      <c r="O967" s="136"/>
      <c r="P967" s="136"/>
      <c r="Q967" s="136"/>
      <c r="R967" s="136"/>
      <c r="S967" s="136"/>
      <c r="T967" s="136"/>
      <c r="U967" s="136"/>
      <c r="V967" s="136"/>
      <c r="W967" s="136"/>
      <c r="X967" s="136"/>
      <c r="Y967" s="136"/>
      <c r="Z967" s="136"/>
      <c r="AA967" s="136"/>
      <c r="AB967" s="136"/>
    </row>
    <row r="968" spans="1:28" ht="15">
      <c r="A968" s="136"/>
      <c r="B968" s="136"/>
      <c r="C968" s="136"/>
      <c r="D968" s="136"/>
      <c r="E968" s="136"/>
      <c r="F968" s="136"/>
      <c r="G968" s="136"/>
      <c r="H968" s="136"/>
      <c r="I968" s="136"/>
      <c r="J968" s="136"/>
      <c r="K968" s="136"/>
      <c r="L968" s="136"/>
      <c r="M968" s="136"/>
      <c r="N968" s="136"/>
      <c r="O968" s="136"/>
      <c r="P968" s="136"/>
      <c r="Q968" s="136"/>
      <c r="R968" s="136"/>
      <c r="S968" s="136"/>
      <c r="T968" s="136"/>
      <c r="U968" s="136"/>
      <c r="V968" s="136"/>
      <c r="W968" s="136"/>
      <c r="X968" s="136"/>
      <c r="Y968" s="136"/>
      <c r="Z968" s="136"/>
      <c r="AA968" s="136"/>
      <c r="AB968" s="136"/>
    </row>
    <row r="969" spans="1:28" ht="15">
      <c r="A969" s="136"/>
      <c r="B969" s="136"/>
      <c r="C969" s="136"/>
      <c r="D969" s="136"/>
      <c r="E969" s="136"/>
      <c r="F969" s="136"/>
      <c r="G969" s="136"/>
      <c r="H969" s="136"/>
      <c r="I969" s="136"/>
      <c r="J969" s="136"/>
      <c r="K969" s="136"/>
      <c r="L969" s="136"/>
      <c r="M969" s="136"/>
      <c r="N969" s="136"/>
      <c r="O969" s="136"/>
      <c r="P969" s="136"/>
      <c r="Q969" s="136"/>
      <c r="R969" s="136"/>
      <c r="S969" s="136"/>
      <c r="T969" s="136"/>
      <c r="U969" s="136"/>
      <c r="V969" s="136"/>
      <c r="W969" s="136"/>
      <c r="X969" s="136"/>
      <c r="Y969" s="136"/>
      <c r="Z969" s="136"/>
      <c r="AA969" s="136"/>
      <c r="AB969" s="136"/>
    </row>
    <row r="970" spans="1:28" ht="15">
      <c r="A970" s="136"/>
      <c r="B970" s="136"/>
      <c r="C970" s="136"/>
      <c r="D970" s="136"/>
      <c r="E970" s="136"/>
      <c r="F970" s="136"/>
      <c r="G970" s="136"/>
      <c r="H970" s="136"/>
      <c r="I970" s="136"/>
      <c r="J970" s="136"/>
      <c r="K970" s="136"/>
      <c r="L970" s="136"/>
      <c r="M970" s="136"/>
      <c r="N970" s="136"/>
      <c r="O970" s="136"/>
      <c r="P970" s="136"/>
      <c r="Q970" s="136"/>
      <c r="R970" s="136"/>
      <c r="S970" s="136"/>
      <c r="T970" s="136"/>
      <c r="U970" s="136"/>
      <c r="V970" s="136"/>
      <c r="W970" s="136"/>
      <c r="X970" s="136"/>
      <c r="Y970" s="136"/>
      <c r="Z970" s="136"/>
      <c r="AA970" s="136"/>
      <c r="AB970" s="136"/>
    </row>
    <row r="971" spans="1:28" ht="15">
      <c r="A971" s="136"/>
      <c r="B971" s="136"/>
      <c r="C971" s="136"/>
      <c r="D971" s="136"/>
      <c r="E971" s="136"/>
      <c r="F971" s="136"/>
      <c r="G971" s="136"/>
      <c r="H971" s="136"/>
      <c r="I971" s="136"/>
      <c r="J971" s="136"/>
      <c r="K971" s="136"/>
      <c r="L971" s="136"/>
      <c r="M971" s="136"/>
      <c r="N971" s="136"/>
      <c r="O971" s="136"/>
      <c r="P971" s="136"/>
      <c r="Q971" s="136"/>
      <c r="R971" s="136"/>
      <c r="S971" s="136"/>
      <c r="T971" s="136"/>
      <c r="U971" s="136"/>
      <c r="V971" s="136"/>
      <c r="W971" s="136"/>
      <c r="X971" s="136"/>
      <c r="Y971" s="136"/>
      <c r="Z971" s="136"/>
      <c r="AA971" s="136"/>
      <c r="AB971" s="136"/>
    </row>
    <row r="972" spans="1:28" ht="15">
      <c r="A972" s="136"/>
      <c r="B972" s="136"/>
      <c r="C972" s="136"/>
      <c r="D972" s="136"/>
      <c r="E972" s="136"/>
      <c r="F972" s="136"/>
      <c r="G972" s="136"/>
      <c r="H972" s="136"/>
      <c r="I972" s="136"/>
      <c r="J972" s="136"/>
      <c r="K972" s="136"/>
      <c r="L972" s="136"/>
      <c r="M972" s="136"/>
      <c r="N972" s="136"/>
      <c r="O972" s="136"/>
      <c r="P972" s="136"/>
      <c r="Q972" s="136"/>
      <c r="R972" s="136"/>
      <c r="S972" s="136"/>
      <c r="T972" s="136"/>
      <c r="U972" s="136"/>
      <c r="V972" s="136"/>
      <c r="W972" s="136"/>
      <c r="X972" s="136"/>
      <c r="Y972" s="136"/>
      <c r="Z972" s="136"/>
      <c r="AA972" s="136"/>
      <c r="AB972" s="136"/>
    </row>
    <row r="973" spans="1:28" ht="15">
      <c r="A973" s="136"/>
      <c r="B973" s="136"/>
      <c r="C973" s="136"/>
      <c r="D973" s="136"/>
      <c r="E973" s="136"/>
      <c r="F973" s="136"/>
      <c r="G973" s="136"/>
      <c r="H973" s="136"/>
      <c r="I973" s="136"/>
      <c r="J973" s="136"/>
      <c r="K973" s="136"/>
      <c r="L973" s="136"/>
      <c r="M973" s="136"/>
      <c r="N973" s="136"/>
      <c r="O973" s="136"/>
      <c r="P973" s="136"/>
      <c r="Q973" s="136"/>
      <c r="R973" s="136"/>
      <c r="S973" s="136"/>
      <c r="T973" s="136"/>
      <c r="U973" s="136"/>
      <c r="V973" s="136"/>
      <c r="W973" s="136"/>
      <c r="X973" s="136"/>
      <c r="Y973" s="136"/>
      <c r="Z973" s="136"/>
      <c r="AA973" s="136"/>
      <c r="AB973" s="136"/>
    </row>
    <row r="974" spans="1:28" ht="15">
      <c r="A974" s="136"/>
      <c r="B974" s="136"/>
      <c r="C974" s="136"/>
      <c r="D974" s="136"/>
      <c r="E974" s="136"/>
      <c r="F974" s="136"/>
      <c r="G974" s="136"/>
      <c r="H974" s="136"/>
      <c r="I974" s="136"/>
      <c r="J974" s="136"/>
      <c r="K974" s="136"/>
      <c r="L974" s="136"/>
      <c r="M974" s="136"/>
      <c r="N974" s="136"/>
      <c r="O974" s="136"/>
      <c r="P974" s="136"/>
      <c r="Q974" s="136"/>
      <c r="R974" s="136"/>
      <c r="S974" s="136"/>
      <c r="T974" s="136"/>
      <c r="U974" s="136"/>
      <c r="V974" s="136"/>
      <c r="W974" s="136"/>
      <c r="X974" s="136"/>
      <c r="Y974" s="136"/>
      <c r="Z974" s="136"/>
      <c r="AA974" s="136"/>
      <c r="AB974" s="136"/>
    </row>
    <row r="975" spans="1:28" ht="15">
      <c r="A975" s="136"/>
      <c r="B975" s="136"/>
      <c r="C975" s="136"/>
      <c r="D975" s="136"/>
      <c r="E975" s="136"/>
      <c r="F975" s="136"/>
      <c r="G975" s="136"/>
      <c r="H975" s="136"/>
      <c r="I975" s="136"/>
      <c r="J975" s="136"/>
      <c r="K975" s="136"/>
      <c r="L975" s="136"/>
      <c r="M975" s="136"/>
      <c r="N975" s="136"/>
      <c r="O975" s="136"/>
      <c r="P975" s="136"/>
      <c r="Q975" s="136"/>
      <c r="R975" s="136"/>
      <c r="S975" s="136"/>
      <c r="T975" s="136"/>
      <c r="U975" s="136"/>
      <c r="V975" s="136"/>
      <c r="W975" s="136"/>
      <c r="X975" s="136"/>
      <c r="Y975" s="136"/>
      <c r="Z975" s="136"/>
      <c r="AA975" s="136"/>
      <c r="AB975" s="136"/>
    </row>
    <row r="976" spans="1:28" ht="15">
      <c r="A976" s="136"/>
      <c r="B976" s="136"/>
      <c r="C976" s="136"/>
      <c r="D976" s="136"/>
      <c r="E976" s="136"/>
      <c r="F976" s="136"/>
      <c r="G976" s="136"/>
      <c r="H976" s="136"/>
      <c r="I976" s="136"/>
      <c r="J976" s="136"/>
      <c r="K976" s="136"/>
      <c r="L976" s="136"/>
      <c r="M976" s="136"/>
      <c r="N976" s="136"/>
      <c r="O976" s="136"/>
      <c r="P976" s="136"/>
      <c r="Q976" s="136"/>
      <c r="R976" s="136"/>
      <c r="S976" s="136"/>
      <c r="T976" s="136"/>
      <c r="U976" s="136"/>
      <c r="V976" s="136"/>
      <c r="W976" s="136"/>
      <c r="X976" s="136"/>
      <c r="Y976" s="136"/>
      <c r="Z976" s="136"/>
      <c r="AA976" s="136"/>
      <c r="AB976" s="136"/>
    </row>
    <row r="977" spans="1:28" ht="15">
      <c r="A977" s="136"/>
      <c r="B977" s="136"/>
      <c r="C977" s="136"/>
      <c r="D977" s="136"/>
      <c r="E977" s="136"/>
      <c r="F977" s="136"/>
      <c r="G977" s="136"/>
      <c r="H977" s="136"/>
      <c r="I977" s="136"/>
      <c r="J977" s="136"/>
      <c r="K977" s="136"/>
      <c r="L977" s="136"/>
      <c r="M977" s="136"/>
      <c r="N977" s="136"/>
      <c r="O977" s="136"/>
      <c r="P977" s="136"/>
      <c r="Q977" s="136"/>
      <c r="R977" s="136"/>
      <c r="S977" s="136"/>
      <c r="T977" s="136"/>
      <c r="U977" s="136"/>
      <c r="V977" s="136"/>
      <c r="W977" s="136"/>
      <c r="X977" s="136"/>
      <c r="Y977" s="136"/>
      <c r="Z977" s="136"/>
      <c r="AA977" s="136"/>
      <c r="AB977" s="136"/>
    </row>
    <row r="978" spans="1:28" ht="15">
      <c r="A978" s="136"/>
      <c r="B978" s="136"/>
      <c r="C978" s="136"/>
      <c r="D978" s="136"/>
      <c r="E978" s="136"/>
      <c r="F978" s="136"/>
      <c r="G978" s="136"/>
      <c r="H978" s="136"/>
      <c r="I978" s="136"/>
      <c r="J978" s="136"/>
      <c r="K978" s="136"/>
      <c r="L978" s="136"/>
      <c r="M978" s="136"/>
      <c r="N978" s="136"/>
      <c r="O978" s="136"/>
      <c r="P978" s="136"/>
      <c r="Q978" s="136"/>
      <c r="R978" s="136"/>
      <c r="S978" s="136"/>
      <c r="T978" s="136"/>
      <c r="U978" s="136"/>
      <c r="V978" s="136"/>
      <c r="W978" s="136"/>
      <c r="X978" s="136"/>
      <c r="Y978" s="136"/>
      <c r="Z978" s="136"/>
      <c r="AA978" s="136"/>
      <c r="AB978" s="136"/>
    </row>
    <row r="979" spans="1:28" ht="15">
      <c r="A979" s="136"/>
      <c r="B979" s="136"/>
      <c r="C979" s="136"/>
      <c r="D979" s="136"/>
      <c r="E979" s="136"/>
      <c r="F979" s="136"/>
      <c r="G979" s="136"/>
      <c r="H979" s="136"/>
      <c r="I979" s="136"/>
      <c r="J979" s="136"/>
      <c r="K979" s="136"/>
      <c r="L979" s="136"/>
      <c r="M979" s="136"/>
      <c r="N979" s="136"/>
      <c r="O979" s="136"/>
      <c r="P979" s="136"/>
      <c r="Q979" s="136"/>
      <c r="R979" s="136"/>
      <c r="S979" s="136"/>
      <c r="T979" s="136"/>
      <c r="U979" s="136"/>
      <c r="V979" s="136"/>
      <c r="W979" s="136"/>
      <c r="X979" s="136"/>
      <c r="Y979" s="136"/>
      <c r="Z979" s="136"/>
      <c r="AA979" s="136"/>
      <c r="AB979" s="136"/>
    </row>
    <row r="980" spans="1:28" ht="15">
      <c r="A980" s="136"/>
      <c r="B980" s="136"/>
      <c r="C980" s="136"/>
      <c r="D980" s="136"/>
      <c r="E980" s="136"/>
      <c r="F980" s="136"/>
      <c r="G980" s="136"/>
      <c r="H980" s="136"/>
      <c r="I980" s="136"/>
      <c r="J980" s="136"/>
      <c r="K980" s="136"/>
      <c r="L980" s="136"/>
      <c r="M980" s="136"/>
      <c r="N980" s="136"/>
      <c r="O980" s="136"/>
      <c r="P980" s="136"/>
      <c r="Q980" s="136"/>
      <c r="R980" s="136"/>
      <c r="S980" s="136"/>
      <c r="T980" s="136"/>
      <c r="U980" s="136"/>
      <c r="V980" s="136"/>
      <c r="W980" s="136"/>
      <c r="X980" s="136"/>
      <c r="Y980" s="136"/>
      <c r="Z980" s="136"/>
      <c r="AA980" s="136"/>
      <c r="AB980" s="136"/>
    </row>
    <row r="981" spans="1:28" ht="15">
      <c r="A981" s="136"/>
      <c r="B981" s="136"/>
      <c r="C981" s="136"/>
      <c r="D981" s="136"/>
      <c r="E981" s="136"/>
      <c r="F981" s="136"/>
      <c r="G981" s="136"/>
      <c r="H981" s="136"/>
      <c r="I981" s="136"/>
      <c r="J981" s="136"/>
      <c r="K981" s="136"/>
      <c r="L981" s="136"/>
      <c r="M981" s="136"/>
      <c r="N981" s="136"/>
      <c r="O981" s="136"/>
      <c r="P981" s="136"/>
      <c r="Q981" s="136"/>
      <c r="R981" s="136"/>
      <c r="S981" s="136"/>
      <c r="T981" s="136"/>
      <c r="U981" s="136"/>
      <c r="V981" s="136"/>
      <c r="W981" s="136"/>
      <c r="X981" s="136"/>
      <c r="Y981" s="136"/>
      <c r="Z981" s="136"/>
      <c r="AA981" s="136"/>
      <c r="AB981" s="136"/>
    </row>
    <row r="982" spans="1:28" ht="15">
      <c r="A982" s="136"/>
      <c r="B982" s="136"/>
      <c r="C982" s="136"/>
      <c r="D982" s="136"/>
      <c r="E982" s="136"/>
      <c r="F982" s="136"/>
      <c r="G982" s="136"/>
      <c r="H982" s="136"/>
      <c r="I982" s="136"/>
      <c r="J982" s="136"/>
      <c r="K982" s="136"/>
      <c r="L982" s="136"/>
      <c r="M982" s="136"/>
      <c r="N982" s="136"/>
      <c r="O982" s="136"/>
      <c r="P982" s="136"/>
      <c r="Q982" s="136"/>
      <c r="R982" s="136"/>
      <c r="S982" s="136"/>
      <c r="T982" s="136"/>
      <c r="U982" s="136"/>
      <c r="V982" s="136"/>
      <c r="W982" s="136"/>
      <c r="X982" s="136"/>
      <c r="Y982" s="136"/>
      <c r="Z982" s="136"/>
      <c r="AA982" s="136"/>
      <c r="AB982" s="136"/>
    </row>
    <row r="983" spans="1:28" ht="15">
      <c r="A983" s="136"/>
      <c r="B983" s="136"/>
      <c r="C983" s="136"/>
      <c r="D983" s="136"/>
      <c r="E983" s="136"/>
      <c r="F983" s="136"/>
      <c r="G983" s="136"/>
      <c r="H983" s="136"/>
      <c r="I983" s="136"/>
      <c r="J983" s="136"/>
      <c r="K983" s="136"/>
      <c r="L983" s="136"/>
      <c r="M983" s="136"/>
      <c r="N983" s="136"/>
      <c r="O983" s="136"/>
      <c r="P983" s="136"/>
      <c r="Q983" s="136"/>
      <c r="R983" s="136"/>
      <c r="S983" s="136"/>
      <c r="T983" s="136"/>
      <c r="U983" s="136"/>
      <c r="V983" s="136"/>
      <c r="W983" s="136"/>
      <c r="X983" s="136"/>
      <c r="Y983" s="136"/>
      <c r="Z983" s="136"/>
      <c r="AA983" s="136"/>
      <c r="AB983" s="136"/>
    </row>
    <row r="984" spans="1:28" ht="15">
      <c r="A984" s="136"/>
      <c r="B984" s="136"/>
      <c r="C984" s="136"/>
      <c r="D984" s="136"/>
      <c r="E984" s="136"/>
      <c r="F984" s="136"/>
      <c r="G984" s="136"/>
      <c r="H984" s="136"/>
      <c r="I984" s="136"/>
      <c r="J984" s="136"/>
      <c r="K984" s="136"/>
      <c r="L984" s="136"/>
      <c r="M984" s="136"/>
      <c r="N984" s="136"/>
      <c r="O984" s="136"/>
      <c r="P984" s="136"/>
      <c r="Q984" s="136"/>
      <c r="R984" s="136"/>
      <c r="S984" s="136"/>
      <c r="T984" s="136"/>
      <c r="U984" s="136"/>
      <c r="V984" s="136"/>
      <c r="W984" s="136"/>
      <c r="X984" s="136"/>
      <c r="Y984" s="136"/>
      <c r="Z984" s="136"/>
      <c r="AA984" s="136"/>
      <c r="AB984" s="136"/>
    </row>
    <row r="985" spans="1:28" ht="15">
      <c r="A985" s="136"/>
      <c r="B985" s="136"/>
      <c r="C985" s="136"/>
      <c r="D985" s="136"/>
      <c r="E985" s="136"/>
      <c r="F985" s="136"/>
      <c r="G985" s="136"/>
      <c r="H985" s="136"/>
      <c r="I985" s="136"/>
      <c r="J985" s="136"/>
      <c r="K985" s="136"/>
      <c r="L985" s="136"/>
      <c r="M985" s="136"/>
      <c r="N985" s="136"/>
      <c r="O985" s="136"/>
      <c r="P985" s="136"/>
      <c r="Q985" s="136"/>
      <c r="R985" s="136"/>
      <c r="S985" s="136"/>
      <c r="T985" s="136"/>
      <c r="U985" s="136"/>
      <c r="V985" s="136"/>
      <c r="W985" s="136"/>
      <c r="X985" s="136"/>
      <c r="Y985" s="136"/>
      <c r="Z985" s="136"/>
      <c r="AA985" s="136"/>
      <c r="AB985" s="136"/>
    </row>
    <row r="986" spans="1:28" ht="15">
      <c r="A986" s="136"/>
      <c r="B986" s="136"/>
      <c r="C986" s="136"/>
      <c r="D986" s="136"/>
      <c r="E986" s="136"/>
      <c r="F986" s="136"/>
      <c r="G986" s="136"/>
      <c r="H986" s="136"/>
      <c r="I986" s="136"/>
      <c r="J986" s="136"/>
      <c r="K986" s="136"/>
      <c r="L986" s="136"/>
      <c r="M986" s="136"/>
      <c r="N986" s="136"/>
      <c r="O986" s="136"/>
      <c r="P986" s="136"/>
      <c r="Q986" s="136"/>
      <c r="R986" s="136"/>
      <c r="S986" s="136"/>
      <c r="T986" s="136"/>
      <c r="U986" s="136"/>
      <c r="V986" s="136"/>
      <c r="W986" s="136"/>
      <c r="X986" s="136"/>
      <c r="Y986" s="136"/>
      <c r="Z986" s="136"/>
      <c r="AA986" s="136"/>
      <c r="AB986" s="136"/>
    </row>
    <row r="987" spans="1:28" ht="15">
      <c r="A987" s="136"/>
      <c r="B987" s="136"/>
      <c r="C987" s="136"/>
      <c r="D987" s="136"/>
      <c r="E987" s="136"/>
      <c r="F987" s="136"/>
      <c r="G987" s="136"/>
      <c r="H987" s="136"/>
      <c r="I987" s="136"/>
      <c r="J987" s="136"/>
      <c r="K987" s="136"/>
      <c r="L987" s="136"/>
      <c r="M987" s="136"/>
      <c r="N987" s="136"/>
      <c r="O987" s="136"/>
      <c r="P987" s="136"/>
      <c r="Q987" s="136"/>
      <c r="R987" s="136"/>
      <c r="S987" s="136"/>
      <c r="T987" s="136"/>
      <c r="U987" s="136"/>
      <c r="V987" s="136"/>
      <c r="W987" s="136"/>
      <c r="X987" s="136"/>
      <c r="Y987" s="136"/>
      <c r="Z987" s="136"/>
      <c r="AA987" s="136"/>
      <c r="AB987" s="136"/>
    </row>
    <row r="988" spans="1:28" ht="15">
      <c r="A988" s="136"/>
      <c r="B988" s="136"/>
      <c r="C988" s="136"/>
      <c r="D988" s="136"/>
      <c r="E988" s="136"/>
      <c r="F988" s="136"/>
      <c r="G988" s="136"/>
      <c r="H988" s="136"/>
      <c r="I988" s="136"/>
      <c r="J988" s="136"/>
      <c r="K988" s="136"/>
      <c r="L988" s="136"/>
      <c r="M988" s="136"/>
      <c r="N988" s="136"/>
      <c r="O988" s="136"/>
      <c r="P988" s="136"/>
      <c r="Q988" s="136"/>
      <c r="R988" s="136"/>
      <c r="S988" s="136"/>
      <c r="T988" s="136"/>
      <c r="U988" s="136"/>
      <c r="V988" s="136"/>
      <c r="W988" s="136"/>
      <c r="X988" s="136"/>
      <c r="Y988" s="136"/>
      <c r="Z988" s="136"/>
      <c r="AA988" s="136"/>
      <c r="AB988" s="136"/>
    </row>
    <row r="989" spans="1:28" ht="15">
      <c r="A989" s="136"/>
      <c r="B989" s="136"/>
      <c r="C989" s="136"/>
      <c r="D989" s="136"/>
      <c r="E989" s="136"/>
      <c r="F989" s="136"/>
      <c r="G989" s="136"/>
      <c r="H989" s="136"/>
      <c r="I989" s="136"/>
      <c r="J989" s="136"/>
      <c r="K989" s="136"/>
      <c r="L989" s="136"/>
      <c r="M989" s="136"/>
      <c r="N989" s="136"/>
      <c r="O989" s="136"/>
      <c r="P989" s="136"/>
      <c r="Q989" s="136"/>
      <c r="R989" s="136"/>
      <c r="S989" s="136"/>
      <c r="T989" s="136"/>
      <c r="U989" s="136"/>
      <c r="V989" s="136"/>
      <c r="W989" s="136"/>
      <c r="X989" s="136"/>
      <c r="Y989" s="136"/>
      <c r="Z989" s="136"/>
      <c r="AA989" s="136"/>
      <c r="AB989" s="136"/>
    </row>
    <row r="990" spans="1:28" ht="15">
      <c r="A990" s="136"/>
      <c r="B990" s="136"/>
      <c r="C990" s="136"/>
      <c r="D990" s="136"/>
      <c r="E990" s="136"/>
      <c r="F990" s="136"/>
      <c r="G990" s="136"/>
      <c r="H990" s="136"/>
      <c r="I990" s="136"/>
      <c r="J990" s="136"/>
      <c r="K990" s="136"/>
      <c r="L990" s="136"/>
      <c r="M990" s="136"/>
      <c r="N990" s="136"/>
      <c r="O990" s="136"/>
      <c r="P990" s="136"/>
      <c r="Q990" s="136"/>
      <c r="R990" s="136"/>
      <c r="S990" s="136"/>
      <c r="T990" s="136"/>
      <c r="U990" s="136"/>
      <c r="V990" s="136"/>
      <c r="W990" s="136"/>
      <c r="X990" s="136"/>
      <c r="Y990" s="136"/>
      <c r="Z990" s="136"/>
      <c r="AA990" s="136"/>
      <c r="AB990" s="136"/>
    </row>
    <row r="991" spans="1:28" ht="15">
      <c r="A991" s="136"/>
      <c r="B991" s="136"/>
      <c r="C991" s="136"/>
      <c r="D991" s="136"/>
      <c r="E991" s="136"/>
      <c r="F991" s="136"/>
      <c r="G991" s="136"/>
      <c r="H991" s="136"/>
      <c r="I991" s="136"/>
      <c r="J991" s="136"/>
      <c r="K991" s="136"/>
      <c r="L991" s="136"/>
      <c r="M991" s="136"/>
      <c r="N991" s="136"/>
      <c r="O991" s="136"/>
      <c r="P991" s="136"/>
      <c r="Q991" s="136"/>
      <c r="R991" s="136"/>
      <c r="S991" s="136"/>
      <c r="T991" s="136"/>
      <c r="U991" s="136"/>
      <c r="V991" s="136"/>
      <c r="W991" s="136"/>
      <c r="X991" s="136"/>
      <c r="Y991" s="136"/>
      <c r="Z991" s="136"/>
      <c r="AA991" s="136"/>
      <c r="AB991" s="136"/>
    </row>
    <row r="992" spans="1:28" ht="15">
      <c r="A992" s="136"/>
      <c r="B992" s="136"/>
      <c r="C992" s="136"/>
      <c r="D992" s="136"/>
      <c r="E992" s="136"/>
      <c r="F992" s="136"/>
      <c r="G992" s="136"/>
      <c r="H992" s="136"/>
      <c r="I992" s="136"/>
      <c r="J992" s="136"/>
      <c r="K992" s="136"/>
      <c r="L992" s="136"/>
      <c r="M992" s="136"/>
      <c r="N992" s="136"/>
      <c r="O992" s="136"/>
      <c r="P992" s="136"/>
      <c r="Q992" s="136"/>
      <c r="R992" s="136"/>
      <c r="S992" s="136"/>
      <c r="T992" s="136"/>
      <c r="U992" s="136"/>
      <c r="V992" s="136"/>
      <c r="W992" s="136"/>
      <c r="X992" s="136"/>
      <c r="Y992" s="136"/>
      <c r="Z992" s="136"/>
      <c r="AA992" s="136"/>
      <c r="AB992" s="136"/>
    </row>
    <row r="993" spans="1:28" ht="15">
      <c r="A993" s="136"/>
      <c r="B993" s="136"/>
      <c r="C993" s="136"/>
      <c r="D993" s="136"/>
      <c r="E993" s="136"/>
      <c r="F993" s="136"/>
      <c r="G993" s="136"/>
      <c r="H993" s="136"/>
      <c r="I993" s="136"/>
      <c r="J993" s="136"/>
      <c r="K993" s="136"/>
      <c r="L993" s="136"/>
      <c r="M993" s="136"/>
      <c r="N993" s="136"/>
      <c r="O993" s="136"/>
      <c r="P993" s="136"/>
      <c r="Q993" s="136"/>
      <c r="R993" s="136"/>
      <c r="S993" s="136"/>
      <c r="T993" s="136"/>
      <c r="U993" s="136"/>
      <c r="V993" s="136"/>
      <c r="W993" s="136"/>
      <c r="X993" s="136"/>
      <c r="Y993" s="136"/>
      <c r="Z993" s="136"/>
      <c r="AA993" s="136"/>
      <c r="AB993" s="136"/>
    </row>
    <row r="994" spans="1:28" ht="15">
      <c r="A994" s="136"/>
      <c r="B994" s="136"/>
      <c r="C994" s="136"/>
      <c r="D994" s="136"/>
      <c r="E994" s="136"/>
      <c r="F994" s="136"/>
      <c r="G994" s="136"/>
      <c r="H994" s="136"/>
      <c r="I994" s="136"/>
      <c r="J994" s="136"/>
      <c r="K994" s="136"/>
      <c r="L994" s="136"/>
      <c r="M994" s="136"/>
      <c r="N994" s="136"/>
      <c r="O994" s="136"/>
      <c r="P994" s="136"/>
      <c r="Q994" s="136"/>
      <c r="R994" s="136"/>
      <c r="S994" s="136"/>
      <c r="T994" s="136"/>
      <c r="U994" s="136"/>
      <c r="V994" s="136"/>
      <c r="W994" s="136"/>
      <c r="X994" s="136"/>
      <c r="Y994" s="136"/>
      <c r="Z994" s="136"/>
      <c r="AA994" s="136"/>
      <c r="AB994" s="136"/>
    </row>
    <row r="995" spans="1:28" ht="15">
      <c r="A995" s="136"/>
      <c r="B995" s="136"/>
      <c r="C995" s="136"/>
      <c r="D995" s="136"/>
      <c r="E995" s="136"/>
      <c r="F995" s="136"/>
      <c r="G995" s="136"/>
      <c r="H995" s="136"/>
      <c r="I995" s="136"/>
      <c r="J995" s="136"/>
      <c r="K995" s="136"/>
      <c r="L995" s="136"/>
      <c r="M995" s="136"/>
      <c r="N995" s="136"/>
      <c r="O995" s="136"/>
      <c r="P995" s="136"/>
      <c r="Q995" s="136"/>
      <c r="R995" s="136"/>
      <c r="S995" s="136"/>
      <c r="T995" s="136"/>
      <c r="U995" s="136"/>
      <c r="V995" s="136"/>
      <c r="W995" s="136"/>
      <c r="X995" s="136"/>
      <c r="Y995" s="136"/>
      <c r="Z995" s="136"/>
      <c r="AA995" s="136"/>
      <c r="AB995" s="136"/>
    </row>
    <row r="996" spans="1:28" ht="15">
      <c r="A996" s="136"/>
      <c r="B996" s="136"/>
      <c r="C996" s="136"/>
      <c r="D996" s="136"/>
      <c r="E996" s="136"/>
      <c r="F996" s="136"/>
      <c r="G996" s="136"/>
      <c r="H996" s="136"/>
      <c r="I996" s="136"/>
      <c r="J996" s="136"/>
      <c r="K996" s="136"/>
      <c r="L996" s="136"/>
      <c r="M996" s="136"/>
      <c r="N996" s="136"/>
      <c r="O996" s="136"/>
      <c r="P996" s="136"/>
      <c r="Q996" s="136"/>
      <c r="R996" s="136"/>
      <c r="S996" s="136"/>
      <c r="T996" s="136"/>
      <c r="U996" s="136"/>
      <c r="V996" s="136"/>
      <c r="W996" s="136"/>
      <c r="X996" s="136"/>
      <c r="Y996" s="136"/>
      <c r="Z996" s="136"/>
      <c r="AA996" s="136"/>
      <c r="AB996" s="136"/>
    </row>
    <row r="997" spans="1:28" ht="15">
      <c r="A997" s="136"/>
      <c r="B997" s="136"/>
      <c r="C997" s="136"/>
      <c r="D997" s="136"/>
      <c r="E997" s="136"/>
      <c r="F997" s="136"/>
      <c r="G997" s="136"/>
      <c r="H997" s="136"/>
      <c r="I997" s="136"/>
      <c r="J997" s="136"/>
      <c r="K997" s="136"/>
      <c r="L997" s="136"/>
      <c r="M997" s="136"/>
      <c r="N997" s="136"/>
      <c r="O997" s="136"/>
      <c r="P997" s="136"/>
      <c r="Q997" s="136"/>
      <c r="R997" s="136"/>
      <c r="S997" s="136"/>
      <c r="T997" s="136"/>
      <c r="U997" s="136"/>
      <c r="V997" s="136"/>
      <c r="W997" s="136"/>
      <c r="X997" s="136"/>
      <c r="Y997" s="136"/>
      <c r="Z997" s="136"/>
      <c r="AA997" s="136"/>
      <c r="AB997" s="136"/>
    </row>
    <row r="998" spans="1:28" ht="15">
      <c r="A998" s="136"/>
      <c r="B998" s="136"/>
      <c r="C998" s="136"/>
      <c r="D998" s="136"/>
      <c r="E998" s="136"/>
      <c r="F998" s="136"/>
      <c r="G998" s="136"/>
      <c r="H998" s="136"/>
      <c r="I998" s="136"/>
      <c r="J998" s="136"/>
      <c r="K998" s="136"/>
      <c r="L998" s="136"/>
      <c r="M998" s="136"/>
      <c r="N998" s="136"/>
      <c r="O998" s="136"/>
      <c r="P998" s="136"/>
      <c r="Q998" s="136"/>
      <c r="R998" s="136"/>
      <c r="S998" s="136"/>
      <c r="T998" s="136"/>
      <c r="U998" s="136"/>
      <c r="V998" s="136"/>
      <c r="W998" s="136"/>
      <c r="X998" s="136"/>
      <c r="Y998" s="136"/>
      <c r="Z998" s="136"/>
      <c r="AA998" s="136"/>
      <c r="AB998" s="136"/>
    </row>
    <row r="999" spans="1:28" ht="15">
      <c r="A999" s="136"/>
      <c r="B999" s="136"/>
      <c r="C999" s="136"/>
      <c r="D999" s="136"/>
      <c r="E999" s="136"/>
      <c r="F999" s="136"/>
      <c r="G999" s="136"/>
      <c r="H999" s="136"/>
      <c r="I999" s="136"/>
      <c r="J999" s="136"/>
      <c r="K999" s="136"/>
      <c r="L999" s="136"/>
      <c r="M999" s="136"/>
      <c r="N999" s="136"/>
      <c r="O999" s="136"/>
      <c r="P999" s="136"/>
      <c r="Q999" s="136"/>
      <c r="R999" s="136"/>
      <c r="S999" s="136"/>
      <c r="T999" s="136"/>
      <c r="U999" s="136"/>
      <c r="V999" s="136"/>
      <c r="W999" s="136"/>
      <c r="X999" s="136"/>
      <c r="Y999" s="136"/>
      <c r="Z999" s="136"/>
      <c r="AA999" s="136"/>
      <c r="AB999" s="136"/>
    </row>
    <row r="1000" spans="1:28" ht="15">
      <c r="A1000" s="136"/>
      <c r="B1000" s="136"/>
      <c r="C1000" s="136"/>
      <c r="D1000" s="136"/>
      <c r="E1000" s="136"/>
      <c r="F1000" s="136"/>
      <c r="G1000" s="136"/>
      <c r="H1000" s="136"/>
      <c r="I1000" s="136"/>
      <c r="J1000" s="136"/>
      <c r="K1000" s="136"/>
      <c r="L1000" s="136"/>
      <c r="M1000" s="136"/>
      <c r="N1000" s="136"/>
      <c r="O1000" s="136"/>
      <c r="P1000" s="136"/>
      <c r="Q1000" s="136"/>
      <c r="R1000" s="136"/>
      <c r="S1000" s="136"/>
      <c r="T1000" s="136"/>
      <c r="U1000" s="136"/>
      <c r="V1000" s="136"/>
      <c r="W1000" s="136"/>
      <c r="X1000" s="136"/>
      <c r="Y1000" s="136"/>
      <c r="Z1000" s="136"/>
      <c r="AA1000" s="136"/>
      <c r="AB1000" s="136"/>
    </row>
    <row r="1001" spans="1:28" ht="15">
      <c r="A1001" s="136"/>
      <c r="B1001" s="136"/>
      <c r="C1001" s="136"/>
      <c r="D1001" s="136"/>
      <c r="E1001" s="136"/>
      <c r="F1001" s="136"/>
      <c r="G1001" s="136"/>
      <c r="H1001" s="136"/>
      <c r="I1001" s="136"/>
      <c r="J1001" s="136"/>
      <c r="K1001" s="136"/>
      <c r="L1001" s="136"/>
      <c r="M1001" s="136"/>
      <c r="N1001" s="136"/>
      <c r="O1001" s="136"/>
      <c r="P1001" s="136"/>
      <c r="Q1001" s="136"/>
      <c r="R1001" s="136"/>
      <c r="S1001" s="136"/>
      <c r="T1001" s="136"/>
      <c r="U1001" s="136"/>
      <c r="V1001" s="136"/>
      <c r="W1001" s="136"/>
      <c r="X1001" s="136"/>
      <c r="Y1001" s="136"/>
      <c r="Z1001" s="136"/>
      <c r="AA1001" s="136"/>
      <c r="AB1001" s="136"/>
    </row>
    <row r="1002" spans="1:28" ht="15">
      <c r="A1002" s="136"/>
      <c r="B1002" s="136"/>
      <c r="C1002" s="136"/>
      <c r="D1002" s="136"/>
      <c r="E1002" s="136"/>
      <c r="F1002" s="136"/>
      <c r="G1002" s="136"/>
      <c r="H1002" s="136"/>
      <c r="I1002" s="136"/>
      <c r="J1002" s="136"/>
      <c r="K1002" s="136"/>
      <c r="L1002" s="136"/>
      <c r="M1002" s="136"/>
      <c r="N1002" s="136"/>
      <c r="O1002" s="136"/>
      <c r="P1002" s="136"/>
      <c r="Q1002" s="136"/>
      <c r="R1002" s="136"/>
      <c r="S1002" s="136"/>
      <c r="T1002" s="136"/>
      <c r="U1002" s="136"/>
      <c r="V1002" s="136"/>
      <c r="W1002" s="136"/>
      <c r="X1002" s="136"/>
      <c r="Y1002" s="136"/>
      <c r="Z1002" s="136"/>
      <c r="AA1002" s="136"/>
      <c r="AB1002" s="136"/>
    </row>
    <row r="1003" spans="1:28" ht="15">
      <c r="A1003" s="136"/>
      <c r="B1003" s="136"/>
      <c r="C1003" s="136"/>
      <c r="D1003" s="136"/>
      <c r="E1003" s="136"/>
      <c r="F1003" s="136"/>
      <c r="G1003" s="136"/>
      <c r="H1003" s="136"/>
      <c r="I1003" s="136"/>
      <c r="J1003" s="136"/>
      <c r="K1003" s="136"/>
      <c r="L1003" s="136"/>
      <c r="M1003" s="136"/>
      <c r="N1003" s="136"/>
      <c r="O1003" s="136"/>
      <c r="P1003" s="136"/>
      <c r="Q1003" s="136"/>
      <c r="R1003" s="136"/>
      <c r="S1003" s="136"/>
      <c r="T1003" s="136"/>
      <c r="U1003" s="136"/>
      <c r="V1003" s="136"/>
      <c r="W1003" s="136"/>
      <c r="X1003" s="136"/>
      <c r="Y1003" s="136"/>
      <c r="Z1003" s="136"/>
      <c r="AA1003" s="136"/>
      <c r="AB1003" s="136"/>
    </row>
    <row r="1004" spans="1:28" ht="15">
      <c r="A1004" s="136"/>
      <c r="B1004" s="136"/>
      <c r="C1004" s="136"/>
      <c r="D1004" s="136"/>
      <c r="E1004" s="136"/>
      <c r="F1004" s="136"/>
      <c r="G1004" s="136"/>
      <c r="H1004" s="136"/>
      <c r="I1004" s="136"/>
      <c r="J1004" s="136"/>
      <c r="K1004" s="136"/>
      <c r="L1004" s="136"/>
      <c r="M1004" s="136"/>
      <c r="N1004" s="136"/>
      <c r="O1004" s="136"/>
      <c r="P1004" s="136"/>
      <c r="Q1004" s="136"/>
      <c r="R1004" s="136"/>
      <c r="S1004" s="136"/>
      <c r="T1004" s="136"/>
      <c r="U1004" s="136"/>
      <c r="V1004" s="136"/>
      <c r="W1004" s="136"/>
      <c r="X1004" s="136"/>
      <c r="Y1004" s="136"/>
      <c r="Z1004" s="136"/>
      <c r="AA1004" s="136"/>
      <c r="AB1004" s="136"/>
    </row>
    <row r="1005" spans="1:28" ht="15">
      <c r="A1005" s="136"/>
      <c r="B1005" s="136"/>
      <c r="C1005" s="136"/>
      <c r="D1005" s="136"/>
      <c r="E1005" s="136"/>
      <c r="F1005" s="136"/>
      <c r="G1005" s="136"/>
      <c r="H1005" s="136"/>
      <c r="I1005" s="136"/>
      <c r="J1005" s="136"/>
      <c r="K1005" s="136"/>
      <c r="L1005" s="136"/>
      <c r="M1005" s="136"/>
      <c r="N1005" s="136"/>
      <c r="O1005" s="136"/>
      <c r="P1005" s="136"/>
      <c r="Q1005" s="136"/>
      <c r="R1005" s="136"/>
      <c r="S1005" s="136"/>
      <c r="T1005" s="136"/>
      <c r="U1005" s="136"/>
      <c r="V1005" s="136"/>
      <c r="W1005" s="136"/>
      <c r="X1005" s="136"/>
      <c r="Y1005" s="136"/>
      <c r="Z1005" s="136"/>
      <c r="AA1005" s="136"/>
      <c r="AB1005" s="136"/>
    </row>
    <row r="1006" spans="1:28" ht="15">
      <c r="A1006" s="136"/>
      <c r="B1006" s="136"/>
      <c r="C1006" s="136"/>
      <c r="D1006" s="136"/>
      <c r="E1006" s="136"/>
      <c r="F1006" s="136"/>
      <c r="G1006" s="136"/>
      <c r="H1006" s="136"/>
      <c r="I1006" s="136"/>
      <c r="J1006" s="136"/>
      <c r="K1006" s="136"/>
      <c r="L1006" s="136"/>
      <c r="M1006" s="136"/>
      <c r="N1006" s="136"/>
      <c r="O1006" s="136"/>
      <c r="P1006" s="136"/>
      <c r="Q1006" s="136"/>
      <c r="R1006" s="136"/>
      <c r="S1006" s="136"/>
      <c r="T1006" s="136"/>
      <c r="U1006" s="136"/>
      <c r="V1006" s="136"/>
      <c r="W1006" s="136"/>
      <c r="X1006" s="136"/>
      <c r="Y1006" s="136"/>
      <c r="Z1006" s="136"/>
      <c r="AA1006" s="136"/>
      <c r="AB1006" s="136"/>
    </row>
    <row r="1007" spans="1:28" ht="15">
      <c r="A1007" s="136"/>
      <c r="B1007" s="136"/>
      <c r="C1007" s="136"/>
      <c r="D1007" s="136"/>
      <c r="E1007" s="136"/>
      <c r="F1007" s="136"/>
      <c r="G1007" s="136"/>
      <c r="H1007" s="136"/>
      <c r="I1007" s="136"/>
      <c r="J1007" s="136"/>
      <c r="K1007" s="136"/>
      <c r="L1007" s="136"/>
      <c r="M1007" s="136"/>
      <c r="N1007" s="136"/>
      <c r="O1007" s="136"/>
      <c r="P1007" s="136"/>
      <c r="Q1007" s="136"/>
      <c r="R1007" s="136"/>
      <c r="S1007" s="136"/>
      <c r="T1007" s="136"/>
      <c r="U1007" s="136"/>
      <c r="V1007" s="136"/>
      <c r="W1007" s="136"/>
      <c r="X1007" s="136"/>
      <c r="Y1007" s="136"/>
      <c r="Z1007" s="136"/>
      <c r="AA1007" s="136"/>
      <c r="AB1007" s="136"/>
    </row>
    <row r="1008" spans="1:28" ht="15">
      <c r="A1008" s="136"/>
      <c r="B1008" s="136"/>
      <c r="C1008" s="136"/>
      <c r="D1008" s="136"/>
      <c r="E1008" s="136"/>
      <c r="F1008" s="136"/>
      <c r="G1008" s="136"/>
      <c r="H1008" s="136"/>
      <c r="I1008" s="136"/>
      <c r="J1008" s="136"/>
      <c r="K1008" s="136"/>
      <c r="L1008" s="136"/>
      <c r="M1008" s="136"/>
      <c r="N1008" s="136"/>
      <c r="O1008" s="136"/>
      <c r="P1008" s="136"/>
      <c r="Q1008" s="136"/>
      <c r="R1008" s="136"/>
      <c r="S1008" s="136"/>
      <c r="T1008" s="136"/>
      <c r="U1008" s="136"/>
      <c r="V1008" s="136"/>
      <c r="W1008" s="136"/>
      <c r="X1008" s="136"/>
      <c r="Y1008" s="136"/>
      <c r="Z1008" s="136"/>
      <c r="AA1008" s="136"/>
      <c r="AB1008" s="136"/>
    </row>
    <row r="1009" spans="1:28" ht="15">
      <c r="A1009" s="136"/>
      <c r="B1009" s="136"/>
      <c r="C1009" s="136"/>
      <c r="D1009" s="136"/>
      <c r="E1009" s="136"/>
      <c r="F1009" s="136"/>
      <c r="G1009" s="136"/>
      <c r="H1009" s="136"/>
      <c r="I1009" s="136"/>
      <c r="J1009" s="136"/>
      <c r="K1009" s="136"/>
      <c r="L1009" s="136"/>
      <c r="M1009" s="136"/>
      <c r="N1009" s="136"/>
      <c r="O1009" s="136"/>
      <c r="P1009" s="136"/>
      <c r="Q1009" s="136"/>
      <c r="R1009" s="136"/>
      <c r="S1009" s="136"/>
      <c r="T1009" s="136"/>
      <c r="U1009" s="136"/>
      <c r="V1009" s="136"/>
      <c r="W1009" s="136"/>
      <c r="X1009" s="136"/>
      <c r="Y1009" s="136"/>
      <c r="Z1009" s="136"/>
      <c r="AA1009" s="136"/>
      <c r="AB1009" s="136"/>
    </row>
    <row r="1010" spans="1:28" ht="15">
      <c r="A1010" s="136"/>
      <c r="B1010" s="136"/>
      <c r="C1010" s="136"/>
      <c r="D1010" s="136"/>
      <c r="E1010" s="136"/>
      <c r="F1010" s="136"/>
      <c r="G1010" s="136"/>
      <c r="H1010" s="136"/>
      <c r="I1010" s="136"/>
      <c r="J1010" s="136"/>
      <c r="K1010" s="136"/>
      <c r="L1010" s="136"/>
      <c r="M1010" s="136"/>
      <c r="N1010" s="136"/>
      <c r="O1010" s="136"/>
      <c r="P1010" s="136"/>
      <c r="Q1010" s="136"/>
      <c r="R1010" s="136"/>
      <c r="S1010" s="136"/>
      <c r="T1010" s="136"/>
      <c r="U1010" s="136"/>
      <c r="V1010" s="136"/>
      <c r="W1010" s="136"/>
      <c r="X1010" s="136"/>
      <c r="Y1010" s="136"/>
      <c r="Z1010" s="136"/>
      <c r="AA1010" s="136"/>
      <c r="AB1010" s="136"/>
    </row>
    <row r="1011" spans="1:28" ht="15">
      <c r="A1011" s="136"/>
      <c r="B1011" s="136"/>
      <c r="C1011" s="136"/>
      <c r="D1011" s="136"/>
      <c r="E1011" s="136"/>
      <c r="F1011" s="136"/>
      <c r="G1011" s="136"/>
      <c r="H1011" s="136"/>
      <c r="I1011" s="136"/>
      <c r="J1011" s="136"/>
      <c r="K1011" s="136"/>
      <c r="L1011" s="136"/>
      <c r="M1011" s="136"/>
      <c r="N1011" s="136"/>
      <c r="O1011" s="136"/>
      <c r="P1011" s="136"/>
      <c r="Q1011" s="136"/>
      <c r="R1011" s="136"/>
      <c r="S1011" s="136"/>
      <c r="T1011" s="136"/>
      <c r="U1011" s="136"/>
      <c r="V1011" s="136"/>
      <c r="W1011" s="136"/>
      <c r="X1011" s="136"/>
      <c r="Y1011" s="136"/>
      <c r="Z1011" s="136"/>
      <c r="AA1011" s="136"/>
      <c r="AB1011" s="136"/>
    </row>
    <row r="1012" spans="1:28" ht="15">
      <c r="A1012" s="136"/>
      <c r="B1012" s="136"/>
      <c r="C1012" s="136"/>
      <c r="D1012" s="136"/>
      <c r="E1012" s="136"/>
      <c r="F1012" s="136"/>
      <c r="G1012" s="136"/>
      <c r="H1012" s="136"/>
      <c r="I1012" s="136"/>
      <c r="J1012" s="136"/>
      <c r="K1012" s="136"/>
      <c r="L1012" s="136"/>
      <c r="M1012" s="136"/>
      <c r="N1012" s="136"/>
      <c r="O1012" s="136"/>
      <c r="P1012" s="136"/>
      <c r="Q1012" s="136"/>
      <c r="R1012" s="136"/>
      <c r="S1012" s="136"/>
      <c r="T1012" s="136"/>
      <c r="U1012" s="136"/>
      <c r="V1012" s="136"/>
      <c r="W1012" s="136"/>
      <c r="X1012" s="136"/>
      <c r="Y1012" s="136"/>
      <c r="Z1012" s="136"/>
      <c r="AA1012" s="136"/>
      <c r="AB1012" s="136"/>
    </row>
    <row r="1013" spans="1:28" ht="15">
      <c r="A1013" s="136"/>
      <c r="B1013" s="136"/>
      <c r="C1013" s="136"/>
      <c r="D1013" s="136"/>
      <c r="E1013" s="136"/>
      <c r="F1013" s="136"/>
      <c r="G1013" s="136"/>
      <c r="H1013" s="136"/>
      <c r="I1013" s="136"/>
      <c r="J1013" s="136"/>
      <c r="K1013" s="136"/>
      <c r="L1013" s="136"/>
      <c r="M1013" s="136"/>
      <c r="N1013" s="136"/>
      <c r="O1013" s="136"/>
      <c r="P1013" s="136"/>
      <c r="Q1013" s="136"/>
      <c r="R1013" s="136"/>
      <c r="S1013" s="136"/>
      <c r="T1013" s="136"/>
      <c r="U1013" s="136"/>
      <c r="V1013" s="136"/>
      <c r="W1013" s="136"/>
      <c r="X1013" s="136"/>
      <c r="Y1013" s="136"/>
      <c r="Z1013" s="136"/>
      <c r="AA1013" s="136"/>
      <c r="AB1013" s="136"/>
    </row>
    <row r="1014" spans="1:28" ht="15">
      <c r="A1014" s="136"/>
      <c r="B1014" s="136"/>
      <c r="C1014" s="136"/>
      <c r="D1014" s="136"/>
      <c r="E1014" s="136"/>
      <c r="F1014" s="136"/>
      <c r="G1014" s="136"/>
      <c r="H1014" s="136"/>
      <c r="I1014" s="136"/>
      <c r="J1014" s="136"/>
      <c r="K1014" s="136"/>
      <c r="L1014" s="136"/>
      <c r="M1014" s="136"/>
      <c r="N1014" s="136"/>
      <c r="O1014" s="136"/>
      <c r="P1014" s="136"/>
      <c r="Q1014" s="136"/>
      <c r="R1014" s="136"/>
      <c r="S1014" s="136"/>
      <c r="T1014" s="136"/>
      <c r="U1014" s="136"/>
      <c r="V1014" s="136"/>
      <c r="W1014" s="136"/>
      <c r="X1014" s="136"/>
      <c r="Y1014" s="136"/>
      <c r="Z1014" s="136"/>
      <c r="AA1014" s="136"/>
      <c r="AB1014" s="136"/>
    </row>
    <row r="1015" spans="1:28" ht="15">
      <c r="A1015" s="136"/>
      <c r="B1015" s="136"/>
      <c r="C1015" s="136"/>
      <c r="D1015" s="136"/>
      <c r="E1015" s="136"/>
      <c r="F1015" s="136"/>
      <c r="G1015" s="136"/>
      <c r="H1015" s="136"/>
      <c r="I1015" s="136"/>
      <c r="J1015" s="136"/>
      <c r="K1015" s="136"/>
      <c r="L1015" s="136"/>
      <c r="M1015" s="136"/>
      <c r="N1015" s="136"/>
      <c r="O1015" s="136"/>
      <c r="P1015" s="136"/>
      <c r="Q1015" s="136"/>
      <c r="R1015" s="136"/>
      <c r="S1015" s="136"/>
      <c r="T1015" s="136"/>
      <c r="U1015" s="136"/>
      <c r="V1015" s="136"/>
      <c r="W1015" s="136"/>
      <c r="X1015" s="136"/>
      <c r="Y1015" s="136"/>
      <c r="Z1015" s="136"/>
      <c r="AA1015" s="136"/>
      <c r="AB1015" s="136"/>
    </row>
    <row r="1016" spans="1:28" ht="15">
      <c r="A1016" s="136"/>
      <c r="B1016" s="136"/>
      <c r="C1016" s="136"/>
      <c r="D1016" s="136"/>
      <c r="E1016" s="136"/>
      <c r="F1016" s="136"/>
      <c r="G1016" s="136"/>
      <c r="H1016" s="136"/>
      <c r="I1016" s="136"/>
      <c r="J1016" s="136"/>
      <c r="K1016" s="136"/>
      <c r="L1016" s="136"/>
      <c r="M1016" s="136"/>
      <c r="N1016" s="136"/>
      <c r="O1016" s="136"/>
      <c r="P1016" s="136"/>
      <c r="Q1016" s="136"/>
      <c r="R1016" s="136"/>
      <c r="S1016" s="136"/>
      <c r="T1016" s="136"/>
      <c r="U1016" s="136"/>
      <c r="V1016" s="136"/>
      <c r="W1016" s="136"/>
      <c r="X1016" s="136"/>
      <c r="Y1016" s="136"/>
      <c r="Z1016" s="136"/>
      <c r="AA1016" s="136"/>
      <c r="AB1016" s="136"/>
    </row>
    <row r="1017" spans="1:28" ht="15">
      <c r="A1017" s="136"/>
      <c r="B1017" s="136"/>
      <c r="C1017" s="136"/>
      <c r="D1017" s="136"/>
      <c r="E1017" s="136"/>
      <c r="F1017" s="136"/>
      <c r="G1017" s="136"/>
      <c r="H1017" s="136"/>
      <c r="I1017" s="136"/>
      <c r="J1017" s="136"/>
      <c r="K1017" s="136"/>
      <c r="L1017" s="136"/>
      <c r="M1017" s="136"/>
      <c r="N1017" s="136"/>
      <c r="O1017" s="136"/>
      <c r="P1017" s="136"/>
      <c r="Q1017" s="136"/>
      <c r="R1017" s="136"/>
      <c r="S1017" s="136"/>
      <c r="T1017" s="136"/>
      <c r="U1017" s="136"/>
      <c r="V1017" s="136"/>
      <c r="W1017" s="136"/>
      <c r="X1017" s="136"/>
      <c r="Y1017" s="136"/>
      <c r="Z1017" s="136"/>
      <c r="AA1017" s="136"/>
      <c r="AB1017" s="136"/>
    </row>
    <row r="1018" spans="1:28" ht="15">
      <c r="A1018" s="136"/>
      <c r="B1018" s="136"/>
      <c r="C1018" s="136"/>
      <c r="D1018" s="136"/>
      <c r="E1018" s="136"/>
      <c r="F1018" s="136"/>
      <c r="G1018" s="136"/>
      <c r="H1018" s="136"/>
      <c r="I1018" s="136"/>
      <c r="J1018" s="136"/>
      <c r="K1018" s="136"/>
      <c r="L1018" s="136"/>
      <c r="M1018" s="136"/>
      <c r="N1018" s="136"/>
      <c r="O1018" s="136"/>
      <c r="P1018" s="136"/>
      <c r="Q1018" s="136"/>
      <c r="R1018" s="136"/>
      <c r="S1018" s="136"/>
      <c r="T1018" s="136"/>
      <c r="U1018" s="136"/>
      <c r="V1018" s="136"/>
      <c r="W1018" s="136"/>
      <c r="X1018" s="136"/>
      <c r="Y1018" s="136"/>
      <c r="Z1018" s="136"/>
      <c r="AA1018" s="136"/>
      <c r="AB1018" s="136"/>
    </row>
    <row r="1019" spans="1:28" ht="15">
      <c r="A1019" s="136"/>
      <c r="B1019" s="136"/>
      <c r="C1019" s="136"/>
      <c r="D1019" s="136"/>
      <c r="E1019" s="136"/>
      <c r="F1019" s="136"/>
      <c r="G1019" s="136"/>
      <c r="H1019" s="136"/>
      <c r="I1019" s="136"/>
      <c r="J1019" s="136"/>
      <c r="K1019" s="136"/>
      <c r="L1019" s="136"/>
      <c r="M1019" s="136"/>
      <c r="N1019" s="136"/>
      <c r="O1019" s="136"/>
      <c r="P1019" s="136"/>
      <c r="Q1019" s="136"/>
      <c r="R1019" s="136"/>
      <c r="S1019" s="136"/>
      <c r="T1019" s="136"/>
      <c r="U1019" s="136"/>
      <c r="V1019" s="136"/>
      <c r="W1019" s="136"/>
      <c r="X1019" s="136"/>
      <c r="Y1019" s="136"/>
      <c r="Z1019" s="136"/>
      <c r="AA1019" s="136"/>
      <c r="AB1019" s="136"/>
    </row>
    <row r="1020" spans="1:28" ht="15">
      <c r="A1020" s="136"/>
      <c r="B1020" s="136"/>
      <c r="C1020" s="136"/>
      <c r="D1020" s="136"/>
      <c r="E1020" s="136"/>
      <c r="F1020" s="136"/>
      <c r="G1020" s="136"/>
      <c r="H1020" s="136"/>
      <c r="I1020" s="136"/>
      <c r="J1020" s="136"/>
      <c r="K1020" s="136"/>
      <c r="L1020" s="136"/>
      <c r="M1020" s="136"/>
      <c r="N1020" s="136"/>
      <c r="O1020" s="136"/>
      <c r="P1020" s="136"/>
      <c r="Q1020" s="136"/>
      <c r="R1020" s="136"/>
      <c r="S1020" s="136"/>
      <c r="T1020" s="136"/>
      <c r="U1020" s="136"/>
      <c r="V1020" s="136"/>
      <c r="W1020" s="136"/>
      <c r="X1020" s="136"/>
      <c r="Y1020" s="136"/>
      <c r="Z1020" s="136"/>
      <c r="AA1020" s="136"/>
      <c r="AB1020" s="136"/>
    </row>
    <row r="1021" spans="1:28" ht="15">
      <c r="A1021" s="136"/>
      <c r="B1021" s="136"/>
      <c r="C1021" s="136"/>
      <c r="D1021" s="136"/>
      <c r="E1021" s="136"/>
      <c r="F1021" s="136"/>
      <c r="G1021" s="136"/>
      <c r="H1021" s="136"/>
      <c r="I1021" s="136"/>
      <c r="J1021" s="136"/>
      <c r="K1021" s="136"/>
      <c r="L1021" s="136"/>
      <c r="M1021" s="136"/>
      <c r="N1021" s="136"/>
      <c r="O1021" s="136"/>
      <c r="P1021" s="136"/>
      <c r="Q1021" s="136"/>
      <c r="R1021" s="136"/>
      <c r="S1021" s="136"/>
      <c r="T1021" s="136"/>
      <c r="U1021" s="136"/>
      <c r="V1021" s="136"/>
      <c r="W1021" s="136"/>
      <c r="X1021" s="136"/>
      <c r="Y1021" s="136"/>
      <c r="Z1021" s="136"/>
      <c r="AA1021" s="136"/>
      <c r="AB1021" s="136"/>
    </row>
    <row r="1022" spans="1:28" ht="15">
      <c r="A1022" s="136"/>
      <c r="B1022" s="136"/>
      <c r="C1022" s="136"/>
      <c r="D1022" s="136"/>
      <c r="E1022" s="136"/>
      <c r="F1022" s="136"/>
      <c r="G1022" s="136"/>
      <c r="H1022" s="136"/>
      <c r="I1022" s="136"/>
      <c r="J1022" s="136"/>
      <c r="K1022" s="136"/>
      <c r="L1022" s="136"/>
      <c r="M1022" s="136"/>
      <c r="N1022" s="136"/>
      <c r="O1022" s="136"/>
      <c r="P1022" s="136"/>
      <c r="Q1022" s="136"/>
      <c r="R1022" s="136"/>
      <c r="S1022" s="136"/>
      <c r="T1022" s="136"/>
      <c r="U1022" s="136"/>
      <c r="V1022" s="136"/>
      <c r="W1022" s="136"/>
      <c r="X1022" s="136"/>
      <c r="Y1022" s="136"/>
      <c r="Z1022" s="136"/>
      <c r="AA1022" s="136"/>
      <c r="AB1022" s="136"/>
    </row>
    <row r="1023" spans="1:28" ht="15">
      <c r="A1023" s="136"/>
      <c r="B1023" s="136"/>
      <c r="C1023" s="136"/>
      <c r="D1023" s="136"/>
      <c r="E1023" s="136"/>
      <c r="F1023" s="136"/>
      <c r="G1023" s="136"/>
      <c r="H1023" s="136"/>
      <c r="I1023" s="136"/>
      <c r="J1023" s="136"/>
      <c r="K1023" s="136"/>
      <c r="L1023" s="136"/>
      <c r="M1023" s="136"/>
      <c r="N1023" s="136"/>
      <c r="O1023" s="136"/>
      <c r="P1023" s="136"/>
      <c r="Q1023" s="136"/>
      <c r="R1023" s="136"/>
      <c r="S1023" s="136"/>
      <c r="T1023" s="136"/>
      <c r="U1023" s="136"/>
      <c r="V1023" s="136"/>
      <c r="W1023" s="136"/>
      <c r="X1023" s="136"/>
      <c r="Y1023" s="136"/>
      <c r="Z1023" s="136"/>
      <c r="AA1023" s="136"/>
      <c r="AB1023" s="136"/>
    </row>
    <row r="1024" spans="1:28" ht="15">
      <c r="A1024" s="136"/>
      <c r="B1024" s="136"/>
      <c r="C1024" s="136"/>
      <c r="D1024" s="136"/>
      <c r="E1024" s="136"/>
      <c r="F1024" s="136"/>
      <c r="G1024" s="136"/>
      <c r="H1024" s="136"/>
      <c r="I1024" s="136"/>
      <c r="J1024" s="136"/>
      <c r="K1024" s="136"/>
      <c r="L1024" s="136"/>
      <c r="M1024" s="136"/>
      <c r="N1024" s="136"/>
      <c r="O1024" s="136"/>
      <c r="P1024" s="136"/>
      <c r="Q1024" s="136"/>
      <c r="R1024" s="136"/>
      <c r="S1024" s="136"/>
      <c r="T1024" s="136"/>
      <c r="U1024" s="136"/>
      <c r="V1024" s="136"/>
      <c r="W1024" s="136"/>
      <c r="X1024" s="136"/>
      <c r="Y1024" s="136"/>
      <c r="Z1024" s="136"/>
      <c r="AA1024" s="136"/>
      <c r="AB1024" s="136"/>
    </row>
    <row r="1025" spans="1:28" ht="15">
      <c r="A1025" s="136"/>
      <c r="B1025" s="136"/>
      <c r="C1025" s="136"/>
      <c r="D1025" s="136"/>
      <c r="E1025" s="136"/>
      <c r="F1025" s="136"/>
      <c r="G1025" s="136"/>
      <c r="H1025" s="136"/>
      <c r="I1025" s="136"/>
      <c r="J1025" s="136"/>
      <c r="K1025" s="136"/>
      <c r="L1025" s="136"/>
      <c r="M1025" s="136"/>
      <c r="N1025" s="136"/>
      <c r="O1025" s="136"/>
      <c r="P1025" s="136"/>
      <c r="Q1025" s="136"/>
      <c r="R1025" s="136"/>
      <c r="S1025" s="136"/>
      <c r="T1025" s="136"/>
      <c r="U1025" s="136"/>
      <c r="V1025" s="136"/>
      <c r="W1025" s="136"/>
      <c r="X1025" s="136"/>
      <c r="Y1025" s="136"/>
      <c r="Z1025" s="136"/>
      <c r="AA1025" s="136"/>
      <c r="AB1025" s="136"/>
    </row>
    <row r="1026" spans="1:28" ht="15">
      <c r="A1026" s="136"/>
      <c r="B1026" s="136"/>
      <c r="C1026" s="136"/>
      <c r="D1026" s="136"/>
      <c r="E1026" s="136"/>
      <c r="F1026" s="136"/>
      <c r="G1026" s="136"/>
      <c r="H1026" s="136"/>
      <c r="I1026" s="136"/>
      <c r="J1026" s="136"/>
      <c r="K1026" s="136"/>
      <c r="L1026" s="136"/>
      <c r="M1026" s="136"/>
      <c r="N1026" s="136"/>
      <c r="O1026" s="136"/>
      <c r="P1026" s="136"/>
      <c r="Q1026" s="136"/>
      <c r="R1026" s="136"/>
      <c r="S1026" s="136"/>
      <c r="T1026" s="136"/>
      <c r="U1026" s="136"/>
      <c r="V1026" s="136"/>
      <c r="W1026" s="136"/>
      <c r="X1026" s="136"/>
      <c r="Y1026" s="136"/>
      <c r="Z1026" s="136"/>
      <c r="AA1026" s="136"/>
      <c r="AB1026" s="136"/>
    </row>
    <row r="1027" spans="1:28" ht="15">
      <c r="A1027" s="136"/>
      <c r="B1027" s="136"/>
      <c r="C1027" s="136"/>
      <c r="D1027" s="136"/>
      <c r="E1027" s="136"/>
      <c r="F1027" s="136"/>
      <c r="G1027" s="136"/>
      <c r="H1027" s="136"/>
      <c r="I1027" s="136"/>
      <c r="J1027" s="136"/>
      <c r="K1027" s="136"/>
      <c r="L1027" s="136"/>
      <c r="M1027" s="136"/>
      <c r="N1027" s="136"/>
      <c r="O1027" s="136"/>
      <c r="P1027" s="136"/>
      <c r="Q1027" s="136"/>
      <c r="R1027" s="136"/>
      <c r="S1027" s="136"/>
      <c r="T1027" s="136"/>
      <c r="U1027" s="136"/>
      <c r="V1027" s="136"/>
      <c r="W1027" s="136"/>
      <c r="X1027" s="136"/>
      <c r="Y1027" s="136"/>
      <c r="Z1027" s="136"/>
      <c r="AA1027" s="136"/>
      <c r="AB1027" s="136"/>
    </row>
    <row r="1028" spans="1:28" ht="15">
      <c r="A1028" s="136"/>
      <c r="B1028" s="136"/>
      <c r="C1028" s="136"/>
      <c r="D1028" s="136"/>
      <c r="E1028" s="136"/>
      <c r="F1028" s="136"/>
      <c r="G1028" s="136"/>
      <c r="H1028" s="136"/>
      <c r="I1028" s="136"/>
      <c r="J1028" s="136"/>
      <c r="K1028" s="136"/>
      <c r="L1028" s="136"/>
      <c r="M1028" s="136"/>
      <c r="N1028" s="136"/>
      <c r="O1028" s="136"/>
      <c r="P1028" s="136"/>
      <c r="Q1028" s="136"/>
      <c r="R1028" s="136"/>
      <c r="S1028" s="136"/>
      <c r="T1028" s="136"/>
      <c r="U1028" s="136"/>
      <c r="V1028" s="136"/>
      <c r="W1028" s="136"/>
      <c r="X1028" s="136"/>
      <c r="Y1028" s="136"/>
      <c r="Z1028" s="136"/>
      <c r="AA1028" s="136"/>
      <c r="AB1028" s="136"/>
    </row>
    <row r="1029" spans="1:28" ht="15">
      <c r="A1029" s="136"/>
      <c r="B1029" s="136"/>
      <c r="C1029" s="136"/>
      <c r="D1029" s="136"/>
      <c r="E1029" s="136"/>
      <c r="F1029" s="136"/>
      <c r="G1029" s="136"/>
      <c r="H1029" s="136"/>
      <c r="I1029" s="136"/>
      <c r="J1029" s="136"/>
      <c r="K1029" s="136"/>
      <c r="L1029" s="136"/>
      <c r="M1029" s="136"/>
      <c r="N1029" s="136"/>
      <c r="O1029" s="136"/>
      <c r="P1029" s="136"/>
      <c r="Q1029" s="136"/>
      <c r="R1029" s="136"/>
      <c r="S1029" s="136"/>
      <c r="T1029" s="136"/>
      <c r="U1029" s="136"/>
      <c r="V1029" s="136"/>
      <c r="W1029" s="136"/>
      <c r="X1029" s="136"/>
      <c r="Y1029" s="136"/>
      <c r="Z1029" s="136"/>
      <c r="AA1029" s="136"/>
      <c r="AB1029" s="136"/>
    </row>
    <row r="1030" spans="1:28" ht="15">
      <c r="A1030" s="136"/>
      <c r="B1030" s="136"/>
      <c r="C1030" s="136"/>
      <c r="D1030" s="136"/>
      <c r="E1030" s="136"/>
      <c r="F1030" s="136"/>
      <c r="G1030" s="136"/>
      <c r="H1030" s="136"/>
      <c r="I1030" s="136"/>
      <c r="J1030" s="136"/>
      <c r="K1030" s="136"/>
      <c r="L1030" s="136"/>
      <c r="M1030" s="136"/>
      <c r="N1030" s="136"/>
      <c r="O1030" s="136"/>
      <c r="P1030" s="136"/>
      <c r="Q1030" s="136"/>
      <c r="R1030" s="136"/>
      <c r="S1030" s="136"/>
      <c r="T1030" s="136"/>
      <c r="U1030" s="136"/>
      <c r="V1030" s="136"/>
      <c r="W1030" s="136"/>
      <c r="X1030" s="136"/>
      <c r="Y1030" s="136"/>
      <c r="Z1030" s="136"/>
      <c r="AA1030" s="136"/>
      <c r="AB1030" s="136"/>
    </row>
    <row r="1031" spans="1:28" ht="15">
      <c r="A1031" s="136"/>
      <c r="B1031" s="136"/>
      <c r="C1031" s="136"/>
      <c r="D1031" s="136"/>
      <c r="E1031" s="136"/>
      <c r="F1031" s="136"/>
      <c r="G1031" s="136"/>
      <c r="H1031" s="136"/>
      <c r="I1031" s="136"/>
      <c r="J1031" s="136"/>
      <c r="K1031" s="136"/>
      <c r="L1031" s="136"/>
      <c r="M1031" s="136"/>
      <c r="N1031" s="136"/>
      <c r="O1031" s="136"/>
      <c r="P1031" s="136"/>
      <c r="Q1031" s="136"/>
      <c r="R1031" s="136"/>
      <c r="S1031" s="136"/>
      <c r="T1031" s="136"/>
      <c r="U1031" s="136"/>
      <c r="V1031" s="136"/>
      <c r="W1031" s="136"/>
      <c r="X1031" s="136"/>
      <c r="Y1031" s="136"/>
      <c r="Z1031" s="136"/>
      <c r="AA1031" s="136"/>
      <c r="AB1031" s="136"/>
    </row>
    <row r="1032" spans="1:28" ht="15">
      <c r="A1032" s="136"/>
      <c r="B1032" s="136"/>
      <c r="C1032" s="136"/>
      <c r="D1032" s="136"/>
      <c r="E1032" s="136"/>
      <c r="F1032" s="136"/>
      <c r="G1032" s="136"/>
      <c r="H1032" s="136"/>
      <c r="I1032" s="136"/>
      <c r="J1032" s="136"/>
      <c r="K1032" s="136"/>
      <c r="L1032" s="136"/>
      <c r="M1032" s="136"/>
      <c r="N1032" s="136"/>
      <c r="O1032" s="136"/>
      <c r="P1032" s="136"/>
      <c r="Q1032" s="136"/>
      <c r="R1032" s="136"/>
      <c r="S1032" s="136"/>
      <c r="T1032" s="136"/>
      <c r="U1032" s="136"/>
      <c r="V1032" s="136"/>
      <c r="W1032" s="136"/>
      <c r="X1032" s="136"/>
      <c r="Y1032" s="136"/>
      <c r="Z1032" s="136"/>
      <c r="AA1032" s="136"/>
      <c r="AB1032" s="136"/>
    </row>
    <row r="1033" spans="1:28" ht="15">
      <c r="A1033" s="136"/>
      <c r="B1033" s="136"/>
      <c r="C1033" s="136"/>
      <c r="D1033" s="136"/>
      <c r="E1033" s="136"/>
      <c r="F1033" s="136"/>
      <c r="G1033" s="136"/>
      <c r="H1033" s="136"/>
      <c r="I1033" s="136"/>
      <c r="J1033" s="136"/>
      <c r="K1033" s="136"/>
      <c r="L1033" s="136"/>
      <c r="M1033" s="136"/>
      <c r="N1033" s="136"/>
      <c r="O1033" s="136"/>
      <c r="P1033" s="136"/>
      <c r="Q1033" s="136"/>
      <c r="R1033" s="136"/>
      <c r="S1033" s="136"/>
      <c r="T1033" s="136"/>
      <c r="U1033" s="136"/>
      <c r="V1033" s="136"/>
      <c r="W1033" s="136"/>
      <c r="X1033" s="136"/>
      <c r="Y1033" s="136"/>
      <c r="Z1033" s="136"/>
      <c r="AA1033" s="136"/>
      <c r="AB1033" s="136"/>
    </row>
    <row r="1034" spans="1:28" ht="15">
      <c r="A1034" s="136"/>
      <c r="B1034" s="136"/>
      <c r="C1034" s="136"/>
      <c r="D1034" s="136"/>
      <c r="E1034" s="136"/>
      <c r="F1034" s="136"/>
      <c r="G1034" s="136"/>
      <c r="H1034" s="136"/>
      <c r="I1034" s="136"/>
      <c r="J1034" s="136"/>
      <c r="K1034" s="136"/>
      <c r="L1034" s="136"/>
      <c r="M1034" s="136"/>
      <c r="N1034" s="136"/>
      <c r="O1034" s="136"/>
      <c r="P1034" s="136"/>
      <c r="Q1034" s="136"/>
      <c r="R1034" s="136"/>
      <c r="S1034" s="136"/>
      <c r="T1034" s="136"/>
      <c r="U1034" s="136"/>
      <c r="V1034" s="136"/>
      <c r="W1034" s="136"/>
      <c r="X1034" s="136"/>
      <c r="Y1034" s="136"/>
      <c r="Z1034" s="136"/>
      <c r="AA1034" s="136"/>
      <c r="AB1034" s="136"/>
    </row>
    <row r="1035" spans="1:28" ht="15">
      <c r="A1035" s="136"/>
      <c r="B1035" s="136"/>
      <c r="C1035" s="136"/>
      <c r="D1035" s="136"/>
      <c r="E1035" s="136"/>
      <c r="F1035" s="136"/>
      <c r="G1035" s="136"/>
      <c r="H1035" s="136"/>
      <c r="I1035" s="136"/>
      <c r="J1035" s="136"/>
      <c r="K1035" s="136"/>
      <c r="L1035" s="136"/>
      <c r="M1035" s="136"/>
      <c r="N1035" s="136"/>
      <c r="O1035" s="136"/>
      <c r="P1035" s="136"/>
      <c r="Q1035" s="136"/>
      <c r="R1035" s="136"/>
      <c r="S1035" s="136"/>
      <c r="T1035" s="136"/>
      <c r="U1035" s="136"/>
      <c r="V1035" s="136"/>
      <c r="W1035" s="136"/>
      <c r="X1035" s="136"/>
      <c r="Y1035" s="136"/>
      <c r="Z1035" s="136"/>
      <c r="AA1035" s="136"/>
      <c r="AB1035" s="136"/>
    </row>
    <row r="1036" spans="1:28" ht="15">
      <c r="A1036" s="136"/>
      <c r="B1036" s="136"/>
      <c r="C1036" s="136"/>
      <c r="D1036" s="136"/>
      <c r="E1036" s="136"/>
      <c r="F1036" s="136"/>
      <c r="G1036" s="136"/>
      <c r="H1036" s="136"/>
      <c r="I1036" s="136"/>
      <c r="J1036" s="136"/>
      <c r="K1036" s="136"/>
      <c r="L1036" s="136"/>
      <c r="M1036" s="136"/>
      <c r="N1036" s="136"/>
      <c r="O1036" s="136"/>
      <c r="P1036" s="136"/>
      <c r="Q1036" s="136"/>
      <c r="R1036" s="136"/>
      <c r="S1036" s="136"/>
      <c r="T1036" s="136"/>
      <c r="U1036" s="136"/>
      <c r="V1036" s="136"/>
      <c r="W1036" s="136"/>
      <c r="X1036" s="136"/>
      <c r="Y1036" s="136"/>
      <c r="Z1036" s="136"/>
      <c r="AA1036" s="136"/>
      <c r="AB1036" s="136"/>
    </row>
    <row r="1037" spans="1:28" ht="15">
      <c r="A1037" s="136"/>
      <c r="B1037" s="136"/>
      <c r="C1037" s="136"/>
      <c r="D1037" s="136"/>
      <c r="E1037" s="136"/>
      <c r="F1037" s="136"/>
      <c r="G1037" s="136"/>
      <c r="H1037" s="136"/>
      <c r="I1037" s="136"/>
      <c r="J1037" s="136"/>
      <c r="K1037" s="136"/>
      <c r="L1037" s="136"/>
      <c r="M1037" s="136"/>
      <c r="N1037" s="136"/>
      <c r="O1037" s="136"/>
      <c r="P1037" s="136"/>
      <c r="Q1037" s="136"/>
      <c r="R1037" s="136"/>
      <c r="S1037" s="136"/>
      <c r="T1037" s="136"/>
      <c r="U1037" s="136"/>
      <c r="V1037" s="136"/>
      <c r="W1037" s="136"/>
      <c r="X1037" s="136"/>
      <c r="Y1037" s="136"/>
      <c r="Z1037" s="136"/>
      <c r="AA1037" s="136"/>
      <c r="AB1037" s="136"/>
    </row>
    <row r="1038" spans="1:28" ht="15">
      <c r="A1038" s="136"/>
      <c r="B1038" s="136"/>
      <c r="C1038" s="136"/>
      <c r="D1038" s="136"/>
      <c r="E1038" s="136"/>
      <c r="F1038" s="136"/>
      <c r="G1038" s="136"/>
      <c r="H1038" s="136"/>
      <c r="I1038" s="136"/>
      <c r="J1038" s="136"/>
      <c r="K1038" s="136"/>
      <c r="L1038" s="136"/>
      <c r="M1038" s="136"/>
      <c r="N1038" s="136"/>
      <c r="O1038" s="136"/>
      <c r="P1038" s="136"/>
      <c r="Q1038" s="136"/>
      <c r="R1038" s="136"/>
      <c r="S1038" s="136"/>
      <c r="T1038" s="136"/>
      <c r="U1038" s="136"/>
      <c r="V1038" s="136"/>
      <c r="W1038" s="136"/>
      <c r="X1038" s="136"/>
      <c r="Y1038" s="136"/>
      <c r="Z1038" s="136"/>
      <c r="AA1038" s="136"/>
      <c r="AB1038" s="136"/>
    </row>
    <row r="1039" spans="1:28" ht="15">
      <c r="A1039" s="136"/>
      <c r="B1039" s="136"/>
      <c r="C1039" s="136"/>
      <c r="D1039" s="136"/>
      <c r="E1039" s="136"/>
      <c r="F1039" s="136"/>
      <c r="G1039" s="136"/>
      <c r="H1039" s="136"/>
      <c r="I1039" s="136"/>
      <c r="J1039" s="136"/>
      <c r="K1039" s="136"/>
      <c r="L1039" s="136"/>
      <c r="M1039" s="136"/>
      <c r="N1039" s="136"/>
      <c r="O1039" s="136"/>
      <c r="P1039" s="136"/>
      <c r="Q1039" s="136"/>
      <c r="R1039" s="136"/>
      <c r="S1039" s="136"/>
      <c r="T1039" s="136"/>
      <c r="U1039" s="136"/>
      <c r="V1039" s="136"/>
      <c r="W1039" s="136"/>
      <c r="X1039" s="136"/>
      <c r="Y1039" s="136"/>
      <c r="Z1039" s="136"/>
      <c r="AA1039" s="136"/>
      <c r="AB1039" s="136"/>
    </row>
    <row r="1040" spans="1:28" ht="15">
      <c r="A1040" s="136"/>
      <c r="B1040" s="136"/>
      <c r="C1040" s="136"/>
      <c r="D1040" s="136"/>
      <c r="E1040" s="136"/>
      <c r="F1040" s="136"/>
      <c r="G1040" s="136"/>
      <c r="H1040" s="136"/>
      <c r="I1040" s="136"/>
      <c r="J1040" s="136"/>
      <c r="K1040" s="136"/>
      <c r="L1040" s="136"/>
      <c r="M1040" s="136"/>
      <c r="N1040" s="136"/>
      <c r="O1040" s="136"/>
      <c r="P1040" s="136"/>
      <c r="Q1040" s="136"/>
      <c r="R1040" s="136"/>
      <c r="S1040" s="136"/>
      <c r="T1040" s="136"/>
      <c r="U1040" s="136"/>
      <c r="V1040" s="136"/>
      <c r="W1040" s="136"/>
      <c r="X1040" s="136"/>
      <c r="Y1040" s="136"/>
      <c r="Z1040" s="136"/>
      <c r="AA1040" s="136"/>
      <c r="AB1040" s="136"/>
    </row>
    <row r="1041" spans="1:28" ht="15">
      <c r="A1041" s="136"/>
      <c r="B1041" s="136"/>
      <c r="C1041" s="136"/>
      <c r="D1041" s="136"/>
      <c r="E1041" s="136"/>
      <c r="F1041" s="136"/>
      <c r="G1041" s="136"/>
      <c r="H1041" s="136"/>
      <c r="I1041" s="136"/>
      <c r="J1041" s="136"/>
      <c r="K1041" s="136"/>
      <c r="L1041" s="136"/>
      <c r="M1041" s="136"/>
      <c r="N1041" s="136"/>
      <c r="O1041" s="136"/>
      <c r="P1041" s="136"/>
      <c r="Q1041" s="136"/>
      <c r="R1041" s="136"/>
      <c r="S1041" s="136"/>
      <c r="T1041" s="136"/>
      <c r="U1041" s="136"/>
      <c r="V1041" s="136"/>
      <c r="W1041" s="136"/>
      <c r="X1041" s="136"/>
      <c r="Y1041" s="136"/>
      <c r="Z1041" s="136"/>
      <c r="AA1041" s="136"/>
      <c r="AB1041" s="136"/>
    </row>
    <row r="1042" spans="1:28" ht="15">
      <c r="A1042" s="136"/>
      <c r="B1042" s="136"/>
      <c r="C1042" s="136"/>
      <c r="D1042" s="136"/>
      <c r="E1042" s="136"/>
      <c r="F1042" s="136"/>
      <c r="G1042" s="136"/>
      <c r="H1042" s="136"/>
      <c r="I1042" s="136"/>
      <c r="J1042" s="136"/>
      <c r="K1042" s="136"/>
      <c r="L1042" s="136"/>
      <c r="M1042" s="136"/>
      <c r="N1042" s="136"/>
      <c r="O1042" s="136"/>
      <c r="P1042" s="136"/>
      <c r="Q1042" s="136"/>
      <c r="R1042" s="136"/>
      <c r="S1042" s="136"/>
      <c r="T1042" s="136"/>
      <c r="U1042" s="136"/>
      <c r="V1042" s="136"/>
      <c r="W1042" s="136"/>
      <c r="X1042" s="136"/>
      <c r="Y1042" s="136"/>
      <c r="Z1042" s="136"/>
      <c r="AA1042" s="136"/>
      <c r="AB1042" s="136"/>
    </row>
    <row r="1043" spans="1:28" ht="15">
      <c r="A1043" s="136"/>
      <c r="B1043" s="136"/>
      <c r="C1043" s="136"/>
      <c r="D1043" s="136"/>
      <c r="E1043" s="136"/>
      <c r="F1043" s="136"/>
      <c r="G1043" s="136"/>
      <c r="H1043" s="136"/>
      <c r="I1043" s="136"/>
      <c r="J1043" s="136"/>
      <c r="K1043" s="136"/>
      <c r="L1043" s="136"/>
      <c r="M1043" s="136"/>
      <c r="N1043" s="136"/>
      <c r="O1043" s="136"/>
      <c r="P1043" s="136"/>
      <c r="Q1043" s="136"/>
      <c r="R1043" s="136"/>
      <c r="S1043" s="136"/>
      <c r="T1043" s="136"/>
      <c r="U1043" s="136"/>
      <c r="V1043" s="136"/>
      <c r="W1043" s="136"/>
      <c r="X1043" s="136"/>
      <c r="Y1043" s="136"/>
      <c r="Z1043" s="136"/>
      <c r="AA1043" s="136"/>
      <c r="AB1043" s="136"/>
    </row>
    <row r="1044" spans="1:28" ht="15">
      <c r="A1044" s="136"/>
      <c r="B1044" s="136"/>
      <c r="C1044" s="136"/>
      <c r="D1044" s="136"/>
      <c r="E1044" s="136"/>
      <c r="F1044" s="136"/>
      <c r="G1044" s="136"/>
      <c r="H1044" s="136"/>
      <c r="I1044" s="136"/>
      <c r="J1044" s="136"/>
      <c r="K1044" s="136"/>
      <c r="L1044" s="136"/>
      <c r="M1044" s="136"/>
      <c r="N1044" s="136"/>
      <c r="O1044" s="136"/>
      <c r="P1044" s="136"/>
      <c r="Q1044" s="136"/>
      <c r="R1044" s="136"/>
      <c r="S1044" s="136"/>
      <c r="T1044" s="136"/>
      <c r="U1044" s="136"/>
      <c r="V1044" s="136"/>
      <c r="W1044" s="136"/>
      <c r="X1044" s="136"/>
      <c r="Y1044" s="136"/>
      <c r="Z1044" s="136"/>
      <c r="AA1044" s="136"/>
      <c r="AB1044" s="136"/>
    </row>
    <row r="1045" spans="1:28" ht="15">
      <c r="A1045" s="136"/>
      <c r="B1045" s="136"/>
      <c r="C1045" s="136"/>
      <c r="D1045" s="136"/>
      <c r="E1045" s="136"/>
      <c r="F1045" s="136"/>
      <c r="G1045" s="136"/>
      <c r="H1045" s="136"/>
      <c r="I1045" s="136"/>
      <c r="J1045" s="136"/>
      <c r="K1045" s="136"/>
      <c r="L1045" s="136"/>
      <c r="M1045" s="136"/>
      <c r="N1045" s="136"/>
      <c r="O1045" s="136"/>
      <c r="P1045" s="136"/>
      <c r="Q1045" s="136"/>
      <c r="R1045" s="136"/>
      <c r="S1045" s="136"/>
      <c r="T1045" s="136"/>
      <c r="U1045" s="136"/>
      <c r="V1045" s="136"/>
      <c r="W1045" s="136"/>
      <c r="X1045" s="136"/>
      <c r="Y1045" s="136"/>
      <c r="Z1045" s="136"/>
      <c r="AA1045" s="136"/>
      <c r="AB1045" s="136"/>
    </row>
    <row r="1046" spans="1:28" ht="15">
      <c r="A1046" s="136"/>
      <c r="B1046" s="136"/>
      <c r="C1046" s="136"/>
      <c r="D1046" s="136"/>
      <c r="E1046" s="136"/>
      <c r="F1046" s="136"/>
      <c r="G1046" s="136"/>
      <c r="H1046" s="136"/>
      <c r="I1046" s="136"/>
      <c r="J1046" s="136"/>
      <c r="K1046" s="136"/>
      <c r="L1046" s="136"/>
      <c r="M1046" s="136"/>
      <c r="N1046" s="136"/>
      <c r="O1046" s="136"/>
      <c r="P1046" s="136"/>
      <c r="Q1046" s="136"/>
      <c r="R1046" s="136"/>
      <c r="S1046" s="136"/>
      <c r="T1046" s="136"/>
      <c r="U1046" s="136"/>
      <c r="V1046" s="136"/>
      <c r="W1046" s="136"/>
      <c r="X1046" s="136"/>
      <c r="Y1046" s="136"/>
      <c r="Z1046" s="136"/>
      <c r="AA1046" s="136"/>
      <c r="AB1046" s="136"/>
    </row>
    <row r="1047" spans="1:28" ht="15">
      <c r="A1047" s="136"/>
      <c r="B1047" s="136"/>
      <c r="C1047" s="136"/>
      <c r="D1047" s="136"/>
      <c r="E1047" s="136"/>
      <c r="F1047" s="136"/>
      <c r="G1047" s="136"/>
      <c r="H1047" s="136"/>
      <c r="I1047" s="136"/>
      <c r="J1047" s="136"/>
      <c r="K1047" s="136"/>
      <c r="L1047" s="136"/>
      <c r="M1047" s="136"/>
      <c r="N1047" s="136"/>
      <c r="O1047" s="136"/>
      <c r="P1047" s="136"/>
      <c r="Q1047" s="136"/>
      <c r="R1047" s="136"/>
      <c r="S1047" s="136"/>
      <c r="T1047" s="136"/>
      <c r="U1047" s="136"/>
      <c r="V1047" s="136"/>
      <c r="W1047" s="136"/>
      <c r="X1047" s="136"/>
      <c r="Y1047" s="136"/>
      <c r="Z1047" s="136"/>
      <c r="AA1047" s="136"/>
      <c r="AB1047" s="136"/>
    </row>
    <row r="1048" spans="1:28" ht="15">
      <c r="A1048" s="136"/>
      <c r="B1048" s="136"/>
      <c r="C1048" s="136"/>
      <c r="D1048" s="136"/>
      <c r="E1048" s="136"/>
      <c r="F1048" s="136"/>
      <c r="G1048" s="136"/>
      <c r="H1048" s="136"/>
      <c r="I1048" s="136"/>
      <c r="J1048" s="136"/>
      <c r="K1048" s="136"/>
      <c r="L1048" s="136"/>
      <c r="M1048" s="136"/>
      <c r="N1048" s="136"/>
      <c r="O1048" s="136"/>
      <c r="P1048" s="136"/>
      <c r="Q1048" s="136"/>
      <c r="R1048" s="136"/>
      <c r="S1048" s="136"/>
      <c r="T1048" s="136"/>
      <c r="U1048" s="136"/>
      <c r="V1048" s="136"/>
      <c r="W1048" s="136"/>
      <c r="X1048" s="136"/>
      <c r="Y1048" s="136"/>
      <c r="Z1048" s="136"/>
      <c r="AA1048" s="136"/>
      <c r="AB1048" s="136"/>
    </row>
    <row r="1049" spans="1:28" ht="15">
      <c r="A1049" s="136"/>
      <c r="B1049" s="136"/>
      <c r="C1049" s="136"/>
      <c r="D1049" s="136"/>
      <c r="E1049" s="136"/>
      <c r="F1049" s="136"/>
      <c r="G1049" s="136"/>
      <c r="H1049" s="136"/>
      <c r="I1049" s="136"/>
      <c r="J1049" s="136"/>
      <c r="K1049" s="136"/>
      <c r="L1049" s="136"/>
      <c r="M1049" s="136"/>
      <c r="N1049" s="136"/>
      <c r="O1049" s="136"/>
      <c r="P1049" s="136"/>
      <c r="Q1049" s="136"/>
      <c r="R1049" s="136"/>
      <c r="S1049" s="136"/>
      <c r="T1049" s="136"/>
      <c r="U1049" s="136"/>
      <c r="V1049" s="136"/>
      <c r="W1049" s="136"/>
      <c r="X1049" s="136"/>
      <c r="Y1049" s="136"/>
      <c r="Z1049" s="136"/>
      <c r="AA1049" s="136"/>
      <c r="AB1049" s="136"/>
    </row>
    <row r="1050" spans="1:28" ht="15">
      <c r="A1050" s="136"/>
      <c r="B1050" s="136"/>
      <c r="C1050" s="136"/>
      <c r="D1050" s="136"/>
      <c r="E1050" s="136"/>
      <c r="F1050" s="136"/>
      <c r="G1050" s="136"/>
      <c r="H1050" s="136"/>
      <c r="I1050" s="136"/>
      <c r="J1050" s="136"/>
      <c r="K1050" s="136"/>
      <c r="L1050" s="136"/>
      <c r="M1050" s="136"/>
      <c r="N1050" s="136"/>
      <c r="O1050" s="136"/>
      <c r="P1050" s="136"/>
      <c r="Q1050" s="136"/>
      <c r="R1050" s="136"/>
      <c r="S1050" s="136"/>
      <c r="T1050" s="136"/>
      <c r="U1050" s="136"/>
      <c r="V1050" s="136"/>
      <c r="W1050" s="136"/>
      <c r="X1050" s="136"/>
      <c r="Y1050" s="136"/>
      <c r="Z1050" s="136"/>
      <c r="AA1050" s="136"/>
      <c r="AB1050" s="136"/>
    </row>
    <row r="1051" spans="1:28" ht="15">
      <c r="A1051" s="136"/>
      <c r="B1051" s="136"/>
      <c r="C1051" s="136"/>
      <c r="D1051" s="136"/>
      <c r="E1051" s="136"/>
      <c r="F1051" s="136"/>
      <c r="G1051" s="136"/>
      <c r="H1051" s="136"/>
      <c r="I1051" s="136"/>
      <c r="J1051" s="136"/>
      <c r="K1051" s="136"/>
      <c r="L1051" s="136"/>
      <c r="M1051" s="136"/>
      <c r="N1051" s="136"/>
      <c r="O1051" s="136"/>
      <c r="P1051" s="136"/>
      <c r="Q1051" s="136"/>
      <c r="R1051" s="136"/>
      <c r="S1051" s="136"/>
      <c r="T1051" s="136"/>
      <c r="U1051" s="136"/>
      <c r="V1051" s="136"/>
      <c r="W1051" s="136"/>
      <c r="X1051" s="136"/>
      <c r="Y1051" s="136"/>
      <c r="Z1051" s="136"/>
      <c r="AA1051" s="136"/>
      <c r="AB1051" s="136"/>
    </row>
    <row r="1052" spans="1:28" ht="15">
      <c r="A1052" s="136"/>
      <c r="B1052" s="136"/>
      <c r="C1052" s="136"/>
      <c r="D1052" s="136"/>
      <c r="E1052" s="136"/>
      <c r="F1052" s="136"/>
      <c r="G1052" s="136"/>
      <c r="H1052" s="136"/>
      <c r="I1052" s="136"/>
      <c r="J1052" s="136"/>
      <c r="K1052" s="136"/>
      <c r="L1052" s="136"/>
      <c r="M1052" s="136"/>
      <c r="N1052" s="136"/>
      <c r="O1052" s="136"/>
      <c r="P1052" s="136"/>
      <c r="Q1052" s="136"/>
      <c r="R1052" s="136"/>
      <c r="S1052" s="136"/>
      <c r="T1052" s="136"/>
      <c r="U1052" s="136"/>
      <c r="V1052" s="136"/>
      <c r="W1052" s="136"/>
      <c r="X1052" s="136"/>
      <c r="Y1052" s="136"/>
      <c r="Z1052" s="136"/>
      <c r="AA1052" s="136"/>
      <c r="AB1052" s="136"/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A4E89-FBEF-4D56-BED5-A3AB4EB01566}">
  <dimension ref="A1:L200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136" customWidth="1"/>
    <col min="2" max="4" width="19.7109375" style="136" customWidth="1"/>
    <col min="5" max="10" width="18.57421875" style="136" customWidth="1"/>
    <col min="11" max="11" width="17.421875" style="136" customWidth="1"/>
    <col min="12" max="19" width="15.140625" style="136" customWidth="1"/>
    <col min="20" max="256" width="12.57421875" style="136" customWidth="1"/>
    <col min="257" max="257" width="32.57421875" style="136" customWidth="1"/>
    <col min="258" max="260" width="19.7109375" style="136" customWidth="1"/>
    <col min="261" max="266" width="18.57421875" style="136" customWidth="1"/>
    <col min="267" max="267" width="17.421875" style="136" customWidth="1"/>
    <col min="268" max="275" width="15.140625" style="136" customWidth="1"/>
    <col min="276" max="512" width="12.57421875" style="136" customWidth="1"/>
    <col min="513" max="513" width="32.57421875" style="136" customWidth="1"/>
    <col min="514" max="516" width="19.7109375" style="136" customWidth="1"/>
    <col min="517" max="522" width="18.57421875" style="136" customWidth="1"/>
    <col min="523" max="523" width="17.421875" style="136" customWidth="1"/>
    <col min="524" max="531" width="15.140625" style="136" customWidth="1"/>
    <col min="532" max="768" width="12.57421875" style="136" customWidth="1"/>
    <col min="769" max="769" width="32.57421875" style="136" customWidth="1"/>
    <col min="770" max="772" width="19.7109375" style="136" customWidth="1"/>
    <col min="773" max="778" width="18.57421875" style="136" customWidth="1"/>
    <col min="779" max="779" width="17.421875" style="136" customWidth="1"/>
    <col min="780" max="787" width="15.140625" style="136" customWidth="1"/>
    <col min="788" max="1024" width="12.57421875" style="136" customWidth="1"/>
    <col min="1025" max="1025" width="32.57421875" style="136" customWidth="1"/>
    <col min="1026" max="1028" width="19.7109375" style="136" customWidth="1"/>
    <col min="1029" max="1034" width="18.57421875" style="136" customWidth="1"/>
    <col min="1035" max="1035" width="17.421875" style="136" customWidth="1"/>
    <col min="1036" max="1043" width="15.140625" style="136" customWidth="1"/>
    <col min="1044" max="1280" width="12.57421875" style="136" customWidth="1"/>
    <col min="1281" max="1281" width="32.57421875" style="136" customWidth="1"/>
    <col min="1282" max="1284" width="19.7109375" style="136" customWidth="1"/>
    <col min="1285" max="1290" width="18.57421875" style="136" customWidth="1"/>
    <col min="1291" max="1291" width="17.421875" style="136" customWidth="1"/>
    <col min="1292" max="1299" width="15.140625" style="136" customWidth="1"/>
    <col min="1300" max="1536" width="12.57421875" style="136" customWidth="1"/>
    <col min="1537" max="1537" width="32.57421875" style="136" customWidth="1"/>
    <col min="1538" max="1540" width="19.7109375" style="136" customWidth="1"/>
    <col min="1541" max="1546" width="18.57421875" style="136" customWidth="1"/>
    <col min="1547" max="1547" width="17.421875" style="136" customWidth="1"/>
    <col min="1548" max="1555" width="15.140625" style="136" customWidth="1"/>
    <col min="1556" max="1792" width="12.57421875" style="136" customWidth="1"/>
    <col min="1793" max="1793" width="32.57421875" style="136" customWidth="1"/>
    <col min="1794" max="1796" width="19.7109375" style="136" customWidth="1"/>
    <col min="1797" max="1802" width="18.57421875" style="136" customWidth="1"/>
    <col min="1803" max="1803" width="17.421875" style="136" customWidth="1"/>
    <col min="1804" max="1811" width="15.140625" style="136" customWidth="1"/>
    <col min="1812" max="2048" width="12.57421875" style="136" customWidth="1"/>
    <col min="2049" max="2049" width="32.57421875" style="136" customWidth="1"/>
    <col min="2050" max="2052" width="19.7109375" style="136" customWidth="1"/>
    <col min="2053" max="2058" width="18.57421875" style="136" customWidth="1"/>
    <col min="2059" max="2059" width="17.421875" style="136" customWidth="1"/>
    <col min="2060" max="2067" width="15.140625" style="136" customWidth="1"/>
    <col min="2068" max="2304" width="12.57421875" style="136" customWidth="1"/>
    <col min="2305" max="2305" width="32.57421875" style="136" customWidth="1"/>
    <col min="2306" max="2308" width="19.7109375" style="136" customWidth="1"/>
    <col min="2309" max="2314" width="18.57421875" style="136" customWidth="1"/>
    <col min="2315" max="2315" width="17.421875" style="136" customWidth="1"/>
    <col min="2316" max="2323" width="15.140625" style="136" customWidth="1"/>
    <col min="2324" max="2560" width="12.57421875" style="136" customWidth="1"/>
    <col min="2561" max="2561" width="32.57421875" style="136" customWidth="1"/>
    <col min="2562" max="2564" width="19.7109375" style="136" customWidth="1"/>
    <col min="2565" max="2570" width="18.57421875" style="136" customWidth="1"/>
    <col min="2571" max="2571" width="17.421875" style="136" customWidth="1"/>
    <col min="2572" max="2579" width="15.140625" style="136" customWidth="1"/>
    <col min="2580" max="2816" width="12.57421875" style="136" customWidth="1"/>
    <col min="2817" max="2817" width="32.57421875" style="136" customWidth="1"/>
    <col min="2818" max="2820" width="19.7109375" style="136" customWidth="1"/>
    <col min="2821" max="2826" width="18.57421875" style="136" customWidth="1"/>
    <col min="2827" max="2827" width="17.421875" style="136" customWidth="1"/>
    <col min="2828" max="2835" width="15.140625" style="136" customWidth="1"/>
    <col min="2836" max="3072" width="12.57421875" style="136" customWidth="1"/>
    <col min="3073" max="3073" width="32.57421875" style="136" customWidth="1"/>
    <col min="3074" max="3076" width="19.7109375" style="136" customWidth="1"/>
    <col min="3077" max="3082" width="18.57421875" style="136" customWidth="1"/>
    <col min="3083" max="3083" width="17.421875" style="136" customWidth="1"/>
    <col min="3084" max="3091" width="15.140625" style="136" customWidth="1"/>
    <col min="3092" max="3328" width="12.57421875" style="136" customWidth="1"/>
    <col min="3329" max="3329" width="32.57421875" style="136" customWidth="1"/>
    <col min="3330" max="3332" width="19.7109375" style="136" customWidth="1"/>
    <col min="3333" max="3338" width="18.57421875" style="136" customWidth="1"/>
    <col min="3339" max="3339" width="17.421875" style="136" customWidth="1"/>
    <col min="3340" max="3347" width="15.140625" style="136" customWidth="1"/>
    <col min="3348" max="3584" width="12.57421875" style="136" customWidth="1"/>
    <col min="3585" max="3585" width="32.57421875" style="136" customWidth="1"/>
    <col min="3586" max="3588" width="19.7109375" style="136" customWidth="1"/>
    <col min="3589" max="3594" width="18.57421875" style="136" customWidth="1"/>
    <col min="3595" max="3595" width="17.421875" style="136" customWidth="1"/>
    <col min="3596" max="3603" width="15.140625" style="136" customWidth="1"/>
    <col min="3604" max="3840" width="12.57421875" style="136" customWidth="1"/>
    <col min="3841" max="3841" width="32.57421875" style="136" customWidth="1"/>
    <col min="3842" max="3844" width="19.7109375" style="136" customWidth="1"/>
    <col min="3845" max="3850" width="18.57421875" style="136" customWidth="1"/>
    <col min="3851" max="3851" width="17.421875" style="136" customWidth="1"/>
    <col min="3852" max="3859" width="15.140625" style="136" customWidth="1"/>
    <col min="3860" max="4096" width="12.57421875" style="136" customWidth="1"/>
    <col min="4097" max="4097" width="32.57421875" style="136" customWidth="1"/>
    <col min="4098" max="4100" width="19.7109375" style="136" customWidth="1"/>
    <col min="4101" max="4106" width="18.57421875" style="136" customWidth="1"/>
    <col min="4107" max="4107" width="17.421875" style="136" customWidth="1"/>
    <col min="4108" max="4115" width="15.140625" style="136" customWidth="1"/>
    <col min="4116" max="4352" width="12.57421875" style="136" customWidth="1"/>
    <col min="4353" max="4353" width="32.57421875" style="136" customWidth="1"/>
    <col min="4354" max="4356" width="19.7109375" style="136" customWidth="1"/>
    <col min="4357" max="4362" width="18.57421875" style="136" customWidth="1"/>
    <col min="4363" max="4363" width="17.421875" style="136" customWidth="1"/>
    <col min="4364" max="4371" width="15.140625" style="136" customWidth="1"/>
    <col min="4372" max="4608" width="12.57421875" style="136" customWidth="1"/>
    <col min="4609" max="4609" width="32.57421875" style="136" customWidth="1"/>
    <col min="4610" max="4612" width="19.7109375" style="136" customWidth="1"/>
    <col min="4613" max="4618" width="18.57421875" style="136" customWidth="1"/>
    <col min="4619" max="4619" width="17.421875" style="136" customWidth="1"/>
    <col min="4620" max="4627" width="15.140625" style="136" customWidth="1"/>
    <col min="4628" max="4864" width="12.57421875" style="136" customWidth="1"/>
    <col min="4865" max="4865" width="32.57421875" style="136" customWidth="1"/>
    <col min="4866" max="4868" width="19.7109375" style="136" customWidth="1"/>
    <col min="4869" max="4874" width="18.57421875" style="136" customWidth="1"/>
    <col min="4875" max="4875" width="17.421875" style="136" customWidth="1"/>
    <col min="4876" max="4883" width="15.140625" style="136" customWidth="1"/>
    <col min="4884" max="5120" width="12.57421875" style="136" customWidth="1"/>
    <col min="5121" max="5121" width="32.57421875" style="136" customWidth="1"/>
    <col min="5122" max="5124" width="19.7109375" style="136" customWidth="1"/>
    <col min="5125" max="5130" width="18.57421875" style="136" customWidth="1"/>
    <col min="5131" max="5131" width="17.421875" style="136" customWidth="1"/>
    <col min="5132" max="5139" width="15.140625" style="136" customWidth="1"/>
    <col min="5140" max="5376" width="12.57421875" style="136" customWidth="1"/>
    <col min="5377" max="5377" width="32.57421875" style="136" customWidth="1"/>
    <col min="5378" max="5380" width="19.7109375" style="136" customWidth="1"/>
    <col min="5381" max="5386" width="18.57421875" style="136" customWidth="1"/>
    <col min="5387" max="5387" width="17.421875" style="136" customWidth="1"/>
    <col min="5388" max="5395" width="15.140625" style="136" customWidth="1"/>
    <col min="5396" max="5632" width="12.57421875" style="136" customWidth="1"/>
    <col min="5633" max="5633" width="32.57421875" style="136" customWidth="1"/>
    <col min="5634" max="5636" width="19.7109375" style="136" customWidth="1"/>
    <col min="5637" max="5642" width="18.57421875" style="136" customWidth="1"/>
    <col min="5643" max="5643" width="17.421875" style="136" customWidth="1"/>
    <col min="5644" max="5651" width="15.140625" style="136" customWidth="1"/>
    <col min="5652" max="5888" width="12.57421875" style="136" customWidth="1"/>
    <col min="5889" max="5889" width="32.57421875" style="136" customWidth="1"/>
    <col min="5890" max="5892" width="19.7109375" style="136" customWidth="1"/>
    <col min="5893" max="5898" width="18.57421875" style="136" customWidth="1"/>
    <col min="5899" max="5899" width="17.421875" style="136" customWidth="1"/>
    <col min="5900" max="5907" width="15.140625" style="136" customWidth="1"/>
    <col min="5908" max="6144" width="12.57421875" style="136" customWidth="1"/>
    <col min="6145" max="6145" width="32.57421875" style="136" customWidth="1"/>
    <col min="6146" max="6148" width="19.7109375" style="136" customWidth="1"/>
    <col min="6149" max="6154" width="18.57421875" style="136" customWidth="1"/>
    <col min="6155" max="6155" width="17.421875" style="136" customWidth="1"/>
    <col min="6156" max="6163" width="15.140625" style="136" customWidth="1"/>
    <col min="6164" max="6400" width="12.57421875" style="136" customWidth="1"/>
    <col min="6401" max="6401" width="32.57421875" style="136" customWidth="1"/>
    <col min="6402" max="6404" width="19.7109375" style="136" customWidth="1"/>
    <col min="6405" max="6410" width="18.57421875" style="136" customWidth="1"/>
    <col min="6411" max="6411" width="17.421875" style="136" customWidth="1"/>
    <col min="6412" max="6419" width="15.140625" style="136" customWidth="1"/>
    <col min="6420" max="6656" width="12.57421875" style="136" customWidth="1"/>
    <col min="6657" max="6657" width="32.57421875" style="136" customWidth="1"/>
    <col min="6658" max="6660" width="19.7109375" style="136" customWidth="1"/>
    <col min="6661" max="6666" width="18.57421875" style="136" customWidth="1"/>
    <col min="6667" max="6667" width="17.421875" style="136" customWidth="1"/>
    <col min="6668" max="6675" width="15.140625" style="136" customWidth="1"/>
    <col min="6676" max="6912" width="12.57421875" style="136" customWidth="1"/>
    <col min="6913" max="6913" width="32.57421875" style="136" customWidth="1"/>
    <col min="6914" max="6916" width="19.7109375" style="136" customWidth="1"/>
    <col min="6917" max="6922" width="18.57421875" style="136" customWidth="1"/>
    <col min="6923" max="6923" width="17.421875" style="136" customWidth="1"/>
    <col min="6924" max="6931" width="15.140625" style="136" customWidth="1"/>
    <col min="6932" max="7168" width="12.57421875" style="136" customWidth="1"/>
    <col min="7169" max="7169" width="32.57421875" style="136" customWidth="1"/>
    <col min="7170" max="7172" width="19.7109375" style="136" customWidth="1"/>
    <col min="7173" max="7178" width="18.57421875" style="136" customWidth="1"/>
    <col min="7179" max="7179" width="17.421875" style="136" customWidth="1"/>
    <col min="7180" max="7187" width="15.140625" style="136" customWidth="1"/>
    <col min="7188" max="7424" width="12.57421875" style="136" customWidth="1"/>
    <col min="7425" max="7425" width="32.57421875" style="136" customWidth="1"/>
    <col min="7426" max="7428" width="19.7109375" style="136" customWidth="1"/>
    <col min="7429" max="7434" width="18.57421875" style="136" customWidth="1"/>
    <col min="7435" max="7435" width="17.421875" style="136" customWidth="1"/>
    <col min="7436" max="7443" width="15.140625" style="136" customWidth="1"/>
    <col min="7444" max="7680" width="12.57421875" style="136" customWidth="1"/>
    <col min="7681" max="7681" width="32.57421875" style="136" customWidth="1"/>
    <col min="7682" max="7684" width="19.7109375" style="136" customWidth="1"/>
    <col min="7685" max="7690" width="18.57421875" style="136" customWidth="1"/>
    <col min="7691" max="7691" width="17.421875" style="136" customWidth="1"/>
    <col min="7692" max="7699" width="15.140625" style="136" customWidth="1"/>
    <col min="7700" max="7936" width="12.57421875" style="136" customWidth="1"/>
    <col min="7937" max="7937" width="32.57421875" style="136" customWidth="1"/>
    <col min="7938" max="7940" width="19.7109375" style="136" customWidth="1"/>
    <col min="7941" max="7946" width="18.57421875" style="136" customWidth="1"/>
    <col min="7947" max="7947" width="17.421875" style="136" customWidth="1"/>
    <col min="7948" max="7955" width="15.140625" style="136" customWidth="1"/>
    <col min="7956" max="8192" width="12.57421875" style="136" customWidth="1"/>
    <col min="8193" max="8193" width="32.57421875" style="136" customWidth="1"/>
    <col min="8194" max="8196" width="19.7109375" style="136" customWidth="1"/>
    <col min="8197" max="8202" width="18.57421875" style="136" customWidth="1"/>
    <col min="8203" max="8203" width="17.421875" style="136" customWidth="1"/>
    <col min="8204" max="8211" width="15.140625" style="136" customWidth="1"/>
    <col min="8212" max="8448" width="12.57421875" style="136" customWidth="1"/>
    <col min="8449" max="8449" width="32.57421875" style="136" customWidth="1"/>
    <col min="8450" max="8452" width="19.7109375" style="136" customWidth="1"/>
    <col min="8453" max="8458" width="18.57421875" style="136" customWidth="1"/>
    <col min="8459" max="8459" width="17.421875" style="136" customWidth="1"/>
    <col min="8460" max="8467" width="15.140625" style="136" customWidth="1"/>
    <col min="8468" max="8704" width="12.57421875" style="136" customWidth="1"/>
    <col min="8705" max="8705" width="32.57421875" style="136" customWidth="1"/>
    <col min="8706" max="8708" width="19.7109375" style="136" customWidth="1"/>
    <col min="8709" max="8714" width="18.57421875" style="136" customWidth="1"/>
    <col min="8715" max="8715" width="17.421875" style="136" customWidth="1"/>
    <col min="8716" max="8723" width="15.140625" style="136" customWidth="1"/>
    <col min="8724" max="8960" width="12.57421875" style="136" customWidth="1"/>
    <col min="8961" max="8961" width="32.57421875" style="136" customWidth="1"/>
    <col min="8962" max="8964" width="19.7109375" style="136" customWidth="1"/>
    <col min="8965" max="8970" width="18.57421875" style="136" customWidth="1"/>
    <col min="8971" max="8971" width="17.421875" style="136" customWidth="1"/>
    <col min="8972" max="8979" width="15.140625" style="136" customWidth="1"/>
    <col min="8980" max="9216" width="12.57421875" style="136" customWidth="1"/>
    <col min="9217" max="9217" width="32.57421875" style="136" customWidth="1"/>
    <col min="9218" max="9220" width="19.7109375" style="136" customWidth="1"/>
    <col min="9221" max="9226" width="18.57421875" style="136" customWidth="1"/>
    <col min="9227" max="9227" width="17.421875" style="136" customWidth="1"/>
    <col min="9228" max="9235" width="15.140625" style="136" customWidth="1"/>
    <col min="9236" max="9472" width="12.57421875" style="136" customWidth="1"/>
    <col min="9473" max="9473" width="32.57421875" style="136" customWidth="1"/>
    <col min="9474" max="9476" width="19.7109375" style="136" customWidth="1"/>
    <col min="9477" max="9482" width="18.57421875" style="136" customWidth="1"/>
    <col min="9483" max="9483" width="17.421875" style="136" customWidth="1"/>
    <col min="9484" max="9491" width="15.140625" style="136" customWidth="1"/>
    <col min="9492" max="9728" width="12.57421875" style="136" customWidth="1"/>
    <col min="9729" max="9729" width="32.57421875" style="136" customWidth="1"/>
    <col min="9730" max="9732" width="19.7109375" style="136" customWidth="1"/>
    <col min="9733" max="9738" width="18.57421875" style="136" customWidth="1"/>
    <col min="9739" max="9739" width="17.421875" style="136" customWidth="1"/>
    <col min="9740" max="9747" width="15.140625" style="136" customWidth="1"/>
    <col min="9748" max="9984" width="12.57421875" style="136" customWidth="1"/>
    <col min="9985" max="9985" width="32.57421875" style="136" customWidth="1"/>
    <col min="9986" max="9988" width="19.7109375" style="136" customWidth="1"/>
    <col min="9989" max="9994" width="18.57421875" style="136" customWidth="1"/>
    <col min="9995" max="9995" width="17.421875" style="136" customWidth="1"/>
    <col min="9996" max="10003" width="15.140625" style="136" customWidth="1"/>
    <col min="10004" max="10240" width="12.57421875" style="136" customWidth="1"/>
    <col min="10241" max="10241" width="32.57421875" style="136" customWidth="1"/>
    <col min="10242" max="10244" width="19.7109375" style="136" customWidth="1"/>
    <col min="10245" max="10250" width="18.57421875" style="136" customWidth="1"/>
    <col min="10251" max="10251" width="17.421875" style="136" customWidth="1"/>
    <col min="10252" max="10259" width="15.140625" style="136" customWidth="1"/>
    <col min="10260" max="10496" width="12.57421875" style="136" customWidth="1"/>
    <col min="10497" max="10497" width="32.57421875" style="136" customWidth="1"/>
    <col min="10498" max="10500" width="19.7109375" style="136" customWidth="1"/>
    <col min="10501" max="10506" width="18.57421875" style="136" customWidth="1"/>
    <col min="10507" max="10507" width="17.421875" style="136" customWidth="1"/>
    <col min="10508" max="10515" width="15.140625" style="136" customWidth="1"/>
    <col min="10516" max="10752" width="12.57421875" style="136" customWidth="1"/>
    <col min="10753" max="10753" width="32.57421875" style="136" customWidth="1"/>
    <col min="10754" max="10756" width="19.7109375" style="136" customWidth="1"/>
    <col min="10757" max="10762" width="18.57421875" style="136" customWidth="1"/>
    <col min="10763" max="10763" width="17.421875" style="136" customWidth="1"/>
    <col min="10764" max="10771" width="15.140625" style="136" customWidth="1"/>
    <col min="10772" max="11008" width="12.57421875" style="136" customWidth="1"/>
    <col min="11009" max="11009" width="32.57421875" style="136" customWidth="1"/>
    <col min="11010" max="11012" width="19.7109375" style="136" customWidth="1"/>
    <col min="11013" max="11018" width="18.57421875" style="136" customWidth="1"/>
    <col min="11019" max="11019" width="17.421875" style="136" customWidth="1"/>
    <col min="11020" max="11027" width="15.140625" style="136" customWidth="1"/>
    <col min="11028" max="11264" width="12.57421875" style="136" customWidth="1"/>
    <col min="11265" max="11265" width="32.57421875" style="136" customWidth="1"/>
    <col min="11266" max="11268" width="19.7109375" style="136" customWidth="1"/>
    <col min="11269" max="11274" width="18.57421875" style="136" customWidth="1"/>
    <col min="11275" max="11275" width="17.421875" style="136" customWidth="1"/>
    <col min="11276" max="11283" width="15.140625" style="136" customWidth="1"/>
    <col min="11284" max="11520" width="12.57421875" style="136" customWidth="1"/>
    <col min="11521" max="11521" width="32.57421875" style="136" customWidth="1"/>
    <col min="11522" max="11524" width="19.7109375" style="136" customWidth="1"/>
    <col min="11525" max="11530" width="18.57421875" style="136" customWidth="1"/>
    <col min="11531" max="11531" width="17.421875" style="136" customWidth="1"/>
    <col min="11532" max="11539" width="15.140625" style="136" customWidth="1"/>
    <col min="11540" max="11776" width="12.57421875" style="136" customWidth="1"/>
    <col min="11777" max="11777" width="32.57421875" style="136" customWidth="1"/>
    <col min="11778" max="11780" width="19.7109375" style="136" customWidth="1"/>
    <col min="11781" max="11786" width="18.57421875" style="136" customWidth="1"/>
    <col min="11787" max="11787" width="17.421875" style="136" customWidth="1"/>
    <col min="11788" max="11795" width="15.140625" style="136" customWidth="1"/>
    <col min="11796" max="12032" width="12.57421875" style="136" customWidth="1"/>
    <col min="12033" max="12033" width="32.57421875" style="136" customWidth="1"/>
    <col min="12034" max="12036" width="19.7109375" style="136" customWidth="1"/>
    <col min="12037" max="12042" width="18.57421875" style="136" customWidth="1"/>
    <col min="12043" max="12043" width="17.421875" style="136" customWidth="1"/>
    <col min="12044" max="12051" width="15.140625" style="136" customWidth="1"/>
    <col min="12052" max="12288" width="12.57421875" style="136" customWidth="1"/>
    <col min="12289" max="12289" width="32.57421875" style="136" customWidth="1"/>
    <col min="12290" max="12292" width="19.7109375" style="136" customWidth="1"/>
    <col min="12293" max="12298" width="18.57421875" style="136" customWidth="1"/>
    <col min="12299" max="12299" width="17.421875" style="136" customWidth="1"/>
    <col min="12300" max="12307" width="15.140625" style="136" customWidth="1"/>
    <col min="12308" max="12544" width="12.57421875" style="136" customWidth="1"/>
    <col min="12545" max="12545" width="32.57421875" style="136" customWidth="1"/>
    <col min="12546" max="12548" width="19.7109375" style="136" customWidth="1"/>
    <col min="12549" max="12554" width="18.57421875" style="136" customWidth="1"/>
    <col min="12555" max="12555" width="17.421875" style="136" customWidth="1"/>
    <col min="12556" max="12563" width="15.140625" style="136" customWidth="1"/>
    <col min="12564" max="12800" width="12.57421875" style="136" customWidth="1"/>
    <col min="12801" max="12801" width="32.57421875" style="136" customWidth="1"/>
    <col min="12802" max="12804" width="19.7109375" style="136" customWidth="1"/>
    <col min="12805" max="12810" width="18.57421875" style="136" customWidth="1"/>
    <col min="12811" max="12811" width="17.421875" style="136" customWidth="1"/>
    <col min="12812" max="12819" width="15.140625" style="136" customWidth="1"/>
    <col min="12820" max="13056" width="12.57421875" style="136" customWidth="1"/>
    <col min="13057" max="13057" width="32.57421875" style="136" customWidth="1"/>
    <col min="13058" max="13060" width="19.7109375" style="136" customWidth="1"/>
    <col min="13061" max="13066" width="18.57421875" style="136" customWidth="1"/>
    <col min="13067" max="13067" width="17.421875" style="136" customWidth="1"/>
    <col min="13068" max="13075" width="15.140625" style="136" customWidth="1"/>
    <col min="13076" max="13312" width="12.57421875" style="136" customWidth="1"/>
    <col min="13313" max="13313" width="32.57421875" style="136" customWidth="1"/>
    <col min="13314" max="13316" width="19.7109375" style="136" customWidth="1"/>
    <col min="13317" max="13322" width="18.57421875" style="136" customWidth="1"/>
    <col min="13323" max="13323" width="17.421875" style="136" customWidth="1"/>
    <col min="13324" max="13331" width="15.140625" style="136" customWidth="1"/>
    <col min="13332" max="13568" width="12.57421875" style="136" customWidth="1"/>
    <col min="13569" max="13569" width="32.57421875" style="136" customWidth="1"/>
    <col min="13570" max="13572" width="19.7109375" style="136" customWidth="1"/>
    <col min="13573" max="13578" width="18.57421875" style="136" customWidth="1"/>
    <col min="13579" max="13579" width="17.421875" style="136" customWidth="1"/>
    <col min="13580" max="13587" width="15.140625" style="136" customWidth="1"/>
    <col min="13588" max="13824" width="12.57421875" style="136" customWidth="1"/>
    <col min="13825" max="13825" width="32.57421875" style="136" customWidth="1"/>
    <col min="13826" max="13828" width="19.7109375" style="136" customWidth="1"/>
    <col min="13829" max="13834" width="18.57421875" style="136" customWidth="1"/>
    <col min="13835" max="13835" width="17.421875" style="136" customWidth="1"/>
    <col min="13836" max="13843" width="15.140625" style="136" customWidth="1"/>
    <col min="13844" max="14080" width="12.57421875" style="136" customWidth="1"/>
    <col min="14081" max="14081" width="32.57421875" style="136" customWidth="1"/>
    <col min="14082" max="14084" width="19.7109375" style="136" customWidth="1"/>
    <col min="14085" max="14090" width="18.57421875" style="136" customWidth="1"/>
    <col min="14091" max="14091" width="17.421875" style="136" customWidth="1"/>
    <col min="14092" max="14099" width="15.140625" style="136" customWidth="1"/>
    <col min="14100" max="14336" width="12.57421875" style="136" customWidth="1"/>
    <col min="14337" max="14337" width="32.57421875" style="136" customWidth="1"/>
    <col min="14338" max="14340" width="19.7109375" style="136" customWidth="1"/>
    <col min="14341" max="14346" width="18.57421875" style="136" customWidth="1"/>
    <col min="14347" max="14347" width="17.421875" style="136" customWidth="1"/>
    <col min="14348" max="14355" width="15.140625" style="136" customWidth="1"/>
    <col min="14356" max="14592" width="12.57421875" style="136" customWidth="1"/>
    <col min="14593" max="14593" width="32.57421875" style="136" customWidth="1"/>
    <col min="14594" max="14596" width="19.7109375" style="136" customWidth="1"/>
    <col min="14597" max="14602" width="18.57421875" style="136" customWidth="1"/>
    <col min="14603" max="14603" width="17.421875" style="136" customWidth="1"/>
    <col min="14604" max="14611" width="15.140625" style="136" customWidth="1"/>
    <col min="14612" max="14848" width="12.57421875" style="136" customWidth="1"/>
    <col min="14849" max="14849" width="32.57421875" style="136" customWidth="1"/>
    <col min="14850" max="14852" width="19.7109375" style="136" customWidth="1"/>
    <col min="14853" max="14858" width="18.57421875" style="136" customWidth="1"/>
    <col min="14859" max="14859" width="17.421875" style="136" customWidth="1"/>
    <col min="14860" max="14867" width="15.140625" style="136" customWidth="1"/>
    <col min="14868" max="15104" width="12.57421875" style="136" customWidth="1"/>
    <col min="15105" max="15105" width="32.57421875" style="136" customWidth="1"/>
    <col min="15106" max="15108" width="19.7109375" style="136" customWidth="1"/>
    <col min="15109" max="15114" width="18.57421875" style="136" customWidth="1"/>
    <col min="15115" max="15115" width="17.421875" style="136" customWidth="1"/>
    <col min="15116" max="15123" width="15.140625" style="136" customWidth="1"/>
    <col min="15124" max="15360" width="12.57421875" style="136" customWidth="1"/>
    <col min="15361" max="15361" width="32.57421875" style="136" customWidth="1"/>
    <col min="15362" max="15364" width="19.7109375" style="136" customWidth="1"/>
    <col min="15365" max="15370" width="18.57421875" style="136" customWidth="1"/>
    <col min="15371" max="15371" width="17.421875" style="136" customWidth="1"/>
    <col min="15372" max="15379" width="15.140625" style="136" customWidth="1"/>
    <col min="15380" max="15616" width="12.57421875" style="136" customWidth="1"/>
    <col min="15617" max="15617" width="32.57421875" style="136" customWidth="1"/>
    <col min="15618" max="15620" width="19.7109375" style="136" customWidth="1"/>
    <col min="15621" max="15626" width="18.57421875" style="136" customWidth="1"/>
    <col min="15627" max="15627" width="17.421875" style="136" customWidth="1"/>
    <col min="15628" max="15635" width="15.140625" style="136" customWidth="1"/>
    <col min="15636" max="15872" width="12.57421875" style="136" customWidth="1"/>
    <col min="15873" max="15873" width="32.57421875" style="136" customWidth="1"/>
    <col min="15874" max="15876" width="19.7109375" style="136" customWidth="1"/>
    <col min="15877" max="15882" width="18.57421875" style="136" customWidth="1"/>
    <col min="15883" max="15883" width="17.421875" style="136" customWidth="1"/>
    <col min="15884" max="15891" width="15.140625" style="136" customWidth="1"/>
    <col min="15892" max="16128" width="12.57421875" style="136" customWidth="1"/>
    <col min="16129" max="16129" width="32.57421875" style="136" customWidth="1"/>
    <col min="16130" max="16132" width="19.7109375" style="136" customWidth="1"/>
    <col min="16133" max="16138" width="18.57421875" style="136" customWidth="1"/>
    <col min="16139" max="16139" width="17.421875" style="136" customWidth="1"/>
    <col min="16140" max="16147" width="15.140625" style="136" customWidth="1"/>
    <col min="16148" max="16384" width="12.57421875" style="136" customWidth="1"/>
  </cols>
  <sheetData>
    <row r="1" spans="1:11" ht="18.75" customHeight="1">
      <c r="A1" s="319" t="s">
        <v>805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21" customHeight="1">
      <c r="A2" s="239" t="s">
        <v>737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21" customHeight="1">
      <c r="A3" s="239" t="s">
        <v>738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1" s="217" customFormat="1" ht="25.5" customHeight="1">
      <c r="A4" s="240"/>
      <c r="B4" s="241">
        <v>45077</v>
      </c>
      <c r="C4" s="241"/>
      <c r="D4" s="241"/>
      <c r="E4" s="241"/>
      <c r="F4" s="241"/>
      <c r="G4" s="241"/>
      <c r="H4" s="241"/>
      <c r="I4" s="241"/>
      <c r="J4" s="240"/>
      <c r="K4" s="240"/>
    </row>
    <row r="5" spans="1:11" s="243" customFormat="1" ht="19.5" customHeight="1">
      <c r="A5" s="242" t="s">
        <v>174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</row>
    <row r="6" ht="14.25" customHeight="1" thickBot="1">
      <c r="A6" s="244"/>
    </row>
    <row r="7" spans="1:11" s="249" customFormat="1" ht="21" customHeight="1">
      <c r="A7" s="245"/>
      <c r="B7" s="246" t="s">
        <v>739</v>
      </c>
      <c r="C7" s="246"/>
      <c r="D7" s="246"/>
      <c r="E7" s="246"/>
      <c r="F7" s="246" t="s">
        <v>740</v>
      </c>
      <c r="G7" s="246"/>
      <c r="H7" s="246"/>
      <c r="I7" s="246"/>
      <c r="J7" s="247" t="s">
        <v>741</v>
      </c>
      <c r="K7" s="248" t="s">
        <v>742</v>
      </c>
    </row>
    <row r="8" spans="1:11" s="249" customFormat="1" ht="19.5" customHeight="1">
      <c r="A8" s="250"/>
      <c r="B8" s="251" t="s">
        <v>743</v>
      </c>
      <c r="C8" s="251" t="s">
        <v>743</v>
      </c>
      <c r="D8" s="251" t="s">
        <v>743</v>
      </c>
      <c r="E8" s="252" t="s">
        <v>6</v>
      </c>
      <c r="F8" s="251" t="s">
        <v>743</v>
      </c>
      <c r="G8" s="251" t="s">
        <v>743</v>
      </c>
      <c r="H8" s="251" t="s">
        <v>743</v>
      </c>
      <c r="I8" s="252" t="s">
        <v>6</v>
      </c>
      <c r="J8" s="253"/>
      <c r="K8" s="254" t="s">
        <v>744</v>
      </c>
    </row>
    <row r="9" spans="1:11" s="249" customFormat="1" ht="19.5" customHeight="1">
      <c r="A9" s="255" t="s">
        <v>745</v>
      </c>
      <c r="B9" s="251" t="s">
        <v>746</v>
      </c>
      <c r="C9" s="251" t="s">
        <v>747</v>
      </c>
      <c r="D9" s="251" t="s">
        <v>748</v>
      </c>
      <c r="E9" s="252"/>
      <c r="F9" s="251" t="s">
        <v>746</v>
      </c>
      <c r="G9" s="251" t="s">
        <v>747</v>
      </c>
      <c r="H9" s="251" t="s">
        <v>748</v>
      </c>
      <c r="I9" s="252"/>
      <c r="J9" s="253"/>
      <c r="K9" s="254" t="s">
        <v>749</v>
      </c>
    </row>
    <row r="10" spans="1:11" s="249" customFormat="1" ht="17.25" customHeight="1">
      <c r="A10" s="256"/>
      <c r="B10" s="257" t="s">
        <v>750</v>
      </c>
      <c r="C10" s="257" t="s">
        <v>751</v>
      </c>
      <c r="D10" s="257" t="s">
        <v>752</v>
      </c>
      <c r="E10" s="257" t="s">
        <v>753</v>
      </c>
      <c r="F10" s="257" t="s">
        <v>754</v>
      </c>
      <c r="G10" s="258" t="s">
        <v>755</v>
      </c>
      <c r="H10" s="258" t="s">
        <v>756</v>
      </c>
      <c r="I10" s="257" t="s">
        <v>757</v>
      </c>
      <c r="J10" s="257" t="s">
        <v>758</v>
      </c>
      <c r="K10" s="259" t="s">
        <v>163</v>
      </c>
    </row>
    <row r="11" spans="1:11" ht="9" customHeight="1">
      <c r="A11" s="260"/>
      <c r="B11" s="261"/>
      <c r="C11" s="262"/>
      <c r="D11" s="262"/>
      <c r="E11" s="262"/>
      <c r="F11" s="262"/>
      <c r="G11" s="262"/>
      <c r="H11" s="262"/>
      <c r="I11" s="262"/>
      <c r="J11" s="261"/>
      <c r="K11" s="263"/>
    </row>
    <row r="12" spans="1:12" ht="20.1" customHeight="1">
      <c r="A12" s="123" t="s">
        <v>759</v>
      </c>
      <c r="B12" s="264">
        <v>859980.56</v>
      </c>
      <c r="C12" s="264">
        <v>25833.1</v>
      </c>
      <c r="D12" s="264">
        <v>47961.21</v>
      </c>
      <c r="E12" s="264">
        <v>933774.87</v>
      </c>
      <c r="F12" s="264">
        <v>9555339.61108</v>
      </c>
      <c r="G12" s="264">
        <v>258331.0631</v>
      </c>
      <c r="H12" s="264">
        <v>479612.1508</v>
      </c>
      <c r="I12" s="264">
        <v>10293282.824980002</v>
      </c>
      <c r="J12" s="264">
        <v>3100226.15</v>
      </c>
      <c r="K12" s="265">
        <v>30.12</v>
      </c>
      <c r="L12" s="123"/>
    </row>
    <row r="13" spans="1:12" ht="20.1" customHeight="1">
      <c r="A13" s="123" t="s">
        <v>760</v>
      </c>
      <c r="B13" s="264">
        <v>1159824.31</v>
      </c>
      <c r="C13" s="264">
        <v>66919.17</v>
      </c>
      <c r="D13" s="264">
        <v>306685.87</v>
      </c>
      <c r="E13" s="264">
        <v>1533429.35</v>
      </c>
      <c r="F13" s="264">
        <v>12886936.81065</v>
      </c>
      <c r="G13" s="264">
        <v>669191.73728</v>
      </c>
      <c r="H13" s="264">
        <v>3066858.7166999998</v>
      </c>
      <c r="I13" s="264">
        <v>16622987.264630001</v>
      </c>
      <c r="J13" s="264">
        <v>2738800.94</v>
      </c>
      <c r="K13" s="265">
        <v>16.48</v>
      </c>
      <c r="L13" s="123"/>
    </row>
    <row r="14" spans="1:12" ht="20.1" customHeight="1" thickBot="1">
      <c r="A14" s="123" t="s">
        <v>724</v>
      </c>
      <c r="B14" s="264">
        <v>35610.57</v>
      </c>
      <c r="C14" s="264">
        <v>111.68</v>
      </c>
      <c r="D14" s="264">
        <v>8930.56</v>
      </c>
      <c r="E14" s="264">
        <v>44652.81</v>
      </c>
      <c r="F14" s="264">
        <v>395673.044</v>
      </c>
      <c r="G14" s="264">
        <v>1116.8408</v>
      </c>
      <c r="H14" s="264">
        <v>89305.64509</v>
      </c>
      <c r="I14" s="264">
        <v>486095.52989</v>
      </c>
      <c r="J14" s="264">
        <v>354764.23</v>
      </c>
      <c r="K14" s="265">
        <v>72.98</v>
      </c>
      <c r="L14" s="123"/>
    </row>
    <row r="15" spans="1:11" ht="12" customHeight="1">
      <c r="A15" s="266"/>
      <c r="B15" s="266"/>
      <c r="C15" s="266"/>
      <c r="D15" s="266"/>
      <c r="E15" s="266"/>
      <c r="F15" s="266"/>
      <c r="G15" s="266"/>
      <c r="H15" s="266"/>
      <c r="I15" s="266"/>
      <c r="J15" s="266"/>
      <c r="K15" s="266"/>
    </row>
    <row r="16" spans="1:11" ht="13.5">
      <c r="A16" s="267" t="s">
        <v>761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</row>
    <row r="17" spans="1:11" ht="13.5">
      <c r="A17" s="267" t="s">
        <v>762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</row>
    <row r="18" ht="15">
      <c r="A18" s="270" t="s">
        <v>763</v>
      </c>
    </row>
    <row r="19" ht="15">
      <c r="A19" s="271" t="s">
        <v>764</v>
      </c>
    </row>
    <row r="20" ht="15">
      <c r="A20" s="271" t="s">
        <v>765</v>
      </c>
    </row>
    <row r="21" ht="15">
      <c r="A21" s="271" t="s">
        <v>766</v>
      </c>
    </row>
    <row r="200" ht="15">
      <c r="C200" s="136" t="s">
        <v>159</v>
      </c>
    </row>
  </sheetData>
  <mergeCells count="10">
    <mergeCell ref="A15:K15"/>
    <mergeCell ref="A2:K2"/>
    <mergeCell ref="A3:K3"/>
    <mergeCell ref="B4:I4"/>
    <mergeCell ref="A5:K5"/>
    <mergeCell ref="B7:E7"/>
    <mergeCell ref="F7:I7"/>
    <mergeCell ref="J7:J9"/>
    <mergeCell ref="E8:E9"/>
    <mergeCell ref="I8:I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CB35A-AAB0-43FC-9961-CA21FAD00C1F}">
  <dimension ref="A1:AG28"/>
  <sheetViews>
    <sheetView showGridLines="0" workbookViewId="0" topLeftCell="A1"/>
  </sheetViews>
  <sheetFormatPr defaultColWidth="13.8515625" defaultRowHeight="15"/>
  <cols>
    <col min="1" max="1" width="19.28125" style="137" customWidth="1"/>
    <col min="2" max="4" width="8.7109375" style="137" customWidth="1"/>
    <col min="5" max="5" width="0.71875" style="137" customWidth="1"/>
    <col min="6" max="8" width="8.7109375" style="137" customWidth="1"/>
    <col min="9" max="9" width="0.71875" style="137" customWidth="1"/>
    <col min="10" max="12" width="8.7109375" style="137" customWidth="1"/>
    <col min="13" max="13" width="0.71875" style="137" customWidth="1"/>
    <col min="14" max="16" width="8.7109375" style="137" customWidth="1"/>
    <col min="17" max="17" width="0.71875" style="137" customWidth="1"/>
    <col min="18" max="20" width="8.7109375" style="137" customWidth="1"/>
    <col min="21" max="21" width="0.71875" style="137" customWidth="1"/>
    <col min="22" max="22" width="10.28125" style="137" bestFit="1" customWidth="1"/>
    <col min="23" max="23" width="8.57421875" style="137" bestFit="1" customWidth="1"/>
    <col min="24" max="24" width="8.421875" style="137" bestFit="1" customWidth="1"/>
    <col min="25" max="25" width="10.140625" style="137" customWidth="1"/>
    <col min="26" max="27" width="8.7109375" style="137" customWidth="1"/>
    <col min="28" max="28" width="0.71875" style="137" customWidth="1"/>
    <col min="29" max="31" width="8.7109375" style="137" customWidth="1"/>
    <col min="32" max="32" width="0.71875" style="137" customWidth="1"/>
    <col min="33" max="33" width="10.8515625" style="137" customWidth="1"/>
    <col min="34" max="256" width="13.8515625" style="137" customWidth="1"/>
    <col min="257" max="257" width="19.28125" style="137" customWidth="1"/>
    <col min="258" max="260" width="8.7109375" style="137" customWidth="1"/>
    <col min="261" max="261" width="0.71875" style="137" customWidth="1"/>
    <col min="262" max="264" width="8.7109375" style="137" customWidth="1"/>
    <col min="265" max="265" width="0.71875" style="137" customWidth="1"/>
    <col min="266" max="268" width="8.7109375" style="137" customWidth="1"/>
    <col min="269" max="269" width="0.71875" style="137" customWidth="1"/>
    <col min="270" max="272" width="8.7109375" style="137" customWidth="1"/>
    <col min="273" max="273" width="0.71875" style="137" customWidth="1"/>
    <col min="274" max="276" width="8.7109375" style="137" customWidth="1"/>
    <col min="277" max="277" width="0.71875" style="137" customWidth="1"/>
    <col min="278" max="278" width="10.28125" style="137" bestFit="1" customWidth="1"/>
    <col min="279" max="279" width="8.57421875" style="137" bestFit="1" customWidth="1"/>
    <col min="280" max="280" width="8.421875" style="137" bestFit="1" customWidth="1"/>
    <col min="281" max="281" width="10.140625" style="137" customWidth="1"/>
    <col min="282" max="283" width="8.7109375" style="137" customWidth="1"/>
    <col min="284" max="284" width="0.71875" style="137" customWidth="1"/>
    <col min="285" max="287" width="8.7109375" style="137" customWidth="1"/>
    <col min="288" max="288" width="0.71875" style="137" customWidth="1"/>
    <col min="289" max="289" width="10.8515625" style="137" customWidth="1"/>
    <col min="290" max="512" width="13.8515625" style="137" customWidth="1"/>
    <col min="513" max="513" width="19.28125" style="137" customWidth="1"/>
    <col min="514" max="516" width="8.7109375" style="137" customWidth="1"/>
    <col min="517" max="517" width="0.71875" style="137" customWidth="1"/>
    <col min="518" max="520" width="8.7109375" style="137" customWidth="1"/>
    <col min="521" max="521" width="0.71875" style="137" customWidth="1"/>
    <col min="522" max="524" width="8.7109375" style="137" customWidth="1"/>
    <col min="525" max="525" width="0.71875" style="137" customWidth="1"/>
    <col min="526" max="528" width="8.7109375" style="137" customWidth="1"/>
    <col min="529" max="529" width="0.71875" style="137" customWidth="1"/>
    <col min="530" max="532" width="8.7109375" style="137" customWidth="1"/>
    <col min="533" max="533" width="0.71875" style="137" customWidth="1"/>
    <col min="534" max="534" width="10.28125" style="137" bestFit="1" customWidth="1"/>
    <col min="535" max="535" width="8.57421875" style="137" bestFit="1" customWidth="1"/>
    <col min="536" max="536" width="8.421875" style="137" bestFit="1" customWidth="1"/>
    <col min="537" max="537" width="10.140625" style="137" customWidth="1"/>
    <col min="538" max="539" width="8.7109375" style="137" customWidth="1"/>
    <col min="540" max="540" width="0.71875" style="137" customWidth="1"/>
    <col min="541" max="543" width="8.7109375" style="137" customWidth="1"/>
    <col min="544" max="544" width="0.71875" style="137" customWidth="1"/>
    <col min="545" max="545" width="10.8515625" style="137" customWidth="1"/>
    <col min="546" max="768" width="13.8515625" style="137" customWidth="1"/>
    <col min="769" max="769" width="19.28125" style="137" customWidth="1"/>
    <col min="770" max="772" width="8.7109375" style="137" customWidth="1"/>
    <col min="773" max="773" width="0.71875" style="137" customWidth="1"/>
    <col min="774" max="776" width="8.7109375" style="137" customWidth="1"/>
    <col min="777" max="777" width="0.71875" style="137" customWidth="1"/>
    <col min="778" max="780" width="8.7109375" style="137" customWidth="1"/>
    <col min="781" max="781" width="0.71875" style="137" customWidth="1"/>
    <col min="782" max="784" width="8.7109375" style="137" customWidth="1"/>
    <col min="785" max="785" width="0.71875" style="137" customWidth="1"/>
    <col min="786" max="788" width="8.7109375" style="137" customWidth="1"/>
    <col min="789" max="789" width="0.71875" style="137" customWidth="1"/>
    <col min="790" max="790" width="10.28125" style="137" bestFit="1" customWidth="1"/>
    <col min="791" max="791" width="8.57421875" style="137" bestFit="1" customWidth="1"/>
    <col min="792" max="792" width="8.421875" style="137" bestFit="1" customWidth="1"/>
    <col min="793" max="793" width="10.140625" style="137" customWidth="1"/>
    <col min="794" max="795" width="8.7109375" style="137" customWidth="1"/>
    <col min="796" max="796" width="0.71875" style="137" customWidth="1"/>
    <col min="797" max="799" width="8.7109375" style="137" customWidth="1"/>
    <col min="800" max="800" width="0.71875" style="137" customWidth="1"/>
    <col min="801" max="801" width="10.8515625" style="137" customWidth="1"/>
    <col min="802" max="1024" width="13.8515625" style="137" customWidth="1"/>
    <col min="1025" max="1025" width="19.28125" style="137" customWidth="1"/>
    <col min="1026" max="1028" width="8.7109375" style="137" customWidth="1"/>
    <col min="1029" max="1029" width="0.71875" style="137" customWidth="1"/>
    <col min="1030" max="1032" width="8.7109375" style="137" customWidth="1"/>
    <col min="1033" max="1033" width="0.71875" style="137" customWidth="1"/>
    <col min="1034" max="1036" width="8.7109375" style="137" customWidth="1"/>
    <col min="1037" max="1037" width="0.71875" style="137" customWidth="1"/>
    <col min="1038" max="1040" width="8.7109375" style="137" customWidth="1"/>
    <col min="1041" max="1041" width="0.71875" style="137" customWidth="1"/>
    <col min="1042" max="1044" width="8.7109375" style="137" customWidth="1"/>
    <col min="1045" max="1045" width="0.71875" style="137" customWidth="1"/>
    <col min="1046" max="1046" width="10.28125" style="137" bestFit="1" customWidth="1"/>
    <col min="1047" max="1047" width="8.57421875" style="137" bestFit="1" customWidth="1"/>
    <col min="1048" max="1048" width="8.421875" style="137" bestFit="1" customWidth="1"/>
    <col min="1049" max="1049" width="10.140625" style="137" customWidth="1"/>
    <col min="1050" max="1051" width="8.7109375" style="137" customWidth="1"/>
    <col min="1052" max="1052" width="0.71875" style="137" customWidth="1"/>
    <col min="1053" max="1055" width="8.7109375" style="137" customWidth="1"/>
    <col min="1056" max="1056" width="0.71875" style="137" customWidth="1"/>
    <col min="1057" max="1057" width="10.8515625" style="137" customWidth="1"/>
    <col min="1058" max="1280" width="13.8515625" style="137" customWidth="1"/>
    <col min="1281" max="1281" width="19.28125" style="137" customWidth="1"/>
    <col min="1282" max="1284" width="8.7109375" style="137" customWidth="1"/>
    <col min="1285" max="1285" width="0.71875" style="137" customWidth="1"/>
    <col min="1286" max="1288" width="8.7109375" style="137" customWidth="1"/>
    <col min="1289" max="1289" width="0.71875" style="137" customWidth="1"/>
    <col min="1290" max="1292" width="8.7109375" style="137" customWidth="1"/>
    <col min="1293" max="1293" width="0.71875" style="137" customWidth="1"/>
    <col min="1294" max="1296" width="8.7109375" style="137" customWidth="1"/>
    <col min="1297" max="1297" width="0.71875" style="137" customWidth="1"/>
    <col min="1298" max="1300" width="8.7109375" style="137" customWidth="1"/>
    <col min="1301" max="1301" width="0.71875" style="137" customWidth="1"/>
    <col min="1302" max="1302" width="10.28125" style="137" bestFit="1" customWidth="1"/>
    <col min="1303" max="1303" width="8.57421875" style="137" bestFit="1" customWidth="1"/>
    <col min="1304" max="1304" width="8.421875" style="137" bestFit="1" customWidth="1"/>
    <col min="1305" max="1305" width="10.140625" style="137" customWidth="1"/>
    <col min="1306" max="1307" width="8.7109375" style="137" customWidth="1"/>
    <col min="1308" max="1308" width="0.71875" style="137" customWidth="1"/>
    <col min="1309" max="1311" width="8.7109375" style="137" customWidth="1"/>
    <col min="1312" max="1312" width="0.71875" style="137" customWidth="1"/>
    <col min="1313" max="1313" width="10.8515625" style="137" customWidth="1"/>
    <col min="1314" max="1536" width="13.8515625" style="137" customWidth="1"/>
    <col min="1537" max="1537" width="19.28125" style="137" customWidth="1"/>
    <col min="1538" max="1540" width="8.7109375" style="137" customWidth="1"/>
    <col min="1541" max="1541" width="0.71875" style="137" customWidth="1"/>
    <col min="1542" max="1544" width="8.7109375" style="137" customWidth="1"/>
    <col min="1545" max="1545" width="0.71875" style="137" customWidth="1"/>
    <col min="1546" max="1548" width="8.7109375" style="137" customWidth="1"/>
    <col min="1549" max="1549" width="0.71875" style="137" customWidth="1"/>
    <col min="1550" max="1552" width="8.7109375" style="137" customWidth="1"/>
    <col min="1553" max="1553" width="0.71875" style="137" customWidth="1"/>
    <col min="1554" max="1556" width="8.7109375" style="137" customWidth="1"/>
    <col min="1557" max="1557" width="0.71875" style="137" customWidth="1"/>
    <col min="1558" max="1558" width="10.28125" style="137" bestFit="1" customWidth="1"/>
    <col min="1559" max="1559" width="8.57421875" style="137" bestFit="1" customWidth="1"/>
    <col min="1560" max="1560" width="8.421875" style="137" bestFit="1" customWidth="1"/>
    <col min="1561" max="1561" width="10.140625" style="137" customWidth="1"/>
    <col min="1562" max="1563" width="8.7109375" style="137" customWidth="1"/>
    <col min="1564" max="1564" width="0.71875" style="137" customWidth="1"/>
    <col min="1565" max="1567" width="8.7109375" style="137" customWidth="1"/>
    <col min="1568" max="1568" width="0.71875" style="137" customWidth="1"/>
    <col min="1569" max="1569" width="10.8515625" style="137" customWidth="1"/>
    <col min="1570" max="1792" width="13.8515625" style="137" customWidth="1"/>
    <col min="1793" max="1793" width="19.28125" style="137" customWidth="1"/>
    <col min="1794" max="1796" width="8.7109375" style="137" customWidth="1"/>
    <col min="1797" max="1797" width="0.71875" style="137" customWidth="1"/>
    <col min="1798" max="1800" width="8.7109375" style="137" customWidth="1"/>
    <col min="1801" max="1801" width="0.71875" style="137" customWidth="1"/>
    <col min="1802" max="1804" width="8.7109375" style="137" customWidth="1"/>
    <col min="1805" max="1805" width="0.71875" style="137" customWidth="1"/>
    <col min="1806" max="1808" width="8.7109375" style="137" customWidth="1"/>
    <col min="1809" max="1809" width="0.71875" style="137" customWidth="1"/>
    <col min="1810" max="1812" width="8.7109375" style="137" customWidth="1"/>
    <col min="1813" max="1813" width="0.71875" style="137" customWidth="1"/>
    <col min="1814" max="1814" width="10.28125" style="137" bestFit="1" customWidth="1"/>
    <col min="1815" max="1815" width="8.57421875" style="137" bestFit="1" customWidth="1"/>
    <col min="1816" max="1816" width="8.421875" style="137" bestFit="1" customWidth="1"/>
    <col min="1817" max="1817" width="10.140625" style="137" customWidth="1"/>
    <col min="1818" max="1819" width="8.7109375" style="137" customWidth="1"/>
    <col min="1820" max="1820" width="0.71875" style="137" customWidth="1"/>
    <col min="1821" max="1823" width="8.7109375" style="137" customWidth="1"/>
    <col min="1824" max="1824" width="0.71875" style="137" customWidth="1"/>
    <col min="1825" max="1825" width="10.8515625" style="137" customWidth="1"/>
    <col min="1826" max="2048" width="13.8515625" style="137" customWidth="1"/>
    <col min="2049" max="2049" width="19.28125" style="137" customWidth="1"/>
    <col min="2050" max="2052" width="8.7109375" style="137" customWidth="1"/>
    <col min="2053" max="2053" width="0.71875" style="137" customWidth="1"/>
    <col min="2054" max="2056" width="8.7109375" style="137" customWidth="1"/>
    <col min="2057" max="2057" width="0.71875" style="137" customWidth="1"/>
    <col min="2058" max="2060" width="8.7109375" style="137" customWidth="1"/>
    <col min="2061" max="2061" width="0.71875" style="137" customWidth="1"/>
    <col min="2062" max="2064" width="8.7109375" style="137" customWidth="1"/>
    <col min="2065" max="2065" width="0.71875" style="137" customWidth="1"/>
    <col min="2066" max="2068" width="8.7109375" style="137" customWidth="1"/>
    <col min="2069" max="2069" width="0.71875" style="137" customWidth="1"/>
    <col min="2070" max="2070" width="10.28125" style="137" bestFit="1" customWidth="1"/>
    <col min="2071" max="2071" width="8.57421875" style="137" bestFit="1" customWidth="1"/>
    <col min="2072" max="2072" width="8.421875" style="137" bestFit="1" customWidth="1"/>
    <col min="2073" max="2073" width="10.140625" style="137" customWidth="1"/>
    <col min="2074" max="2075" width="8.7109375" style="137" customWidth="1"/>
    <col min="2076" max="2076" width="0.71875" style="137" customWidth="1"/>
    <col min="2077" max="2079" width="8.7109375" style="137" customWidth="1"/>
    <col min="2080" max="2080" width="0.71875" style="137" customWidth="1"/>
    <col min="2081" max="2081" width="10.8515625" style="137" customWidth="1"/>
    <col min="2082" max="2304" width="13.8515625" style="137" customWidth="1"/>
    <col min="2305" max="2305" width="19.28125" style="137" customWidth="1"/>
    <col min="2306" max="2308" width="8.7109375" style="137" customWidth="1"/>
    <col min="2309" max="2309" width="0.71875" style="137" customWidth="1"/>
    <col min="2310" max="2312" width="8.7109375" style="137" customWidth="1"/>
    <col min="2313" max="2313" width="0.71875" style="137" customWidth="1"/>
    <col min="2314" max="2316" width="8.7109375" style="137" customWidth="1"/>
    <col min="2317" max="2317" width="0.71875" style="137" customWidth="1"/>
    <col min="2318" max="2320" width="8.7109375" style="137" customWidth="1"/>
    <col min="2321" max="2321" width="0.71875" style="137" customWidth="1"/>
    <col min="2322" max="2324" width="8.7109375" style="137" customWidth="1"/>
    <col min="2325" max="2325" width="0.71875" style="137" customWidth="1"/>
    <col min="2326" max="2326" width="10.28125" style="137" bestFit="1" customWidth="1"/>
    <col min="2327" max="2327" width="8.57421875" style="137" bestFit="1" customWidth="1"/>
    <col min="2328" max="2328" width="8.421875" style="137" bestFit="1" customWidth="1"/>
    <col min="2329" max="2329" width="10.140625" style="137" customWidth="1"/>
    <col min="2330" max="2331" width="8.7109375" style="137" customWidth="1"/>
    <col min="2332" max="2332" width="0.71875" style="137" customWidth="1"/>
    <col min="2333" max="2335" width="8.7109375" style="137" customWidth="1"/>
    <col min="2336" max="2336" width="0.71875" style="137" customWidth="1"/>
    <col min="2337" max="2337" width="10.8515625" style="137" customWidth="1"/>
    <col min="2338" max="2560" width="13.8515625" style="137" customWidth="1"/>
    <col min="2561" max="2561" width="19.28125" style="137" customWidth="1"/>
    <col min="2562" max="2564" width="8.7109375" style="137" customWidth="1"/>
    <col min="2565" max="2565" width="0.71875" style="137" customWidth="1"/>
    <col min="2566" max="2568" width="8.7109375" style="137" customWidth="1"/>
    <col min="2569" max="2569" width="0.71875" style="137" customWidth="1"/>
    <col min="2570" max="2572" width="8.7109375" style="137" customWidth="1"/>
    <col min="2573" max="2573" width="0.71875" style="137" customWidth="1"/>
    <col min="2574" max="2576" width="8.7109375" style="137" customWidth="1"/>
    <col min="2577" max="2577" width="0.71875" style="137" customWidth="1"/>
    <col min="2578" max="2580" width="8.7109375" style="137" customWidth="1"/>
    <col min="2581" max="2581" width="0.71875" style="137" customWidth="1"/>
    <col min="2582" max="2582" width="10.28125" style="137" bestFit="1" customWidth="1"/>
    <col min="2583" max="2583" width="8.57421875" style="137" bestFit="1" customWidth="1"/>
    <col min="2584" max="2584" width="8.421875" style="137" bestFit="1" customWidth="1"/>
    <col min="2585" max="2585" width="10.140625" style="137" customWidth="1"/>
    <col min="2586" max="2587" width="8.7109375" style="137" customWidth="1"/>
    <col min="2588" max="2588" width="0.71875" style="137" customWidth="1"/>
    <col min="2589" max="2591" width="8.7109375" style="137" customWidth="1"/>
    <col min="2592" max="2592" width="0.71875" style="137" customWidth="1"/>
    <col min="2593" max="2593" width="10.8515625" style="137" customWidth="1"/>
    <col min="2594" max="2816" width="13.8515625" style="137" customWidth="1"/>
    <col min="2817" max="2817" width="19.28125" style="137" customWidth="1"/>
    <col min="2818" max="2820" width="8.7109375" style="137" customWidth="1"/>
    <col min="2821" max="2821" width="0.71875" style="137" customWidth="1"/>
    <col min="2822" max="2824" width="8.7109375" style="137" customWidth="1"/>
    <col min="2825" max="2825" width="0.71875" style="137" customWidth="1"/>
    <col min="2826" max="2828" width="8.7109375" style="137" customWidth="1"/>
    <col min="2829" max="2829" width="0.71875" style="137" customWidth="1"/>
    <col min="2830" max="2832" width="8.7109375" style="137" customWidth="1"/>
    <col min="2833" max="2833" width="0.71875" style="137" customWidth="1"/>
    <col min="2834" max="2836" width="8.7109375" style="137" customWidth="1"/>
    <col min="2837" max="2837" width="0.71875" style="137" customWidth="1"/>
    <col min="2838" max="2838" width="10.28125" style="137" bestFit="1" customWidth="1"/>
    <col min="2839" max="2839" width="8.57421875" style="137" bestFit="1" customWidth="1"/>
    <col min="2840" max="2840" width="8.421875" style="137" bestFit="1" customWidth="1"/>
    <col min="2841" max="2841" width="10.140625" style="137" customWidth="1"/>
    <col min="2842" max="2843" width="8.7109375" style="137" customWidth="1"/>
    <col min="2844" max="2844" width="0.71875" style="137" customWidth="1"/>
    <col min="2845" max="2847" width="8.7109375" style="137" customWidth="1"/>
    <col min="2848" max="2848" width="0.71875" style="137" customWidth="1"/>
    <col min="2849" max="2849" width="10.8515625" style="137" customWidth="1"/>
    <col min="2850" max="3072" width="13.8515625" style="137" customWidth="1"/>
    <col min="3073" max="3073" width="19.28125" style="137" customWidth="1"/>
    <col min="3074" max="3076" width="8.7109375" style="137" customWidth="1"/>
    <col min="3077" max="3077" width="0.71875" style="137" customWidth="1"/>
    <col min="3078" max="3080" width="8.7109375" style="137" customWidth="1"/>
    <col min="3081" max="3081" width="0.71875" style="137" customWidth="1"/>
    <col min="3082" max="3084" width="8.7109375" style="137" customWidth="1"/>
    <col min="3085" max="3085" width="0.71875" style="137" customWidth="1"/>
    <col min="3086" max="3088" width="8.7109375" style="137" customWidth="1"/>
    <col min="3089" max="3089" width="0.71875" style="137" customWidth="1"/>
    <col min="3090" max="3092" width="8.7109375" style="137" customWidth="1"/>
    <col min="3093" max="3093" width="0.71875" style="137" customWidth="1"/>
    <col min="3094" max="3094" width="10.28125" style="137" bestFit="1" customWidth="1"/>
    <col min="3095" max="3095" width="8.57421875" style="137" bestFit="1" customWidth="1"/>
    <col min="3096" max="3096" width="8.421875" style="137" bestFit="1" customWidth="1"/>
    <col min="3097" max="3097" width="10.140625" style="137" customWidth="1"/>
    <col min="3098" max="3099" width="8.7109375" style="137" customWidth="1"/>
    <col min="3100" max="3100" width="0.71875" style="137" customWidth="1"/>
    <col min="3101" max="3103" width="8.7109375" style="137" customWidth="1"/>
    <col min="3104" max="3104" width="0.71875" style="137" customWidth="1"/>
    <col min="3105" max="3105" width="10.8515625" style="137" customWidth="1"/>
    <col min="3106" max="3328" width="13.8515625" style="137" customWidth="1"/>
    <col min="3329" max="3329" width="19.28125" style="137" customWidth="1"/>
    <col min="3330" max="3332" width="8.7109375" style="137" customWidth="1"/>
    <col min="3333" max="3333" width="0.71875" style="137" customWidth="1"/>
    <col min="3334" max="3336" width="8.7109375" style="137" customWidth="1"/>
    <col min="3337" max="3337" width="0.71875" style="137" customWidth="1"/>
    <col min="3338" max="3340" width="8.7109375" style="137" customWidth="1"/>
    <col min="3341" max="3341" width="0.71875" style="137" customWidth="1"/>
    <col min="3342" max="3344" width="8.7109375" style="137" customWidth="1"/>
    <col min="3345" max="3345" width="0.71875" style="137" customWidth="1"/>
    <col min="3346" max="3348" width="8.7109375" style="137" customWidth="1"/>
    <col min="3349" max="3349" width="0.71875" style="137" customWidth="1"/>
    <col min="3350" max="3350" width="10.28125" style="137" bestFit="1" customWidth="1"/>
    <col min="3351" max="3351" width="8.57421875" style="137" bestFit="1" customWidth="1"/>
    <col min="3352" max="3352" width="8.421875" style="137" bestFit="1" customWidth="1"/>
    <col min="3353" max="3353" width="10.140625" style="137" customWidth="1"/>
    <col min="3354" max="3355" width="8.7109375" style="137" customWidth="1"/>
    <col min="3356" max="3356" width="0.71875" style="137" customWidth="1"/>
    <col min="3357" max="3359" width="8.7109375" style="137" customWidth="1"/>
    <col min="3360" max="3360" width="0.71875" style="137" customWidth="1"/>
    <col min="3361" max="3361" width="10.8515625" style="137" customWidth="1"/>
    <col min="3362" max="3584" width="13.8515625" style="137" customWidth="1"/>
    <col min="3585" max="3585" width="19.28125" style="137" customWidth="1"/>
    <col min="3586" max="3588" width="8.7109375" style="137" customWidth="1"/>
    <col min="3589" max="3589" width="0.71875" style="137" customWidth="1"/>
    <col min="3590" max="3592" width="8.7109375" style="137" customWidth="1"/>
    <col min="3593" max="3593" width="0.71875" style="137" customWidth="1"/>
    <col min="3594" max="3596" width="8.7109375" style="137" customWidth="1"/>
    <col min="3597" max="3597" width="0.71875" style="137" customWidth="1"/>
    <col min="3598" max="3600" width="8.7109375" style="137" customWidth="1"/>
    <col min="3601" max="3601" width="0.71875" style="137" customWidth="1"/>
    <col min="3602" max="3604" width="8.7109375" style="137" customWidth="1"/>
    <col min="3605" max="3605" width="0.71875" style="137" customWidth="1"/>
    <col min="3606" max="3606" width="10.28125" style="137" bestFit="1" customWidth="1"/>
    <col min="3607" max="3607" width="8.57421875" style="137" bestFit="1" customWidth="1"/>
    <col min="3608" max="3608" width="8.421875" style="137" bestFit="1" customWidth="1"/>
    <col min="3609" max="3609" width="10.140625" style="137" customWidth="1"/>
    <col min="3610" max="3611" width="8.7109375" style="137" customWidth="1"/>
    <col min="3612" max="3612" width="0.71875" style="137" customWidth="1"/>
    <col min="3613" max="3615" width="8.7109375" style="137" customWidth="1"/>
    <col min="3616" max="3616" width="0.71875" style="137" customWidth="1"/>
    <col min="3617" max="3617" width="10.8515625" style="137" customWidth="1"/>
    <col min="3618" max="3840" width="13.8515625" style="137" customWidth="1"/>
    <col min="3841" max="3841" width="19.28125" style="137" customWidth="1"/>
    <col min="3842" max="3844" width="8.7109375" style="137" customWidth="1"/>
    <col min="3845" max="3845" width="0.71875" style="137" customWidth="1"/>
    <col min="3846" max="3848" width="8.7109375" style="137" customWidth="1"/>
    <col min="3849" max="3849" width="0.71875" style="137" customWidth="1"/>
    <col min="3850" max="3852" width="8.7109375" style="137" customWidth="1"/>
    <col min="3853" max="3853" width="0.71875" style="137" customWidth="1"/>
    <col min="3854" max="3856" width="8.7109375" style="137" customWidth="1"/>
    <col min="3857" max="3857" width="0.71875" style="137" customWidth="1"/>
    <col min="3858" max="3860" width="8.7109375" style="137" customWidth="1"/>
    <col min="3861" max="3861" width="0.71875" style="137" customWidth="1"/>
    <col min="3862" max="3862" width="10.28125" style="137" bestFit="1" customWidth="1"/>
    <col min="3863" max="3863" width="8.57421875" style="137" bestFit="1" customWidth="1"/>
    <col min="3864" max="3864" width="8.421875" style="137" bestFit="1" customWidth="1"/>
    <col min="3865" max="3865" width="10.140625" style="137" customWidth="1"/>
    <col min="3866" max="3867" width="8.7109375" style="137" customWidth="1"/>
    <col min="3868" max="3868" width="0.71875" style="137" customWidth="1"/>
    <col min="3869" max="3871" width="8.7109375" style="137" customWidth="1"/>
    <col min="3872" max="3872" width="0.71875" style="137" customWidth="1"/>
    <col min="3873" max="3873" width="10.8515625" style="137" customWidth="1"/>
    <col min="3874" max="4096" width="13.8515625" style="137" customWidth="1"/>
    <col min="4097" max="4097" width="19.28125" style="137" customWidth="1"/>
    <col min="4098" max="4100" width="8.7109375" style="137" customWidth="1"/>
    <col min="4101" max="4101" width="0.71875" style="137" customWidth="1"/>
    <col min="4102" max="4104" width="8.7109375" style="137" customWidth="1"/>
    <col min="4105" max="4105" width="0.71875" style="137" customWidth="1"/>
    <col min="4106" max="4108" width="8.7109375" style="137" customWidth="1"/>
    <col min="4109" max="4109" width="0.71875" style="137" customWidth="1"/>
    <col min="4110" max="4112" width="8.7109375" style="137" customWidth="1"/>
    <col min="4113" max="4113" width="0.71875" style="137" customWidth="1"/>
    <col min="4114" max="4116" width="8.7109375" style="137" customWidth="1"/>
    <col min="4117" max="4117" width="0.71875" style="137" customWidth="1"/>
    <col min="4118" max="4118" width="10.28125" style="137" bestFit="1" customWidth="1"/>
    <col min="4119" max="4119" width="8.57421875" style="137" bestFit="1" customWidth="1"/>
    <col min="4120" max="4120" width="8.421875" style="137" bestFit="1" customWidth="1"/>
    <col min="4121" max="4121" width="10.140625" style="137" customWidth="1"/>
    <col min="4122" max="4123" width="8.7109375" style="137" customWidth="1"/>
    <col min="4124" max="4124" width="0.71875" style="137" customWidth="1"/>
    <col min="4125" max="4127" width="8.7109375" style="137" customWidth="1"/>
    <col min="4128" max="4128" width="0.71875" style="137" customWidth="1"/>
    <col min="4129" max="4129" width="10.8515625" style="137" customWidth="1"/>
    <col min="4130" max="4352" width="13.8515625" style="137" customWidth="1"/>
    <col min="4353" max="4353" width="19.28125" style="137" customWidth="1"/>
    <col min="4354" max="4356" width="8.7109375" style="137" customWidth="1"/>
    <col min="4357" max="4357" width="0.71875" style="137" customWidth="1"/>
    <col min="4358" max="4360" width="8.7109375" style="137" customWidth="1"/>
    <col min="4361" max="4361" width="0.71875" style="137" customWidth="1"/>
    <col min="4362" max="4364" width="8.7109375" style="137" customWidth="1"/>
    <col min="4365" max="4365" width="0.71875" style="137" customWidth="1"/>
    <col min="4366" max="4368" width="8.7109375" style="137" customWidth="1"/>
    <col min="4369" max="4369" width="0.71875" style="137" customWidth="1"/>
    <col min="4370" max="4372" width="8.7109375" style="137" customWidth="1"/>
    <col min="4373" max="4373" width="0.71875" style="137" customWidth="1"/>
    <col min="4374" max="4374" width="10.28125" style="137" bestFit="1" customWidth="1"/>
    <col min="4375" max="4375" width="8.57421875" style="137" bestFit="1" customWidth="1"/>
    <col min="4376" max="4376" width="8.421875" style="137" bestFit="1" customWidth="1"/>
    <col min="4377" max="4377" width="10.140625" style="137" customWidth="1"/>
    <col min="4378" max="4379" width="8.7109375" style="137" customWidth="1"/>
    <col min="4380" max="4380" width="0.71875" style="137" customWidth="1"/>
    <col min="4381" max="4383" width="8.7109375" style="137" customWidth="1"/>
    <col min="4384" max="4384" width="0.71875" style="137" customWidth="1"/>
    <col min="4385" max="4385" width="10.8515625" style="137" customWidth="1"/>
    <col min="4386" max="4608" width="13.8515625" style="137" customWidth="1"/>
    <col min="4609" max="4609" width="19.28125" style="137" customWidth="1"/>
    <col min="4610" max="4612" width="8.7109375" style="137" customWidth="1"/>
    <col min="4613" max="4613" width="0.71875" style="137" customWidth="1"/>
    <col min="4614" max="4616" width="8.7109375" style="137" customWidth="1"/>
    <col min="4617" max="4617" width="0.71875" style="137" customWidth="1"/>
    <col min="4618" max="4620" width="8.7109375" style="137" customWidth="1"/>
    <col min="4621" max="4621" width="0.71875" style="137" customWidth="1"/>
    <col min="4622" max="4624" width="8.7109375" style="137" customWidth="1"/>
    <col min="4625" max="4625" width="0.71875" style="137" customWidth="1"/>
    <col min="4626" max="4628" width="8.7109375" style="137" customWidth="1"/>
    <col min="4629" max="4629" width="0.71875" style="137" customWidth="1"/>
    <col min="4630" max="4630" width="10.28125" style="137" bestFit="1" customWidth="1"/>
    <col min="4631" max="4631" width="8.57421875" style="137" bestFit="1" customWidth="1"/>
    <col min="4632" max="4632" width="8.421875" style="137" bestFit="1" customWidth="1"/>
    <col min="4633" max="4633" width="10.140625" style="137" customWidth="1"/>
    <col min="4634" max="4635" width="8.7109375" style="137" customWidth="1"/>
    <col min="4636" max="4636" width="0.71875" style="137" customWidth="1"/>
    <col min="4637" max="4639" width="8.7109375" style="137" customWidth="1"/>
    <col min="4640" max="4640" width="0.71875" style="137" customWidth="1"/>
    <col min="4641" max="4641" width="10.8515625" style="137" customWidth="1"/>
    <col min="4642" max="4864" width="13.8515625" style="137" customWidth="1"/>
    <col min="4865" max="4865" width="19.28125" style="137" customWidth="1"/>
    <col min="4866" max="4868" width="8.7109375" style="137" customWidth="1"/>
    <col min="4869" max="4869" width="0.71875" style="137" customWidth="1"/>
    <col min="4870" max="4872" width="8.7109375" style="137" customWidth="1"/>
    <col min="4873" max="4873" width="0.71875" style="137" customWidth="1"/>
    <col min="4874" max="4876" width="8.7109375" style="137" customWidth="1"/>
    <col min="4877" max="4877" width="0.71875" style="137" customWidth="1"/>
    <col min="4878" max="4880" width="8.7109375" style="137" customWidth="1"/>
    <col min="4881" max="4881" width="0.71875" style="137" customWidth="1"/>
    <col min="4882" max="4884" width="8.7109375" style="137" customWidth="1"/>
    <col min="4885" max="4885" width="0.71875" style="137" customWidth="1"/>
    <col min="4886" max="4886" width="10.28125" style="137" bestFit="1" customWidth="1"/>
    <col min="4887" max="4887" width="8.57421875" style="137" bestFit="1" customWidth="1"/>
    <col min="4888" max="4888" width="8.421875" style="137" bestFit="1" customWidth="1"/>
    <col min="4889" max="4889" width="10.140625" style="137" customWidth="1"/>
    <col min="4890" max="4891" width="8.7109375" style="137" customWidth="1"/>
    <col min="4892" max="4892" width="0.71875" style="137" customWidth="1"/>
    <col min="4893" max="4895" width="8.7109375" style="137" customWidth="1"/>
    <col min="4896" max="4896" width="0.71875" style="137" customWidth="1"/>
    <col min="4897" max="4897" width="10.8515625" style="137" customWidth="1"/>
    <col min="4898" max="5120" width="13.8515625" style="137" customWidth="1"/>
    <col min="5121" max="5121" width="19.28125" style="137" customWidth="1"/>
    <col min="5122" max="5124" width="8.7109375" style="137" customWidth="1"/>
    <col min="5125" max="5125" width="0.71875" style="137" customWidth="1"/>
    <col min="5126" max="5128" width="8.7109375" style="137" customWidth="1"/>
    <col min="5129" max="5129" width="0.71875" style="137" customWidth="1"/>
    <col min="5130" max="5132" width="8.7109375" style="137" customWidth="1"/>
    <col min="5133" max="5133" width="0.71875" style="137" customWidth="1"/>
    <col min="5134" max="5136" width="8.7109375" style="137" customWidth="1"/>
    <col min="5137" max="5137" width="0.71875" style="137" customWidth="1"/>
    <col min="5138" max="5140" width="8.7109375" style="137" customWidth="1"/>
    <col min="5141" max="5141" width="0.71875" style="137" customWidth="1"/>
    <col min="5142" max="5142" width="10.28125" style="137" bestFit="1" customWidth="1"/>
    <col min="5143" max="5143" width="8.57421875" style="137" bestFit="1" customWidth="1"/>
    <col min="5144" max="5144" width="8.421875" style="137" bestFit="1" customWidth="1"/>
    <col min="5145" max="5145" width="10.140625" style="137" customWidth="1"/>
    <col min="5146" max="5147" width="8.7109375" style="137" customWidth="1"/>
    <col min="5148" max="5148" width="0.71875" style="137" customWidth="1"/>
    <col min="5149" max="5151" width="8.7109375" style="137" customWidth="1"/>
    <col min="5152" max="5152" width="0.71875" style="137" customWidth="1"/>
    <col min="5153" max="5153" width="10.8515625" style="137" customWidth="1"/>
    <col min="5154" max="5376" width="13.8515625" style="137" customWidth="1"/>
    <col min="5377" max="5377" width="19.28125" style="137" customWidth="1"/>
    <col min="5378" max="5380" width="8.7109375" style="137" customWidth="1"/>
    <col min="5381" max="5381" width="0.71875" style="137" customWidth="1"/>
    <col min="5382" max="5384" width="8.7109375" style="137" customWidth="1"/>
    <col min="5385" max="5385" width="0.71875" style="137" customWidth="1"/>
    <col min="5386" max="5388" width="8.7109375" style="137" customWidth="1"/>
    <col min="5389" max="5389" width="0.71875" style="137" customWidth="1"/>
    <col min="5390" max="5392" width="8.7109375" style="137" customWidth="1"/>
    <col min="5393" max="5393" width="0.71875" style="137" customWidth="1"/>
    <col min="5394" max="5396" width="8.7109375" style="137" customWidth="1"/>
    <col min="5397" max="5397" width="0.71875" style="137" customWidth="1"/>
    <col min="5398" max="5398" width="10.28125" style="137" bestFit="1" customWidth="1"/>
    <col min="5399" max="5399" width="8.57421875" style="137" bestFit="1" customWidth="1"/>
    <col min="5400" max="5400" width="8.421875" style="137" bestFit="1" customWidth="1"/>
    <col min="5401" max="5401" width="10.140625" style="137" customWidth="1"/>
    <col min="5402" max="5403" width="8.7109375" style="137" customWidth="1"/>
    <col min="5404" max="5404" width="0.71875" style="137" customWidth="1"/>
    <col min="5405" max="5407" width="8.7109375" style="137" customWidth="1"/>
    <col min="5408" max="5408" width="0.71875" style="137" customWidth="1"/>
    <col min="5409" max="5409" width="10.8515625" style="137" customWidth="1"/>
    <col min="5410" max="5632" width="13.8515625" style="137" customWidth="1"/>
    <col min="5633" max="5633" width="19.28125" style="137" customWidth="1"/>
    <col min="5634" max="5636" width="8.7109375" style="137" customWidth="1"/>
    <col min="5637" max="5637" width="0.71875" style="137" customWidth="1"/>
    <col min="5638" max="5640" width="8.7109375" style="137" customWidth="1"/>
    <col min="5641" max="5641" width="0.71875" style="137" customWidth="1"/>
    <col min="5642" max="5644" width="8.7109375" style="137" customWidth="1"/>
    <col min="5645" max="5645" width="0.71875" style="137" customWidth="1"/>
    <col min="5646" max="5648" width="8.7109375" style="137" customWidth="1"/>
    <col min="5649" max="5649" width="0.71875" style="137" customWidth="1"/>
    <col min="5650" max="5652" width="8.7109375" style="137" customWidth="1"/>
    <col min="5653" max="5653" width="0.71875" style="137" customWidth="1"/>
    <col min="5654" max="5654" width="10.28125" style="137" bestFit="1" customWidth="1"/>
    <col min="5655" max="5655" width="8.57421875" style="137" bestFit="1" customWidth="1"/>
    <col min="5656" max="5656" width="8.421875" style="137" bestFit="1" customWidth="1"/>
    <col min="5657" max="5657" width="10.140625" style="137" customWidth="1"/>
    <col min="5658" max="5659" width="8.7109375" style="137" customWidth="1"/>
    <col min="5660" max="5660" width="0.71875" style="137" customWidth="1"/>
    <col min="5661" max="5663" width="8.7109375" style="137" customWidth="1"/>
    <col min="5664" max="5664" width="0.71875" style="137" customWidth="1"/>
    <col min="5665" max="5665" width="10.8515625" style="137" customWidth="1"/>
    <col min="5666" max="5888" width="13.8515625" style="137" customWidth="1"/>
    <col min="5889" max="5889" width="19.28125" style="137" customWidth="1"/>
    <col min="5890" max="5892" width="8.7109375" style="137" customWidth="1"/>
    <col min="5893" max="5893" width="0.71875" style="137" customWidth="1"/>
    <col min="5894" max="5896" width="8.7109375" style="137" customWidth="1"/>
    <col min="5897" max="5897" width="0.71875" style="137" customWidth="1"/>
    <col min="5898" max="5900" width="8.7109375" style="137" customWidth="1"/>
    <col min="5901" max="5901" width="0.71875" style="137" customWidth="1"/>
    <col min="5902" max="5904" width="8.7109375" style="137" customWidth="1"/>
    <col min="5905" max="5905" width="0.71875" style="137" customWidth="1"/>
    <col min="5906" max="5908" width="8.7109375" style="137" customWidth="1"/>
    <col min="5909" max="5909" width="0.71875" style="137" customWidth="1"/>
    <col min="5910" max="5910" width="10.28125" style="137" bestFit="1" customWidth="1"/>
    <col min="5911" max="5911" width="8.57421875" style="137" bestFit="1" customWidth="1"/>
    <col min="5912" max="5912" width="8.421875" style="137" bestFit="1" customWidth="1"/>
    <col min="5913" max="5913" width="10.140625" style="137" customWidth="1"/>
    <col min="5914" max="5915" width="8.7109375" style="137" customWidth="1"/>
    <col min="5916" max="5916" width="0.71875" style="137" customWidth="1"/>
    <col min="5917" max="5919" width="8.7109375" style="137" customWidth="1"/>
    <col min="5920" max="5920" width="0.71875" style="137" customWidth="1"/>
    <col min="5921" max="5921" width="10.8515625" style="137" customWidth="1"/>
    <col min="5922" max="6144" width="13.8515625" style="137" customWidth="1"/>
    <col min="6145" max="6145" width="19.28125" style="137" customWidth="1"/>
    <col min="6146" max="6148" width="8.7109375" style="137" customWidth="1"/>
    <col min="6149" max="6149" width="0.71875" style="137" customWidth="1"/>
    <col min="6150" max="6152" width="8.7109375" style="137" customWidth="1"/>
    <col min="6153" max="6153" width="0.71875" style="137" customWidth="1"/>
    <col min="6154" max="6156" width="8.7109375" style="137" customWidth="1"/>
    <col min="6157" max="6157" width="0.71875" style="137" customWidth="1"/>
    <col min="6158" max="6160" width="8.7109375" style="137" customWidth="1"/>
    <col min="6161" max="6161" width="0.71875" style="137" customWidth="1"/>
    <col min="6162" max="6164" width="8.7109375" style="137" customWidth="1"/>
    <col min="6165" max="6165" width="0.71875" style="137" customWidth="1"/>
    <col min="6166" max="6166" width="10.28125" style="137" bestFit="1" customWidth="1"/>
    <col min="6167" max="6167" width="8.57421875" style="137" bestFit="1" customWidth="1"/>
    <col min="6168" max="6168" width="8.421875" style="137" bestFit="1" customWidth="1"/>
    <col min="6169" max="6169" width="10.140625" style="137" customWidth="1"/>
    <col min="6170" max="6171" width="8.7109375" style="137" customWidth="1"/>
    <col min="6172" max="6172" width="0.71875" style="137" customWidth="1"/>
    <col min="6173" max="6175" width="8.7109375" style="137" customWidth="1"/>
    <col min="6176" max="6176" width="0.71875" style="137" customWidth="1"/>
    <col min="6177" max="6177" width="10.8515625" style="137" customWidth="1"/>
    <col min="6178" max="6400" width="13.8515625" style="137" customWidth="1"/>
    <col min="6401" max="6401" width="19.28125" style="137" customWidth="1"/>
    <col min="6402" max="6404" width="8.7109375" style="137" customWidth="1"/>
    <col min="6405" max="6405" width="0.71875" style="137" customWidth="1"/>
    <col min="6406" max="6408" width="8.7109375" style="137" customWidth="1"/>
    <col min="6409" max="6409" width="0.71875" style="137" customWidth="1"/>
    <col min="6410" max="6412" width="8.7109375" style="137" customWidth="1"/>
    <col min="6413" max="6413" width="0.71875" style="137" customWidth="1"/>
    <col min="6414" max="6416" width="8.7109375" style="137" customWidth="1"/>
    <col min="6417" max="6417" width="0.71875" style="137" customWidth="1"/>
    <col min="6418" max="6420" width="8.7109375" style="137" customWidth="1"/>
    <col min="6421" max="6421" width="0.71875" style="137" customWidth="1"/>
    <col min="6422" max="6422" width="10.28125" style="137" bestFit="1" customWidth="1"/>
    <col min="6423" max="6423" width="8.57421875" style="137" bestFit="1" customWidth="1"/>
    <col min="6424" max="6424" width="8.421875" style="137" bestFit="1" customWidth="1"/>
    <col min="6425" max="6425" width="10.140625" style="137" customWidth="1"/>
    <col min="6426" max="6427" width="8.7109375" style="137" customWidth="1"/>
    <col min="6428" max="6428" width="0.71875" style="137" customWidth="1"/>
    <col min="6429" max="6431" width="8.7109375" style="137" customWidth="1"/>
    <col min="6432" max="6432" width="0.71875" style="137" customWidth="1"/>
    <col min="6433" max="6433" width="10.8515625" style="137" customWidth="1"/>
    <col min="6434" max="6656" width="13.8515625" style="137" customWidth="1"/>
    <col min="6657" max="6657" width="19.28125" style="137" customWidth="1"/>
    <col min="6658" max="6660" width="8.7109375" style="137" customWidth="1"/>
    <col min="6661" max="6661" width="0.71875" style="137" customWidth="1"/>
    <col min="6662" max="6664" width="8.7109375" style="137" customWidth="1"/>
    <col min="6665" max="6665" width="0.71875" style="137" customWidth="1"/>
    <col min="6666" max="6668" width="8.7109375" style="137" customWidth="1"/>
    <col min="6669" max="6669" width="0.71875" style="137" customWidth="1"/>
    <col min="6670" max="6672" width="8.7109375" style="137" customWidth="1"/>
    <col min="6673" max="6673" width="0.71875" style="137" customWidth="1"/>
    <col min="6674" max="6676" width="8.7109375" style="137" customWidth="1"/>
    <col min="6677" max="6677" width="0.71875" style="137" customWidth="1"/>
    <col min="6678" max="6678" width="10.28125" style="137" bestFit="1" customWidth="1"/>
    <col min="6679" max="6679" width="8.57421875" style="137" bestFit="1" customWidth="1"/>
    <col min="6680" max="6680" width="8.421875" style="137" bestFit="1" customWidth="1"/>
    <col min="6681" max="6681" width="10.140625" style="137" customWidth="1"/>
    <col min="6682" max="6683" width="8.7109375" style="137" customWidth="1"/>
    <col min="6684" max="6684" width="0.71875" style="137" customWidth="1"/>
    <col min="6685" max="6687" width="8.7109375" style="137" customWidth="1"/>
    <col min="6688" max="6688" width="0.71875" style="137" customWidth="1"/>
    <col min="6689" max="6689" width="10.8515625" style="137" customWidth="1"/>
    <col min="6690" max="6912" width="13.8515625" style="137" customWidth="1"/>
    <col min="6913" max="6913" width="19.28125" style="137" customWidth="1"/>
    <col min="6914" max="6916" width="8.7109375" style="137" customWidth="1"/>
    <col min="6917" max="6917" width="0.71875" style="137" customWidth="1"/>
    <col min="6918" max="6920" width="8.7109375" style="137" customWidth="1"/>
    <col min="6921" max="6921" width="0.71875" style="137" customWidth="1"/>
    <col min="6922" max="6924" width="8.7109375" style="137" customWidth="1"/>
    <col min="6925" max="6925" width="0.71875" style="137" customWidth="1"/>
    <col min="6926" max="6928" width="8.7109375" style="137" customWidth="1"/>
    <col min="6929" max="6929" width="0.71875" style="137" customWidth="1"/>
    <col min="6930" max="6932" width="8.7109375" style="137" customWidth="1"/>
    <col min="6933" max="6933" width="0.71875" style="137" customWidth="1"/>
    <col min="6934" max="6934" width="10.28125" style="137" bestFit="1" customWidth="1"/>
    <col min="6935" max="6935" width="8.57421875" style="137" bestFit="1" customWidth="1"/>
    <col min="6936" max="6936" width="8.421875" style="137" bestFit="1" customWidth="1"/>
    <col min="6937" max="6937" width="10.140625" style="137" customWidth="1"/>
    <col min="6938" max="6939" width="8.7109375" style="137" customWidth="1"/>
    <col min="6940" max="6940" width="0.71875" style="137" customWidth="1"/>
    <col min="6941" max="6943" width="8.7109375" style="137" customWidth="1"/>
    <col min="6944" max="6944" width="0.71875" style="137" customWidth="1"/>
    <col min="6945" max="6945" width="10.8515625" style="137" customWidth="1"/>
    <col min="6946" max="7168" width="13.8515625" style="137" customWidth="1"/>
    <col min="7169" max="7169" width="19.28125" style="137" customWidth="1"/>
    <col min="7170" max="7172" width="8.7109375" style="137" customWidth="1"/>
    <col min="7173" max="7173" width="0.71875" style="137" customWidth="1"/>
    <col min="7174" max="7176" width="8.7109375" style="137" customWidth="1"/>
    <col min="7177" max="7177" width="0.71875" style="137" customWidth="1"/>
    <col min="7178" max="7180" width="8.7109375" style="137" customWidth="1"/>
    <col min="7181" max="7181" width="0.71875" style="137" customWidth="1"/>
    <col min="7182" max="7184" width="8.7109375" style="137" customWidth="1"/>
    <col min="7185" max="7185" width="0.71875" style="137" customWidth="1"/>
    <col min="7186" max="7188" width="8.7109375" style="137" customWidth="1"/>
    <col min="7189" max="7189" width="0.71875" style="137" customWidth="1"/>
    <col min="7190" max="7190" width="10.28125" style="137" bestFit="1" customWidth="1"/>
    <col min="7191" max="7191" width="8.57421875" style="137" bestFit="1" customWidth="1"/>
    <col min="7192" max="7192" width="8.421875" style="137" bestFit="1" customWidth="1"/>
    <col min="7193" max="7193" width="10.140625" style="137" customWidth="1"/>
    <col min="7194" max="7195" width="8.7109375" style="137" customWidth="1"/>
    <col min="7196" max="7196" width="0.71875" style="137" customWidth="1"/>
    <col min="7197" max="7199" width="8.7109375" style="137" customWidth="1"/>
    <col min="7200" max="7200" width="0.71875" style="137" customWidth="1"/>
    <col min="7201" max="7201" width="10.8515625" style="137" customWidth="1"/>
    <col min="7202" max="7424" width="13.8515625" style="137" customWidth="1"/>
    <col min="7425" max="7425" width="19.28125" style="137" customWidth="1"/>
    <col min="7426" max="7428" width="8.7109375" style="137" customWidth="1"/>
    <col min="7429" max="7429" width="0.71875" style="137" customWidth="1"/>
    <col min="7430" max="7432" width="8.7109375" style="137" customWidth="1"/>
    <col min="7433" max="7433" width="0.71875" style="137" customWidth="1"/>
    <col min="7434" max="7436" width="8.7109375" style="137" customWidth="1"/>
    <col min="7437" max="7437" width="0.71875" style="137" customWidth="1"/>
    <col min="7438" max="7440" width="8.7109375" style="137" customWidth="1"/>
    <col min="7441" max="7441" width="0.71875" style="137" customWidth="1"/>
    <col min="7442" max="7444" width="8.7109375" style="137" customWidth="1"/>
    <col min="7445" max="7445" width="0.71875" style="137" customWidth="1"/>
    <col min="7446" max="7446" width="10.28125" style="137" bestFit="1" customWidth="1"/>
    <col min="7447" max="7447" width="8.57421875" style="137" bestFit="1" customWidth="1"/>
    <col min="7448" max="7448" width="8.421875" style="137" bestFit="1" customWidth="1"/>
    <col min="7449" max="7449" width="10.140625" style="137" customWidth="1"/>
    <col min="7450" max="7451" width="8.7109375" style="137" customWidth="1"/>
    <col min="7452" max="7452" width="0.71875" style="137" customWidth="1"/>
    <col min="7453" max="7455" width="8.7109375" style="137" customWidth="1"/>
    <col min="7456" max="7456" width="0.71875" style="137" customWidth="1"/>
    <col min="7457" max="7457" width="10.8515625" style="137" customWidth="1"/>
    <col min="7458" max="7680" width="13.8515625" style="137" customWidth="1"/>
    <col min="7681" max="7681" width="19.28125" style="137" customWidth="1"/>
    <col min="7682" max="7684" width="8.7109375" style="137" customWidth="1"/>
    <col min="7685" max="7685" width="0.71875" style="137" customWidth="1"/>
    <col min="7686" max="7688" width="8.7109375" style="137" customWidth="1"/>
    <col min="7689" max="7689" width="0.71875" style="137" customWidth="1"/>
    <col min="7690" max="7692" width="8.7109375" style="137" customWidth="1"/>
    <col min="7693" max="7693" width="0.71875" style="137" customWidth="1"/>
    <col min="7694" max="7696" width="8.7109375" style="137" customWidth="1"/>
    <col min="7697" max="7697" width="0.71875" style="137" customWidth="1"/>
    <col min="7698" max="7700" width="8.7109375" style="137" customWidth="1"/>
    <col min="7701" max="7701" width="0.71875" style="137" customWidth="1"/>
    <col min="7702" max="7702" width="10.28125" style="137" bestFit="1" customWidth="1"/>
    <col min="7703" max="7703" width="8.57421875" style="137" bestFit="1" customWidth="1"/>
    <col min="7704" max="7704" width="8.421875" style="137" bestFit="1" customWidth="1"/>
    <col min="7705" max="7705" width="10.140625" style="137" customWidth="1"/>
    <col min="7706" max="7707" width="8.7109375" style="137" customWidth="1"/>
    <col min="7708" max="7708" width="0.71875" style="137" customWidth="1"/>
    <col min="7709" max="7711" width="8.7109375" style="137" customWidth="1"/>
    <col min="7712" max="7712" width="0.71875" style="137" customWidth="1"/>
    <col min="7713" max="7713" width="10.8515625" style="137" customWidth="1"/>
    <col min="7714" max="7936" width="13.8515625" style="137" customWidth="1"/>
    <col min="7937" max="7937" width="19.28125" style="137" customWidth="1"/>
    <col min="7938" max="7940" width="8.7109375" style="137" customWidth="1"/>
    <col min="7941" max="7941" width="0.71875" style="137" customWidth="1"/>
    <col min="7942" max="7944" width="8.7109375" style="137" customWidth="1"/>
    <col min="7945" max="7945" width="0.71875" style="137" customWidth="1"/>
    <col min="7946" max="7948" width="8.7109375" style="137" customWidth="1"/>
    <col min="7949" max="7949" width="0.71875" style="137" customWidth="1"/>
    <col min="7950" max="7952" width="8.7109375" style="137" customWidth="1"/>
    <col min="7953" max="7953" width="0.71875" style="137" customWidth="1"/>
    <col min="7954" max="7956" width="8.7109375" style="137" customWidth="1"/>
    <col min="7957" max="7957" width="0.71875" style="137" customWidth="1"/>
    <col min="7958" max="7958" width="10.28125" style="137" bestFit="1" customWidth="1"/>
    <col min="7959" max="7959" width="8.57421875" style="137" bestFit="1" customWidth="1"/>
    <col min="7960" max="7960" width="8.421875" style="137" bestFit="1" customWidth="1"/>
    <col min="7961" max="7961" width="10.140625" style="137" customWidth="1"/>
    <col min="7962" max="7963" width="8.7109375" style="137" customWidth="1"/>
    <col min="7964" max="7964" width="0.71875" style="137" customWidth="1"/>
    <col min="7965" max="7967" width="8.7109375" style="137" customWidth="1"/>
    <col min="7968" max="7968" width="0.71875" style="137" customWidth="1"/>
    <col min="7969" max="7969" width="10.8515625" style="137" customWidth="1"/>
    <col min="7970" max="8192" width="13.8515625" style="137" customWidth="1"/>
    <col min="8193" max="8193" width="19.28125" style="137" customWidth="1"/>
    <col min="8194" max="8196" width="8.7109375" style="137" customWidth="1"/>
    <col min="8197" max="8197" width="0.71875" style="137" customWidth="1"/>
    <col min="8198" max="8200" width="8.7109375" style="137" customWidth="1"/>
    <col min="8201" max="8201" width="0.71875" style="137" customWidth="1"/>
    <col min="8202" max="8204" width="8.7109375" style="137" customWidth="1"/>
    <col min="8205" max="8205" width="0.71875" style="137" customWidth="1"/>
    <col min="8206" max="8208" width="8.7109375" style="137" customWidth="1"/>
    <col min="8209" max="8209" width="0.71875" style="137" customWidth="1"/>
    <col min="8210" max="8212" width="8.7109375" style="137" customWidth="1"/>
    <col min="8213" max="8213" width="0.71875" style="137" customWidth="1"/>
    <col min="8214" max="8214" width="10.28125" style="137" bestFit="1" customWidth="1"/>
    <col min="8215" max="8215" width="8.57421875" style="137" bestFit="1" customWidth="1"/>
    <col min="8216" max="8216" width="8.421875" style="137" bestFit="1" customWidth="1"/>
    <col min="8217" max="8217" width="10.140625" style="137" customWidth="1"/>
    <col min="8218" max="8219" width="8.7109375" style="137" customWidth="1"/>
    <col min="8220" max="8220" width="0.71875" style="137" customWidth="1"/>
    <col min="8221" max="8223" width="8.7109375" style="137" customWidth="1"/>
    <col min="8224" max="8224" width="0.71875" style="137" customWidth="1"/>
    <col min="8225" max="8225" width="10.8515625" style="137" customWidth="1"/>
    <col min="8226" max="8448" width="13.8515625" style="137" customWidth="1"/>
    <col min="8449" max="8449" width="19.28125" style="137" customWidth="1"/>
    <col min="8450" max="8452" width="8.7109375" style="137" customWidth="1"/>
    <col min="8453" max="8453" width="0.71875" style="137" customWidth="1"/>
    <col min="8454" max="8456" width="8.7109375" style="137" customWidth="1"/>
    <col min="8457" max="8457" width="0.71875" style="137" customWidth="1"/>
    <col min="8458" max="8460" width="8.7109375" style="137" customWidth="1"/>
    <col min="8461" max="8461" width="0.71875" style="137" customWidth="1"/>
    <col min="8462" max="8464" width="8.7109375" style="137" customWidth="1"/>
    <col min="8465" max="8465" width="0.71875" style="137" customWidth="1"/>
    <col min="8466" max="8468" width="8.7109375" style="137" customWidth="1"/>
    <col min="8469" max="8469" width="0.71875" style="137" customWidth="1"/>
    <col min="8470" max="8470" width="10.28125" style="137" bestFit="1" customWidth="1"/>
    <col min="8471" max="8471" width="8.57421875" style="137" bestFit="1" customWidth="1"/>
    <col min="8472" max="8472" width="8.421875" style="137" bestFit="1" customWidth="1"/>
    <col min="8473" max="8473" width="10.140625" style="137" customWidth="1"/>
    <col min="8474" max="8475" width="8.7109375" style="137" customWidth="1"/>
    <col min="8476" max="8476" width="0.71875" style="137" customWidth="1"/>
    <col min="8477" max="8479" width="8.7109375" style="137" customWidth="1"/>
    <col min="8480" max="8480" width="0.71875" style="137" customWidth="1"/>
    <col min="8481" max="8481" width="10.8515625" style="137" customWidth="1"/>
    <col min="8482" max="8704" width="13.8515625" style="137" customWidth="1"/>
    <col min="8705" max="8705" width="19.28125" style="137" customWidth="1"/>
    <col min="8706" max="8708" width="8.7109375" style="137" customWidth="1"/>
    <col min="8709" max="8709" width="0.71875" style="137" customWidth="1"/>
    <col min="8710" max="8712" width="8.7109375" style="137" customWidth="1"/>
    <col min="8713" max="8713" width="0.71875" style="137" customWidth="1"/>
    <col min="8714" max="8716" width="8.7109375" style="137" customWidth="1"/>
    <col min="8717" max="8717" width="0.71875" style="137" customWidth="1"/>
    <col min="8718" max="8720" width="8.7109375" style="137" customWidth="1"/>
    <col min="8721" max="8721" width="0.71875" style="137" customWidth="1"/>
    <col min="8722" max="8724" width="8.7109375" style="137" customWidth="1"/>
    <col min="8725" max="8725" width="0.71875" style="137" customWidth="1"/>
    <col min="8726" max="8726" width="10.28125" style="137" bestFit="1" customWidth="1"/>
    <col min="8727" max="8727" width="8.57421875" style="137" bestFit="1" customWidth="1"/>
    <col min="8728" max="8728" width="8.421875" style="137" bestFit="1" customWidth="1"/>
    <col min="8729" max="8729" width="10.140625" style="137" customWidth="1"/>
    <col min="8730" max="8731" width="8.7109375" style="137" customWidth="1"/>
    <col min="8732" max="8732" width="0.71875" style="137" customWidth="1"/>
    <col min="8733" max="8735" width="8.7109375" style="137" customWidth="1"/>
    <col min="8736" max="8736" width="0.71875" style="137" customWidth="1"/>
    <col min="8737" max="8737" width="10.8515625" style="137" customWidth="1"/>
    <col min="8738" max="8960" width="13.8515625" style="137" customWidth="1"/>
    <col min="8961" max="8961" width="19.28125" style="137" customWidth="1"/>
    <col min="8962" max="8964" width="8.7109375" style="137" customWidth="1"/>
    <col min="8965" max="8965" width="0.71875" style="137" customWidth="1"/>
    <col min="8966" max="8968" width="8.7109375" style="137" customWidth="1"/>
    <col min="8969" max="8969" width="0.71875" style="137" customWidth="1"/>
    <col min="8970" max="8972" width="8.7109375" style="137" customWidth="1"/>
    <col min="8973" max="8973" width="0.71875" style="137" customWidth="1"/>
    <col min="8974" max="8976" width="8.7109375" style="137" customWidth="1"/>
    <col min="8977" max="8977" width="0.71875" style="137" customWidth="1"/>
    <col min="8978" max="8980" width="8.7109375" style="137" customWidth="1"/>
    <col min="8981" max="8981" width="0.71875" style="137" customWidth="1"/>
    <col min="8982" max="8982" width="10.28125" style="137" bestFit="1" customWidth="1"/>
    <col min="8983" max="8983" width="8.57421875" style="137" bestFit="1" customWidth="1"/>
    <col min="8984" max="8984" width="8.421875" style="137" bestFit="1" customWidth="1"/>
    <col min="8985" max="8985" width="10.140625" style="137" customWidth="1"/>
    <col min="8986" max="8987" width="8.7109375" style="137" customWidth="1"/>
    <col min="8988" max="8988" width="0.71875" style="137" customWidth="1"/>
    <col min="8989" max="8991" width="8.7109375" style="137" customWidth="1"/>
    <col min="8992" max="8992" width="0.71875" style="137" customWidth="1"/>
    <col min="8993" max="8993" width="10.8515625" style="137" customWidth="1"/>
    <col min="8994" max="9216" width="13.8515625" style="137" customWidth="1"/>
    <col min="9217" max="9217" width="19.28125" style="137" customWidth="1"/>
    <col min="9218" max="9220" width="8.7109375" style="137" customWidth="1"/>
    <col min="9221" max="9221" width="0.71875" style="137" customWidth="1"/>
    <col min="9222" max="9224" width="8.7109375" style="137" customWidth="1"/>
    <col min="9225" max="9225" width="0.71875" style="137" customWidth="1"/>
    <col min="9226" max="9228" width="8.7109375" style="137" customWidth="1"/>
    <col min="9229" max="9229" width="0.71875" style="137" customWidth="1"/>
    <col min="9230" max="9232" width="8.7109375" style="137" customWidth="1"/>
    <col min="9233" max="9233" width="0.71875" style="137" customWidth="1"/>
    <col min="9234" max="9236" width="8.7109375" style="137" customWidth="1"/>
    <col min="9237" max="9237" width="0.71875" style="137" customWidth="1"/>
    <col min="9238" max="9238" width="10.28125" style="137" bestFit="1" customWidth="1"/>
    <col min="9239" max="9239" width="8.57421875" style="137" bestFit="1" customWidth="1"/>
    <col min="9240" max="9240" width="8.421875" style="137" bestFit="1" customWidth="1"/>
    <col min="9241" max="9241" width="10.140625" style="137" customWidth="1"/>
    <col min="9242" max="9243" width="8.7109375" style="137" customWidth="1"/>
    <col min="9244" max="9244" width="0.71875" style="137" customWidth="1"/>
    <col min="9245" max="9247" width="8.7109375" style="137" customWidth="1"/>
    <col min="9248" max="9248" width="0.71875" style="137" customWidth="1"/>
    <col min="9249" max="9249" width="10.8515625" style="137" customWidth="1"/>
    <col min="9250" max="9472" width="13.8515625" style="137" customWidth="1"/>
    <col min="9473" max="9473" width="19.28125" style="137" customWidth="1"/>
    <col min="9474" max="9476" width="8.7109375" style="137" customWidth="1"/>
    <col min="9477" max="9477" width="0.71875" style="137" customWidth="1"/>
    <col min="9478" max="9480" width="8.7109375" style="137" customWidth="1"/>
    <col min="9481" max="9481" width="0.71875" style="137" customWidth="1"/>
    <col min="9482" max="9484" width="8.7109375" style="137" customWidth="1"/>
    <col min="9485" max="9485" width="0.71875" style="137" customWidth="1"/>
    <col min="9486" max="9488" width="8.7109375" style="137" customWidth="1"/>
    <col min="9489" max="9489" width="0.71875" style="137" customWidth="1"/>
    <col min="9490" max="9492" width="8.7109375" style="137" customWidth="1"/>
    <col min="9493" max="9493" width="0.71875" style="137" customWidth="1"/>
    <col min="9494" max="9494" width="10.28125" style="137" bestFit="1" customWidth="1"/>
    <col min="9495" max="9495" width="8.57421875" style="137" bestFit="1" customWidth="1"/>
    <col min="9496" max="9496" width="8.421875" style="137" bestFit="1" customWidth="1"/>
    <col min="9497" max="9497" width="10.140625" style="137" customWidth="1"/>
    <col min="9498" max="9499" width="8.7109375" style="137" customWidth="1"/>
    <col min="9500" max="9500" width="0.71875" style="137" customWidth="1"/>
    <col min="9501" max="9503" width="8.7109375" style="137" customWidth="1"/>
    <col min="9504" max="9504" width="0.71875" style="137" customWidth="1"/>
    <col min="9505" max="9505" width="10.8515625" style="137" customWidth="1"/>
    <col min="9506" max="9728" width="13.8515625" style="137" customWidth="1"/>
    <col min="9729" max="9729" width="19.28125" style="137" customWidth="1"/>
    <col min="9730" max="9732" width="8.7109375" style="137" customWidth="1"/>
    <col min="9733" max="9733" width="0.71875" style="137" customWidth="1"/>
    <col min="9734" max="9736" width="8.7109375" style="137" customWidth="1"/>
    <col min="9737" max="9737" width="0.71875" style="137" customWidth="1"/>
    <col min="9738" max="9740" width="8.7109375" style="137" customWidth="1"/>
    <col min="9741" max="9741" width="0.71875" style="137" customWidth="1"/>
    <col min="9742" max="9744" width="8.7109375" style="137" customWidth="1"/>
    <col min="9745" max="9745" width="0.71875" style="137" customWidth="1"/>
    <col min="9746" max="9748" width="8.7109375" style="137" customWidth="1"/>
    <col min="9749" max="9749" width="0.71875" style="137" customWidth="1"/>
    <col min="9750" max="9750" width="10.28125" style="137" bestFit="1" customWidth="1"/>
    <col min="9751" max="9751" width="8.57421875" style="137" bestFit="1" customWidth="1"/>
    <col min="9752" max="9752" width="8.421875" style="137" bestFit="1" customWidth="1"/>
    <col min="9753" max="9753" width="10.140625" style="137" customWidth="1"/>
    <col min="9754" max="9755" width="8.7109375" style="137" customWidth="1"/>
    <col min="9756" max="9756" width="0.71875" style="137" customWidth="1"/>
    <col min="9757" max="9759" width="8.7109375" style="137" customWidth="1"/>
    <col min="9760" max="9760" width="0.71875" style="137" customWidth="1"/>
    <col min="9761" max="9761" width="10.8515625" style="137" customWidth="1"/>
    <col min="9762" max="9984" width="13.8515625" style="137" customWidth="1"/>
    <col min="9985" max="9985" width="19.28125" style="137" customWidth="1"/>
    <col min="9986" max="9988" width="8.7109375" style="137" customWidth="1"/>
    <col min="9989" max="9989" width="0.71875" style="137" customWidth="1"/>
    <col min="9990" max="9992" width="8.7109375" style="137" customWidth="1"/>
    <col min="9993" max="9993" width="0.71875" style="137" customWidth="1"/>
    <col min="9994" max="9996" width="8.7109375" style="137" customWidth="1"/>
    <col min="9997" max="9997" width="0.71875" style="137" customWidth="1"/>
    <col min="9998" max="10000" width="8.7109375" style="137" customWidth="1"/>
    <col min="10001" max="10001" width="0.71875" style="137" customWidth="1"/>
    <col min="10002" max="10004" width="8.7109375" style="137" customWidth="1"/>
    <col min="10005" max="10005" width="0.71875" style="137" customWidth="1"/>
    <col min="10006" max="10006" width="10.28125" style="137" bestFit="1" customWidth="1"/>
    <col min="10007" max="10007" width="8.57421875" style="137" bestFit="1" customWidth="1"/>
    <col min="10008" max="10008" width="8.421875" style="137" bestFit="1" customWidth="1"/>
    <col min="10009" max="10009" width="10.140625" style="137" customWidth="1"/>
    <col min="10010" max="10011" width="8.7109375" style="137" customWidth="1"/>
    <col min="10012" max="10012" width="0.71875" style="137" customWidth="1"/>
    <col min="10013" max="10015" width="8.7109375" style="137" customWidth="1"/>
    <col min="10016" max="10016" width="0.71875" style="137" customWidth="1"/>
    <col min="10017" max="10017" width="10.8515625" style="137" customWidth="1"/>
    <col min="10018" max="10240" width="13.8515625" style="137" customWidth="1"/>
    <col min="10241" max="10241" width="19.28125" style="137" customWidth="1"/>
    <col min="10242" max="10244" width="8.7109375" style="137" customWidth="1"/>
    <col min="10245" max="10245" width="0.71875" style="137" customWidth="1"/>
    <col min="10246" max="10248" width="8.7109375" style="137" customWidth="1"/>
    <col min="10249" max="10249" width="0.71875" style="137" customWidth="1"/>
    <col min="10250" max="10252" width="8.7109375" style="137" customWidth="1"/>
    <col min="10253" max="10253" width="0.71875" style="137" customWidth="1"/>
    <col min="10254" max="10256" width="8.7109375" style="137" customWidth="1"/>
    <col min="10257" max="10257" width="0.71875" style="137" customWidth="1"/>
    <col min="10258" max="10260" width="8.7109375" style="137" customWidth="1"/>
    <col min="10261" max="10261" width="0.71875" style="137" customWidth="1"/>
    <col min="10262" max="10262" width="10.28125" style="137" bestFit="1" customWidth="1"/>
    <col min="10263" max="10263" width="8.57421875" style="137" bestFit="1" customWidth="1"/>
    <col min="10264" max="10264" width="8.421875" style="137" bestFit="1" customWidth="1"/>
    <col min="10265" max="10265" width="10.140625" style="137" customWidth="1"/>
    <col min="10266" max="10267" width="8.7109375" style="137" customWidth="1"/>
    <col min="10268" max="10268" width="0.71875" style="137" customWidth="1"/>
    <col min="10269" max="10271" width="8.7109375" style="137" customWidth="1"/>
    <col min="10272" max="10272" width="0.71875" style="137" customWidth="1"/>
    <col min="10273" max="10273" width="10.8515625" style="137" customWidth="1"/>
    <col min="10274" max="10496" width="13.8515625" style="137" customWidth="1"/>
    <col min="10497" max="10497" width="19.28125" style="137" customWidth="1"/>
    <col min="10498" max="10500" width="8.7109375" style="137" customWidth="1"/>
    <col min="10501" max="10501" width="0.71875" style="137" customWidth="1"/>
    <col min="10502" max="10504" width="8.7109375" style="137" customWidth="1"/>
    <col min="10505" max="10505" width="0.71875" style="137" customWidth="1"/>
    <col min="10506" max="10508" width="8.7109375" style="137" customWidth="1"/>
    <col min="10509" max="10509" width="0.71875" style="137" customWidth="1"/>
    <col min="10510" max="10512" width="8.7109375" style="137" customWidth="1"/>
    <col min="10513" max="10513" width="0.71875" style="137" customWidth="1"/>
    <col min="10514" max="10516" width="8.7109375" style="137" customWidth="1"/>
    <col min="10517" max="10517" width="0.71875" style="137" customWidth="1"/>
    <col min="10518" max="10518" width="10.28125" style="137" bestFit="1" customWidth="1"/>
    <col min="10519" max="10519" width="8.57421875" style="137" bestFit="1" customWidth="1"/>
    <col min="10520" max="10520" width="8.421875" style="137" bestFit="1" customWidth="1"/>
    <col min="10521" max="10521" width="10.140625" style="137" customWidth="1"/>
    <col min="10522" max="10523" width="8.7109375" style="137" customWidth="1"/>
    <col min="10524" max="10524" width="0.71875" style="137" customWidth="1"/>
    <col min="10525" max="10527" width="8.7109375" style="137" customWidth="1"/>
    <col min="10528" max="10528" width="0.71875" style="137" customWidth="1"/>
    <col min="10529" max="10529" width="10.8515625" style="137" customWidth="1"/>
    <col min="10530" max="10752" width="13.8515625" style="137" customWidth="1"/>
    <col min="10753" max="10753" width="19.28125" style="137" customWidth="1"/>
    <col min="10754" max="10756" width="8.7109375" style="137" customWidth="1"/>
    <col min="10757" max="10757" width="0.71875" style="137" customWidth="1"/>
    <col min="10758" max="10760" width="8.7109375" style="137" customWidth="1"/>
    <col min="10761" max="10761" width="0.71875" style="137" customWidth="1"/>
    <col min="10762" max="10764" width="8.7109375" style="137" customWidth="1"/>
    <col min="10765" max="10765" width="0.71875" style="137" customWidth="1"/>
    <col min="10766" max="10768" width="8.7109375" style="137" customWidth="1"/>
    <col min="10769" max="10769" width="0.71875" style="137" customWidth="1"/>
    <col min="10770" max="10772" width="8.7109375" style="137" customWidth="1"/>
    <col min="10773" max="10773" width="0.71875" style="137" customWidth="1"/>
    <col min="10774" max="10774" width="10.28125" style="137" bestFit="1" customWidth="1"/>
    <col min="10775" max="10775" width="8.57421875" style="137" bestFit="1" customWidth="1"/>
    <col min="10776" max="10776" width="8.421875" style="137" bestFit="1" customWidth="1"/>
    <col min="10777" max="10777" width="10.140625" style="137" customWidth="1"/>
    <col min="10778" max="10779" width="8.7109375" style="137" customWidth="1"/>
    <col min="10780" max="10780" width="0.71875" style="137" customWidth="1"/>
    <col min="10781" max="10783" width="8.7109375" style="137" customWidth="1"/>
    <col min="10784" max="10784" width="0.71875" style="137" customWidth="1"/>
    <col min="10785" max="10785" width="10.8515625" style="137" customWidth="1"/>
    <col min="10786" max="11008" width="13.8515625" style="137" customWidth="1"/>
    <col min="11009" max="11009" width="19.28125" style="137" customWidth="1"/>
    <col min="11010" max="11012" width="8.7109375" style="137" customWidth="1"/>
    <col min="11013" max="11013" width="0.71875" style="137" customWidth="1"/>
    <col min="11014" max="11016" width="8.7109375" style="137" customWidth="1"/>
    <col min="11017" max="11017" width="0.71875" style="137" customWidth="1"/>
    <col min="11018" max="11020" width="8.7109375" style="137" customWidth="1"/>
    <col min="11021" max="11021" width="0.71875" style="137" customWidth="1"/>
    <col min="11022" max="11024" width="8.7109375" style="137" customWidth="1"/>
    <col min="11025" max="11025" width="0.71875" style="137" customWidth="1"/>
    <col min="11026" max="11028" width="8.7109375" style="137" customWidth="1"/>
    <col min="11029" max="11029" width="0.71875" style="137" customWidth="1"/>
    <col min="11030" max="11030" width="10.28125" style="137" bestFit="1" customWidth="1"/>
    <col min="11031" max="11031" width="8.57421875" style="137" bestFit="1" customWidth="1"/>
    <col min="11032" max="11032" width="8.421875" style="137" bestFit="1" customWidth="1"/>
    <col min="11033" max="11033" width="10.140625" style="137" customWidth="1"/>
    <col min="11034" max="11035" width="8.7109375" style="137" customWidth="1"/>
    <col min="11036" max="11036" width="0.71875" style="137" customWidth="1"/>
    <col min="11037" max="11039" width="8.7109375" style="137" customWidth="1"/>
    <col min="11040" max="11040" width="0.71875" style="137" customWidth="1"/>
    <col min="11041" max="11041" width="10.8515625" style="137" customWidth="1"/>
    <col min="11042" max="11264" width="13.8515625" style="137" customWidth="1"/>
    <col min="11265" max="11265" width="19.28125" style="137" customWidth="1"/>
    <col min="11266" max="11268" width="8.7109375" style="137" customWidth="1"/>
    <col min="11269" max="11269" width="0.71875" style="137" customWidth="1"/>
    <col min="11270" max="11272" width="8.7109375" style="137" customWidth="1"/>
    <col min="11273" max="11273" width="0.71875" style="137" customWidth="1"/>
    <col min="11274" max="11276" width="8.7109375" style="137" customWidth="1"/>
    <col min="11277" max="11277" width="0.71875" style="137" customWidth="1"/>
    <col min="11278" max="11280" width="8.7109375" style="137" customWidth="1"/>
    <col min="11281" max="11281" width="0.71875" style="137" customWidth="1"/>
    <col min="11282" max="11284" width="8.7109375" style="137" customWidth="1"/>
    <col min="11285" max="11285" width="0.71875" style="137" customWidth="1"/>
    <col min="11286" max="11286" width="10.28125" style="137" bestFit="1" customWidth="1"/>
    <col min="11287" max="11287" width="8.57421875" style="137" bestFit="1" customWidth="1"/>
    <col min="11288" max="11288" width="8.421875" style="137" bestFit="1" customWidth="1"/>
    <col min="11289" max="11289" width="10.140625" style="137" customWidth="1"/>
    <col min="11290" max="11291" width="8.7109375" style="137" customWidth="1"/>
    <col min="11292" max="11292" width="0.71875" style="137" customWidth="1"/>
    <col min="11293" max="11295" width="8.7109375" style="137" customWidth="1"/>
    <col min="11296" max="11296" width="0.71875" style="137" customWidth="1"/>
    <col min="11297" max="11297" width="10.8515625" style="137" customWidth="1"/>
    <col min="11298" max="11520" width="13.8515625" style="137" customWidth="1"/>
    <col min="11521" max="11521" width="19.28125" style="137" customWidth="1"/>
    <col min="11522" max="11524" width="8.7109375" style="137" customWidth="1"/>
    <col min="11525" max="11525" width="0.71875" style="137" customWidth="1"/>
    <col min="11526" max="11528" width="8.7109375" style="137" customWidth="1"/>
    <col min="11529" max="11529" width="0.71875" style="137" customWidth="1"/>
    <col min="11530" max="11532" width="8.7109375" style="137" customWidth="1"/>
    <col min="11533" max="11533" width="0.71875" style="137" customWidth="1"/>
    <col min="11534" max="11536" width="8.7109375" style="137" customWidth="1"/>
    <col min="11537" max="11537" width="0.71875" style="137" customWidth="1"/>
    <col min="11538" max="11540" width="8.7109375" style="137" customWidth="1"/>
    <col min="11541" max="11541" width="0.71875" style="137" customWidth="1"/>
    <col min="11542" max="11542" width="10.28125" style="137" bestFit="1" customWidth="1"/>
    <col min="11543" max="11543" width="8.57421875" style="137" bestFit="1" customWidth="1"/>
    <col min="11544" max="11544" width="8.421875" style="137" bestFit="1" customWidth="1"/>
    <col min="11545" max="11545" width="10.140625" style="137" customWidth="1"/>
    <col min="11546" max="11547" width="8.7109375" style="137" customWidth="1"/>
    <col min="11548" max="11548" width="0.71875" style="137" customWidth="1"/>
    <col min="11549" max="11551" width="8.7109375" style="137" customWidth="1"/>
    <col min="11552" max="11552" width="0.71875" style="137" customWidth="1"/>
    <col min="11553" max="11553" width="10.8515625" style="137" customWidth="1"/>
    <col min="11554" max="11776" width="13.8515625" style="137" customWidth="1"/>
    <col min="11777" max="11777" width="19.28125" style="137" customWidth="1"/>
    <col min="11778" max="11780" width="8.7109375" style="137" customWidth="1"/>
    <col min="11781" max="11781" width="0.71875" style="137" customWidth="1"/>
    <col min="11782" max="11784" width="8.7109375" style="137" customWidth="1"/>
    <col min="11785" max="11785" width="0.71875" style="137" customWidth="1"/>
    <col min="11786" max="11788" width="8.7109375" style="137" customWidth="1"/>
    <col min="11789" max="11789" width="0.71875" style="137" customWidth="1"/>
    <col min="11790" max="11792" width="8.7109375" style="137" customWidth="1"/>
    <col min="11793" max="11793" width="0.71875" style="137" customWidth="1"/>
    <col min="11794" max="11796" width="8.7109375" style="137" customWidth="1"/>
    <col min="11797" max="11797" width="0.71875" style="137" customWidth="1"/>
    <col min="11798" max="11798" width="10.28125" style="137" bestFit="1" customWidth="1"/>
    <col min="11799" max="11799" width="8.57421875" style="137" bestFit="1" customWidth="1"/>
    <col min="11800" max="11800" width="8.421875" style="137" bestFit="1" customWidth="1"/>
    <col min="11801" max="11801" width="10.140625" style="137" customWidth="1"/>
    <col min="11802" max="11803" width="8.7109375" style="137" customWidth="1"/>
    <col min="11804" max="11804" width="0.71875" style="137" customWidth="1"/>
    <col min="11805" max="11807" width="8.7109375" style="137" customWidth="1"/>
    <col min="11808" max="11808" width="0.71875" style="137" customWidth="1"/>
    <col min="11809" max="11809" width="10.8515625" style="137" customWidth="1"/>
    <col min="11810" max="12032" width="13.8515625" style="137" customWidth="1"/>
    <col min="12033" max="12033" width="19.28125" style="137" customWidth="1"/>
    <col min="12034" max="12036" width="8.7109375" style="137" customWidth="1"/>
    <col min="12037" max="12037" width="0.71875" style="137" customWidth="1"/>
    <col min="12038" max="12040" width="8.7109375" style="137" customWidth="1"/>
    <col min="12041" max="12041" width="0.71875" style="137" customWidth="1"/>
    <col min="12042" max="12044" width="8.7109375" style="137" customWidth="1"/>
    <col min="12045" max="12045" width="0.71875" style="137" customWidth="1"/>
    <col min="12046" max="12048" width="8.7109375" style="137" customWidth="1"/>
    <col min="12049" max="12049" width="0.71875" style="137" customWidth="1"/>
    <col min="12050" max="12052" width="8.7109375" style="137" customWidth="1"/>
    <col min="12053" max="12053" width="0.71875" style="137" customWidth="1"/>
    <col min="12054" max="12054" width="10.28125" style="137" bestFit="1" customWidth="1"/>
    <col min="12055" max="12055" width="8.57421875" style="137" bestFit="1" customWidth="1"/>
    <col min="12056" max="12056" width="8.421875" style="137" bestFit="1" customWidth="1"/>
    <col min="12057" max="12057" width="10.140625" style="137" customWidth="1"/>
    <col min="12058" max="12059" width="8.7109375" style="137" customWidth="1"/>
    <col min="12060" max="12060" width="0.71875" style="137" customWidth="1"/>
    <col min="12061" max="12063" width="8.7109375" style="137" customWidth="1"/>
    <col min="12064" max="12064" width="0.71875" style="137" customWidth="1"/>
    <col min="12065" max="12065" width="10.8515625" style="137" customWidth="1"/>
    <col min="12066" max="12288" width="13.8515625" style="137" customWidth="1"/>
    <col min="12289" max="12289" width="19.28125" style="137" customWidth="1"/>
    <col min="12290" max="12292" width="8.7109375" style="137" customWidth="1"/>
    <col min="12293" max="12293" width="0.71875" style="137" customWidth="1"/>
    <col min="12294" max="12296" width="8.7109375" style="137" customWidth="1"/>
    <col min="12297" max="12297" width="0.71875" style="137" customWidth="1"/>
    <col min="12298" max="12300" width="8.7109375" style="137" customWidth="1"/>
    <col min="12301" max="12301" width="0.71875" style="137" customWidth="1"/>
    <col min="12302" max="12304" width="8.7109375" style="137" customWidth="1"/>
    <col min="12305" max="12305" width="0.71875" style="137" customWidth="1"/>
    <col min="12306" max="12308" width="8.7109375" style="137" customWidth="1"/>
    <col min="12309" max="12309" width="0.71875" style="137" customWidth="1"/>
    <col min="12310" max="12310" width="10.28125" style="137" bestFit="1" customWidth="1"/>
    <col min="12311" max="12311" width="8.57421875" style="137" bestFit="1" customWidth="1"/>
    <col min="12312" max="12312" width="8.421875" style="137" bestFit="1" customWidth="1"/>
    <col min="12313" max="12313" width="10.140625" style="137" customWidth="1"/>
    <col min="12314" max="12315" width="8.7109375" style="137" customWidth="1"/>
    <col min="12316" max="12316" width="0.71875" style="137" customWidth="1"/>
    <col min="12317" max="12319" width="8.7109375" style="137" customWidth="1"/>
    <col min="12320" max="12320" width="0.71875" style="137" customWidth="1"/>
    <col min="12321" max="12321" width="10.8515625" style="137" customWidth="1"/>
    <col min="12322" max="12544" width="13.8515625" style="137" customWidth="1"/>
    <col min="12545" max="12545" width="19.28125" style="137" customWidth="1"/>
    <col min="12546" max="12548" width="8.7109375" style="137" customWidth="1"/>
    <col min="12549" max="12549" width="0.71875" style="137" customWidth="1"/>
    <col min="12550" max="12552" width="8.7109375" style="137" customWidth="1"/>
    <col min="12553" max="12553" width="0.71875" style="137" customWidth="1"/>
    <col min="12554" max="12556" width="8.7109375" style="137" customWidth="1"/>
    <col min="12557" max="12557" width="0.71875" style="137" customWidth="1"/>
    <col min="12558" max="12560" width="8.7109375" style="137" customWidth="1"/>
    <col min="12561" max="12561" width="0.71875" style="137" customWidth="1"/>
    <col min="12562" max="12564" width="8.7109375" style="137" customWidth="1"/>
    <col min="12565" max="12565" width="0.71875" style="137" customWidth="1"/>
    <col min="12566" max="12566" width="10.28125" style="137" bestFit="1" customWidth="1"/>
    <col min="12567" max="12567" width="8.57421875" style="137" bestFit="1" customWidth="1"/>
    <col min="12568" max="12568" width="8.421875" style="137" bestFit="1" customWidth="1"/>
    <col min="12569" max="12569" width="10.140625" style="137" customWidth="1"/>
    <col min="12570" max="12571" width="8.7109375" style="137" customWidth="1"/>
    <col min="12572" max="12572" width="0.71875" style="137" customWidth="1"/>
    <col min="12573" max="12575" width="8.7109375" style="137" customWidth="1"/>
    <col min="12576" max="12576" width="0.71875" style="137" customWidth="1"/>
    <col min="12577" max="12577" width="10.8515625" style="137" customWidth="1"/>
    <col min="12578" max="12800" width="13.8515625" style="137" customWidth="1"/>
    <col min="12801" max="12801" width="19.28125" style="137" customWidth="1"/>
    <col min="12802" max="12804" width="8.7109375" style="137" customWidth="1"/>
    <col min="12805" max="12805" width="0.71875" style="137" customWidth="1"/>
    <col min="12806" max="12808" width="8.7109375" style="137" customWidth="1"/>
    <col min="12809" max="12809" width="0.71875" style="137" customWidth="1"/>
    <col min="12810" max="12812" width="8.7109375" style="137" customWidth="1"/>
    <col min="12813" max="12813" width="0.71875" style="137" customWidth="1"/>
    <col min="12814" max="12816" width="8.7109375" style="137" customWidth="1"/>
    <col min="12817" max="12817" width="0.71875" style="137" customWidth="1"/>
    <col min="12818" max="12820" width="8.7109375" style="137" customWidth="1"/>
    <col min="12821" max="12821" width="0.71875" style="137" customWidth="1"/>
    <col min="12822" max="12822" width="10.28125" style="137" bestFit="1" customWidth="1"/>
    <col min="12823" max="12823" width="8.57421875" style="137" bestFit="1" customWidth="1"/>
    <col min="12824" max="12824" width="8.421875" style="137" bestFit="1" customWidth="1"/>
    <col min="12825" max="12825" width="10.140625" style="137" customWidth="1"/>
    <col min="12826" max="12827" width="8.7109375" style="137" customWidth="1"/>
    <col min="12828" max="12828" width="0.71875" style="137" customWidth="1"/>
    <col min="12829" max="12831" width="8.7109375" style="137" customWidth="1"/>
    <col min="12832" max="12832" width="0.71875" style="137" customWidth="1"/>
    <col min="12833" max="12833" width="10.8515625" style="137" customWidth="1"/>
    <col min="12834" max="13056" width="13.8515625" style="137" customWidth="1"/>
    <col min="13057" max="13057" width="19.28125" style="137" customWidth="1"/>
    <col min="13058" max="13060" width="8.7109375" style="137" customWidth="1"/>
    <col min="13061" max="13061" width="0.71875" style="137" customWidth="1"/>
    <col min="13062" max="13064" width="8.7109375" style="137" customWidth="1"/>
    <col min="13065" max="13065" width="0.71875" style="137" customWidth="1"/>
    <col min="13066" max="13068" width="8.7109375" style="137" customWidth="1"/>
    <col min="13069" max="13069" width="0.71875" style="137" customWidth="1"/>
    <col min="13070" max="13072" width="8.7109375" style="137" customWidth="1"/>
    <col min="13073" max="13073" width="0.71875" style="137" customWidth="1"/>
    <col min="13074" max="13076" width="8.7109375" style="137" customWidth="1"/>
    <col min="13077" max="13077" width="0.71875" style="137" customWidth="1"/>
    <col min="13078" max="13078" width="10.28125" style="137" bestFit="1" customWidth="1"/>
    <col min="13079" max="13079" width="8.57421875" style="137" bestFit="1" customWidth="1"/>
    <col min="13080" max="13080" width="8.421875" style="137" bestFit="1" customWidth="1"/>
    <col min="13081" max="13081" width="10.140625" style="137" customWidth="1"/>
    <col min="13082" max="13083" width="8.7109375" style="137" customWidth="1"/>
    <col min="13084" max="13084" width="0.71875" style="137" customWidth="1"/>
    <col min="13085" max="13087" width="8.7109375" style="137" customWidth="1"/>
    <col min="13088" max="13088" width="0.71875" style="137" customWidth="1"/>
    <col min="13089" max="13089" width="10.8515625" style="137" customWidth="1"/>
    <col min="13090" max="13312" width="13.8515625" style="137" customWidth="1"/>
    <col min="13313" max="13313" width="19.28125" style="137" customWidth="1"/>
    <col min="13314" max="13316" width="8.7109375" style="137" customWidth="1"/>
    <col min="13317" max="13317" width="0.71875" style="137" customWidth="1"/>
    <col min="13318" max="13320" width="8.7109375" style="137" customWidth="1"/>
    <col min="13321" max="13321" width="0.71875" style="137" customWidth="1"/>
    <col min="13322" max="13324" width="8.7109375" style="137" customWidth="1"/>
    <col min="13325" max="13325" width="0.71875" style="137" customWidth="1"/>
    <col min="13326" max="13328" width="8.7109375" style="137" customWidth="1"/>
    <col min="13329" max="13329" width="0.71875" style="137" customWidth="1"/>
    <col min="13330" max="13332" width="8.7109375" style="137" customWidth="1"/>
    <col min="13333" max="13333" width="0.71875" style="137" customWidth="1"/>
    <col min="13334" max="13334" width="10.28125" style="137" bestFit="1" customWidth="1"/>
    <col min="13335" max="13335" width="8.57421875" style="137" bestFit="1" customWidth="1"/>
    <col min="13336" max="13336" width="8.421875" style="137" bestFit="1" customWidth="1"/>
    <col min="13337" max="13337" width="10.140625" style="137" customWidth="1"/>
    <col min="13338" max="13339" width="8.7109375" style="137" customWidth="1"/>
    <col min="13340" max="13340" width="0.71875" style="137" customWidth="1"/>
    <col min="13341" max="13343" width="8.7109375" style="137" customWidth="1"/>
    <col min="13344" max="13344" width="0.71875" style="137" customWidth="1"/>
    <col min="13345" max="13345" width="10.8515625" style="137" customWidth="1"/>
    <col min="13346" max="13568" width="13.8515625" style="137" customWidth="1"/>
    <col min="13569" max="13569" width="19.28125" style="137" customWidth="1"/>
    <col min="13570" max="13572" width="8.7109375" style="137" customWidth="1"/>
    <col min="13573" max="13573" width="0.71875" style="137" customWidth="1"/>
    <col min="13574" max="13576" width="8.7109375" style="137" customWidth="1"/>
    <col min="13577" max="13577" width="0.71875" style="137" customWidth="1"/>
    <col min="13578" max="13580" width="8.7109375" style="137" customWidth="1"/>
    <col min="13581" max="13581" width="0.71875" style="137" customWidth="1"/>
    <col min="13582" max="13584" width="8.7109375" style="137" customWidth="1"/>
    <col min="13585" max="13585" width="0.71875" style="137" customWidth="1"/>
    <col min="13586" max="13588" width="8.7109375" style="137" customWidth="1"/>
    <col min="13589" max="13589" width="0.71875" style="137" customWidth="1"/>
    <col min="13590" max="13590" width="10.28125" style="137" bestFit="1" customWidth="1"/>
    <col min="13591" max="13591" width="8.57421875" style="137" bestFit="1" customWidth="1"/>
    <col min="13592" max="13592" width="8.421875" style="137" bestFit="1" customWidth="1"/>
    <col min="13593" max="13593" width="10.140625" style="137" customWidth="1"/>
    <col min="13594" max="13595" width="8.7109375" style="137" customWidth="1"/>
    <col min="13596" max="13596" width="0.71875" style="137" customWidth="1"/>
    <col min="13597" max="13599" width="8.7109375" style="137" customWidth="1"/>
    <col min="13600" max="13600" width="0.71875" style="137" customWidth="1"/>
    <col min="13601" max="13601" width="10.8515625" style="137" customWidth="1"/>
    <col min="13602" max="13824" width="13.8515625" style="137" customWidth="1"/>
    <col min="13825" max="13825" width="19.28125" style="137" customWidth="1"/>
    <col min="13826" max="13828" width="8.7109375" style="137" customWidth="1"/>
    <col min="13829" max="13829" width="0.71875" style="137" customWidth="1"/>
    <col min="13830" max="13832" width="8.7109375" style="137" customWidth="1"/>
    <col min="13833" max="13833" width="0.71875" style="137" customWidth="1"/>
    <col min="13834" max="13836" width="8.7109375" style="137" customWidth="1"/>
    <col min="13837" max="13837" width="0.71875" style="137" customWidth="1"/>
    <col min="13838" max="13840" width="8.7109375" style="137" customWidth="1"/>
    <col min="13841" max="13841" width="0.71875" style="137" customWidth="1"/>
    <col min="13842" max="13844" width="8.7109375" style="137" customWidth="1"/>
    <col min="13845" max="13845" width="0.71875" style="137" customWidth="1"/>
    <col min="13846" max="13846" width="10.28125" style="137" bestFit="1" customWidth="1"/>
    <col min="13847" max="13847" width="8.57421875" style="137" bestFit="1" customWidth="1"/>
    <col min="13848" max="13848" width="8.421875" style="137" bestFit="1" customWidth="1"/>
    <col min="13849" max="13849" width="10.140625" style="137" customWidth="1"/>
    <col min="13850" max="13851" width="8.7109375" style="137" customWidth="1"/>
    <col min="13852" max="13852" width="0.71875" style="137" customWidth="1"/>
    <col min="13853" max="13855" width="8.7109375" style="137" customWidth="1"/>
    <col min="13856" max="13856" width="0.71875" style="137" customWidth="1"/>
    <col min="13857" max="13857" width="10.8515625" style="137" customWidth="1"/>
    <col min="13858" max="14080" width="13.8515625" style="137" customWidth="1"/>
    <col min="14081" max="14081" width="19.28125" style="137" customWidth="1"/>
    <col min="14082" max="14084" width="8.7109375" style="137" customWidth="1"/>
    <col min="14085" max="14085" width="0.71875" style="137" customWidth="1"/>
    <col min="14086" max="14088" width="8.7109375" style="137" customWidth="1"/>
    <col min="14089" max="14089" width="0.71875" style="137" customWidth="1"/>
    <col min="14090" max="14092" width="8.7109375" style="137" customWidth="1"/>
    <col min="14093" max="14093" width="0.71875" style="137" customWidth="1"/>
    <col min="14094" max="14096" width="8.7109375" style="137" customWidth="1"/>
    <col min="14097" max="14097" width="0.71875" style="137" customWidth="1"/>
    <col min="14098" max="14100" width="8.7109375" style="137" customWidth="1"/>
    <col min="14101" max="14101" width="0.71875" style="137" customWidth="1"/>
    <col min="14102" max="14102" width="10.28125" style="137" bestFit="1" customWidth="1"/>
    <col min="14103" max="14103" width="8.57421875" style="137" bestFit="1" customWidth="1"/>
    <col min="14104" max="14104" width="8.421875" style="137" bestFit="1" customWidth="1"/>
    <col min="14105" max="14105" width="10.140625" style="137" customWidth="1"/>
    <col min="14106" max="14107" width="8.7109375" style="137" customWidth="1"/>
    <col min="14108" max="14108" width="0.71875" style="137" customWidth="1"/>
    <col min="14109" max="14111" width="8.7109375" style="137" customWidth="1"/>
    <col min="14112" max="14112" width="0.71875" style="137" customWidth="1"/>
    <col min="14113" max="14113" width="10.8515625" style="137" customWidth="1"/>
    <col min="14114" max="14336" width="13.8515625" style="137" customWidth="1"/>
    <col min="14337" max="14337" width="19.28125" style="137" customWidth="1"/>
    <col min="14338" max="14340" width="8.7109375" style="137" customWidth="1"/>
    <col min="14341" max="14341" width="0.71875" style="137" customWidth="1"/>
    <col min="14342" max="14344" width="8.7109375" style="137" customWidth="1"/>
    <col min="14345" max="14345" width="0.71875" style="137" customWidth="1"/>
    <col min="14346" max="14348" width="8.7109375" style="137" customWidth="1"/>
    <col min="14349" max="14349" width="0.71875" style="137" customWidth="1"/>
    <col min="14350" max="14352" width="8.7109375" style="137" customWidth="1"/>
    <col min="14353" max="14353" width="0.71875" style="137" customWidth="1"/>
    <col min="14354" max="14356" width="8.7109375" style="137" customWidth="1"/>
    <col min="14357" max="14357" width="0.71875" style="137" customWidth="1"/>
    <col min="14358" max="14358" width="10.28125" style="137" bestFit="1" customWidth="1"/>
    <col min="14359" max="14359" width="8.57421875" style="137" bestFit="1" customWidth="1"/>
    <col min="14360" max="14360" width="8.421875" style="137" bestFit="1" customWidth="1"/>
    <col min="14361" max="14361" width="10.140625" style="137" customWidth="1"/>
    <col min="14362" max="14363" width="8.7109375" style="137" customWidth="1"/>
    <col min="14364" max="14364" width="0.71875" style="137" customWidth="1"/>
    <col min="14365" max="14367" width="8.7109375" style="137" customWidth="1"/>
    <col min="14368" max="14368" width="0.71875" style="137" customWidth="1"/>
    <col min="14369" max="14369" width="10.8515625" style="137" customWidth="1"/>
    <col min="14370" max="14592" width="13.8515625" style="137" customWidth="1"/>
    <col min="14593" max="14593" width="19.28125" style="137" customWidth="1"/>
    <col min="14594" max="14596" width="8.7109375" style="137" customWidth="1"/>
    <col min="14597" max="14597" width="0.71875" style="137" customWidth="1"/>
    <col min="14598" max="14600" width="8.7109375" style="137" customWidth="1"/>
    <col min="14601" max="14601" width="0.71875" style="137" customWidth="1"/>
    <col min="14602" max="14604" width="8.7109375" style="137" customWidth="1"/>
    <col min="14605" max="14605" width="0.71875" style="137" customWidth="1"/>
    <col min="14606" max="14608" width="8.7109375" style="137" customWidth="1"/>
    <col min="14609" max="14609" width="0.71875" style="137" customWidth="1"/>
    <col min="14610" max="14612" width="8.7109375" style="137" customWidth="1"/>
    <col min="14613" max="14613" width="0.71875" style="137" customWidth="1"/>
    <col min="14614" max="14614" width="10.28125" style="137" bestFit="1" customWidth="1"/>
    <col min="14615" max="14615" width="8.57421875" style="137" bestFit="1" customWidth="1"/>
    <col min="14616" max="14616" width="8.421875" style="137" bestFit="1" customWidth="1"/>
    <col min="14617" max="14617" width="10.140625" style="137" customWidth="1"/>
    <col min="14618" max="14619" width="8.7109375" style="137" customWidth="1"/>
    <col min="14620" max="14620" width="0.71875" style="137" customWidth="1"/>
    <col min="14621" max="14623" width="8.7109375" style="137" customWidth="1"/>
    <col min="14624" max="14624" width="0.71875" style="137" customWidth="1"/>
    <col min="14625" max="14625" width="10.8515625" style="137" customWidth="1"/>
    <col min="14626" max="14848" width="13.8515625" style="137" customWidth="1"/>
    <col min="14849" max="14849" width="19.28125" style="137" customWidth="1"/>
    <col min="14850" max="14852" width="8.7109375" style="137" customWidth="1"/>
    <col min="14853" max="14853" width="0.71875" style="137" customWidth="1"/>
    <col min="14854" max="14856" width="8.7109375" style="137" customWidth="1"/>
    <col min="14857" max="14857" width="0.71875" style="137" customWidth="1"/>
    <col min="14858" max="14860" width="8.7109375" style="137" customWidth="1"/>
    <col min="14861" max="14861" width="0.71875" style="137" customWidth="1"/>
    <col min="14862" max="14864" width="8.7109375" style="137" customWidth="1"/>
    <col min="14865" max="14865" width="0.71875" style="137" customWidth="1"/>
    <col min="14866" max="14868" width="8.7109375" style="137" customWidth="1"/>
    <col min="14869" max="14869" width="0.71875" style="137" customWidth="1"/>
    <col min="14870" max="14870" width="10.28125" style="137" bestFit="1" customWidth="1"/>
    <col min="14871" max="14871" width="8.57421875" style="137" bestFit="1" customWidth="1"/>
    <col min="14872" max="14872" width="8.421875" style="137" bestFit="1" customWidth="1"/>
    <col min="14873" max="14873" width="10.140625" style="137" customWidth="1"/>
    <col min="14874" max="14875" width="8.7109375" style="137" customWidth="1"/>
    <col min="14876" max="14876" width="0.71875" style="137" customWidth="1"/>
    <col min="14877" max="14879" width="8.7109375" style="137" customWidth="1"/>
    <col min="14880" max="14880" width="0.71875" style="137" customWidth="1"/>
    <col min="14881" max="14881" width="10.8515625" style="137" customWidth="1"/>
    <col min="14882" max="15104" width="13.8515625" style="137" customWidth="1"/>
    <col min="15105" max="15105" width="19.28125" style="137" customWidth="1"/>
    <col min="15106" max="15108" width="8.7109375" style="137" customWidth="1"/>
    <col min="15109" max="15109" width="0.71875" style="137" customWidth="1"/>
    <col min="15110" max="15112" width="8.7109375" style="137" customWidth="1"/>
    <col min="15113" max="15113" width="0.71875" style="137" customWidth="1"/>
    <col min="15114" max="15116" width="8.7109375" style="137" customWidth="1"/>
    <col min="15117" max="15117" width="0.71875" style="137" customWidth="1"/>
    <col min="15118" max="15120" width="8.7109375" style="137" customWidth="1"/>
    <col min="15121" max="15121" width="0.71875" style="137" customWidth="1"/>
    <col min="15122" max="15124" width="8.7109375" style="137" customWidth="1"/>
    <col min="15125" max="15125" width="0.71875" style="137" customWidth="1"/>
    <col min="15126" max="15126" width="10.28125" style="137" bestFit="1" customWidth="1"/>
    <col min="15127" max="15127" width="8.57421875" style="137" bestFit="1" customWidth="1"/>
    <col min="15128" max="15128" width="8.421875" style="137" bestFit="1" customWidth="1"/>
    <col min="15129" max="15129" width="10.140625" style="137" customWidth="1"/>
    <col min="15130" max="15131" width="8.7109375" style="137" customWidth="1"/>
    <col min="15132" max="15132" width="0.71875" style="137" customWidth="1"/>
    <col min="15133" max="15135" width="8.7109375" style="137" customWidth="1"/>
    <col min="15136" max="15136" width="0.71875" style="137" customWidth="1"/>
    <col min="15137" max="15137" width="10.8515625" style="137" customWidth="1"/>
    <col min="15138" max="15360" width="13.8515625" style="137" customWidth="1"/>
    <col min="15361" max="15361" width="19.28125" style="137" customWidth="1"/>
    <col min="15362" max="15364" width="8.7109375" style="137" customWidth="1"/>
    <col min="15365" max="15365" width="0.71875" style="137" customWidth="1"/>
    <col min="15366" max="15368" width="8.7109375" style="137" customWidth="1"/>
    <col min="15369" max="15369" width="0.71875" style="137" customWidth="1"/>
    <col min="15370" max="15372" width="8.7109375" style="137" customWidth="1"/>
    <col min="15373" max="15373" width="0.71875" style="137" customWidth="1"/>
    <col min="15374" max="15376" width="8.7109375" style="137" customWidth="1"/>
    <col min="15377" max="15377" width="0.71875" style="137" customWidth="1"/>
    <col min="15378" max="15380" width="8.7109375" style="137" customWidth="1"/>
    <col min="15381" max="15381" width="0.71875" style="137" customWidth="1"/>
    <col min="15382" max="15382" width="10.28125" style="137" bestFit="1" customWidth="1"/>
    <col min="15383" max="15383" width="8.57421875" style="137" bestFit="1" customWidth="1"/>
    <col min="15384" max="15384" width="8.421875" style="137" bestFit="1" customWidth="1"/>
    <col min="15385" max="15385" width="10.140625" style="137" customWidth="1"/>
    <col min="15386" max="15387" width="8.7109375" style="137" customWidth="1"/>
    <col min="15388" max="15388" width="0.71875" style="137" customWidth="1"/>
    <col min="15389" max="15391" width="8.7109375" style="137" customWidth="1"/>
    <col min="15392" max="15392" width="0.71875" style="137" customWidth="1"/>
    <col min="15393" max="15393" width="10.8515625" style="137" customWidth="1"/>
    <col min="15394" max="15616" width="13.8515625" style="137" customWidth="1"/>
    <col min="15617" max="15617" width="19.28125" style="137" customWidth="1"/>
    <col min="15618" max="15620" width="8.7109375" style="137" customWidth="1"/>
    <col min="15621" max="15621" width="0.71875" style="137" customWidth="1"/>
    <col min="15622" max="15624" width="8.7109375" style="137" customWidth="1"/>
    <col min="15625" max="15625" width="0.71875" style="137" customWidth="1"/>
    <col min="15626" max="15628" width="8.7109375" style="137" customWidth="1"/>
    <col min="15629" max="15629" width="0.71875" style="137" customWidth="1"/>
    <col min="15630" max="15632" width="8.7109375" style="137" customWidth="1"/>
    <col min="15633" max="15633" width="0.71875" style="137" customWidth="1"/>
    <col min="15634" max="15636" width="8.7109375" style="137" customWidth="1"/>
    <col min="15637" max="15637" width="0.71875" style="137" customWidth="1"/>
    <col min="15638" max="15638" width="10.28125" style="137" bestFit="1" customWidth="1"/>
    <col min="15639" max="15639" width="8.57421875" style="137" bestFit="1" customWidth="1"/>
    <col min="15640" max="15640" width="8.421875" style="137" bestFit="1" customWidth="1"/>
    <col min="15641" max="15641" width="10.140625" style="137" customWidth="1"/>
    <col min="15642" max="15643" width="8.7109375" style="137" customWidth="1"/>
    <col min="15644" max="15644" width="0.71875" style="137" customWidth="1"/>
    <col min="15645" max="15647" width="8.7109375" style="137" customWidth="1"/>
    <col min="15648" max="15648" width="0.71875" style="137" customWidth="1"/>
    <col min="15649" max="15649" width="10.8515625" style="137" customWidth="1"/>
    <col min="15650" max="15872" width="13.8515625" style="137" customWidth="1"/>
    <col min="15873" max="15873" width="19.28125" style="137" customWidth="1"/>
    <col min="15874" max="15876" width="8.7109375" style="137" customWidth="1"/>
    <col min="15877" max="15877" width="0.71875" style="137" customWidth="1"/>
    <col min="15878" max="15880" width="8.7109375" style="137" customWidth="1"/>
    <col min="15881" max="15881" width="0.71875" style="137" customWidth="1"/>
    <col min="15882" max="15884" width="8.7109375" style="137" customWidth="1"/>
    <col min="15885" max="15885" width="0.71875" style="137" customWidth="1"/>
    <col min="15886" max="15888" width="8.7109375" style="137" customWidth="1"/>
    <col min="15889" max="15889" width="0.71875" style="137" customWidth="1"/>
    <col min="15890" max="15892" width="8.7109375" style="137" customWidth="1"/>
    <col min="15893" max="15893" width="0.71875" style="137" customWidth="1"/>
    <col min="15894" max="15894" width="10.28125" style="137" bestFit="1" customWidth="1"/>
    <col min="15895" max="15895" width="8.57421875" style="137" bestFit="1" customWidth="1"/>
    <col min="15896" max="15896" width="8.421875" style="137" bestFit="1" customWidth="1"/>
    <col min="15897" max="15897" width="10.140625" style="137" customWidth="1"/>
    <col min="15898" max="15899" width="8.7109375" style="137" customWidth="1"/>
    <col min="15900" max="15900" width="0.71875" style="137" customWidth="1"/>
    <col min="15901" max="15903" width="8.7109375" style="137" customWidth="1"/>
    <col min="15904" max="15904" width="0.71875" style="137" customWidth="1"/>
    <col min="15905" max="15905" width="10.8515625" style="137" customWidth="1"/>
    <col min="15906" max="16128" width="13.8515625" style="137" customWidth="1"/>
    <col min="16129" max="16129" width="19.28125" style="137" customWidth="1"/>
    <col min="16130" max="16132" width="8.7109375" style="137" customWidth="1"/>
    <col min="16133" max="16133" width="0.71875" style="137" customWidth="1"/>
    <col min="16134" max="16136" width="8.7109375" style="137" customWidth="1"/>
    <col min="16137" max="16137" width="0.71875" style="137" customWidth="1"/>
    <col min="16138" max="16140" width="8.7109375" style="137" customWidth="1"/>
    <col min="16141" max="16141" width="0.71875" style="137" customWidth="1"/>
    <col min="16142" max="16144" width="8.7109375" style="137" customWidth="1"/>
    <col min="16145" max="16145" width="0.71875" style="137" customWidth="1"/>
    <col min="16146" max="16148" width="8.7109375" style="137" customWidth="1"/>
    <col min="16149" max="16149" width="0.71875" style="137" customWidth="1"/>
    <col min="16150" max="16150" width="10.28125" style="137" bestFit="1" customWidth="1"/>
    <col min="16151" max="16151" width="8.57421875" style="137" bestFit="1" customWidth="1"/>
    <col min="16152" max="16152" width="8.421875" style="137" bestFit="1" customWidth="1"/>
    <col min="16153" max="16153" width="10.140625" style="137" customWidth="1"/>
    <col min="16154" max="16155" width="8.7109375" style="137" customWidth="1"/>
    <col min="16156" max="16156" width="0.71875" style="137" customWidth="1"/>
    <col min="16157" max="16159" width="8.7109375" style="137" customWidth="1"/>
    <col min="16160" max="16160" width="0.71875" style="137" customWidth="1"/>
    <col min="16161" max="16161" width="10.8515625" style="137" customWidth="1"/>
    <col min="16162" max="16384" width="13.8515625" style="137" customWidth="1"/>
  </cols>
  <sheetData>
    <row r="1" spans="1:33" ht="18" customHeight="1">
      <c r="A1" s="319" t="s">
        <v>805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</row>
    <row r="2" spans="1:33" s="139" customFormat="1" ht="27.75">
      <c r="A2" s="138" t="s">
        <v>173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</row>
    <row r="3" spans="1:33" s="141" customFormat="1" ht="23.1" customHeight="1">
      <c r="A3" s="140">
        <v>45077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</row>
    <row r="4" spans="1:33" s="144" customFormat="1" ht="16.5">
      <c r="A4" s="142" t="s">
        <v>174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</row>
    <row r="5" s="145" customFormat="1" ht="8.25" customHeight="1" thickBot="1"/>
    <row r="6" spans="1:33" s="145" customFormat="1" ht="30" customHeight="1">
      <c r="A6" s="146" t="s">
        <v>164</v>
      </c>
      <c r="B6" s="147" t="s">
        <v>175</v>
      </c>
      <c r="C6" s="147"/>
      <c r="D6" s="147"/>
      <c r="E6" s="148"/>
      <c r="F6" s="147" t="s">
        <v>176</v>
      </c>
      <c r="G6" s="147"/>
      <c r="H6" s="147"/>
      <c r="I6" s="148"/>
      <c r="J6" s="147" t="s">
        <v>177</v>
      </c>
      <c r="K6" s="147"/>
      <c r="L6" s="147"/>
      <c r="M6" s="148"/>
      <c r="N6" s="147" t="s">
        <v>178</v>
      </c>
      <c r="O6" s="147"/>
      <c r="P6" s="147"/>
      <c r="Q6" s="148"/>
      <c r="R6" s="147" t="s">
        <v>179</v>
      </c>
      <c r="S6" s="147"/>
      <c r="T6" s="147"/>
      <c r="U6" s="148"/>
      <c r="V6" s="146" t="s">
        <v>180</v>
      </c>
      <c r="W6" s="146"/>
      <c r="X6" s="146"/>
      <c r="Y6" s="146"/>
      <c r="Z6" s="146"/>
      <c r="AA6" s="146"/>
      <c r="AB6" s="148"/>
      <c r="AC6" s="149" t="s">
        <v>181</v>
      </c>
      <c r="AD6" s="149"/>
      <c r="AE6" s="149"/>
      <c r="AF6" s="148"/>
      <c r="AG6" s="150" t="s">
        <v>182</v>
      </c>
    </row>
    <row r="7" spans="1:33" s="145" customFormat="1" ht="15.75" customHeight="1">
      <c r="A7" s="151"/>
      <c r="B7" s="152"/>
      <c r="C7" s="152"/>
      <c r="D7" s="152"/>
      <c r="E7" s="153"/>
      <c r="F7" s="152"/>
      <c r="G7" s="152"/>
      <c r="H7" s="152"/>
      <c r="I7" s="153"/>
      <c r="J7" s="152"/>
      <c r="K7" s="152"/>
      <c r="L7" s="152"/>
      <c r="M7" s="153"/>
      <c r="N7" s="152"/>
      <c r="O7" s="152"/>
      <c r="P7" s="152"/>
      <c r="Q7" s="153"/>
      <c r="R7" s="152"/>
      <c r="S7" s="152"/>
      <c r="T7" s="152"/>
      <c r="U7" s="153"/>
      <c r="V7" s="154" t="s">
        <v>183</v>
      </c>
      <c r="W7" s="154"/>
      <c r="X7" s="154"/>
      <c r="Y7" s="154" t="s">
        <v>184</v>
      </c>
      <c r="Z7" s="154"/>
      <c r="AA7" s="154"/>
      <c r="AB7" s="153"/>
      <c r="AC7" s="155"/>
      <c r="AD7" s="155"/>
      <c r="AE7" s="155"/>
      <c r="AF7" s="153"/>
      <c r="AG7" s="156"/>
    </row>
    <row r="8" spans="1:33" s="145" customFormat="1" ht="54.95" customHeight="1">
      <c r="A8" s="157"/>
      <c r="B8" s="158" t="s">
        <v>185</v>
      </c>
      <c r="C8" s="159" t="s">
        <v>186</v>
      </c>
      <c r="D8" s="158" t="s">
        <v>187</v>
      </c>
      <c r="E8" s="158"/>
      <c r="F8" s="158" t="s">
        <v>185</v>
      </c>
      <c r="G8" s="159" t="s">
        <v>186</v>
      </c>
      <c r="H8" s="158" t="s">
        <v>187</v>
      </c>
      <c r="I8" s="158"/>
      <c r="J8" s="158" t="s">
        <v>185</v>
      </c>
      <c r="K8" s="159" t="s">
        <v>186</v>
      </c>
      <c r="L8" s="158" t="s">
        <v>187</v>
      </c>
      <c r="M8" s="158"/>
      <c r="N8" s="158" t="s">
        <v>185</v>
      </c>
      <c r="O8" s="159" t="s">
        <v>186</v>
      </c>
      <c r="P8" s="158" t="s">
        <v>187</v>
      </c>
      <c r="Q8" s="158"/>
      <c r="R8" s="158" t="s">
        <v>185</v>
      </c>
      <c r="S8" s="159" t="s">
        <v>186</v>
      </c>
      <c r="T8" s="158" t="s">
        <v>187</v>
      </c>
      <c r="U8" s="158"/>
      <c r="V8" s="158" t="s">
        <v>185</v>
      </c>
      <c r="W8" s="159" t="s">
        <v>186</v>
      </c>
      <c r="X8" s="158" t="s">
        <v>187</v>
      </c>
      <c r="Y8" s="160" t="s">
        <v>185</v>
      </c>
      <c r="Z8" s="161" t="s">
        <v>186</v>
      </c>
      <c r="AA8" s="160" t="s">
        <v>187</v>
      </c>
      <c r="AB8" s="158"/>
      <c r="AC8" s="158" t="s">
        <v>185</v>
      </c>
      <c r="AD8" s="159" t="s">
        <v>186</v>
      </c>
      <c r="AE8" s="158" t="s">
        <v>187</v>
      </c>
      <c r="AF8" s="158"/>
      <c r="AG8" s="162"/>
    </row>
    <row r="9" spans="2:33" s="145" customFormat="1" ht="6" customHeight="1">
      <c r="B9" s="163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5"/>
    </row>
    <row r="10" spans="1:33" s="169" customFormat="1" ht="20.1" customHeight="1">
      <c r="A10" s="166" t="s">
        <v>188</v>
      </c>
      <c r="B10" s="167">
        <v>2429353.086</v>
      </c>
      <c r="C10" s="167">
        <v>0</v>
      </c>
      <c r="D10" s="167">
        <v>59.833</v>
      </c>
      <c r="E10" s="167"/>
      <c r="F10" s="167">
        <v>0</v>
      </c>
      <c r="G10" s="167">
        <v>0</v>
      </c>
      <c r="H10" s="167">
        <v>0</v>
      </c>
      <c r="I10" s="167"/>
      <c r="J10" s="167">
        <v>0</v>
      </c>
      <c r="K10" s="167">
        <v>0</v>
      </c>
      <c r="L10" s="167">
        <v>6566.592</v>
      </c>
      <c r="M10" s="167"/>
      <c r="N10" s="167">
        <v>0</v>
      </c>
      <c r="O10" s="167">
        <v>0</v>
      </c>
      <c r="P10" s="167">
        <v>631.628</v>
      </c>
      <c r="Q10" s="167"/>
      <c r="R10" s="167">
        <v>0</v>
      </c>
      <c r="S10" s="167">
        <v>0</v>
      </c>
      <c r="T10" s="167">
        <v>362.88</v>
      </c>
      <c r="U10" s="167"/>
      <c r="V10" s="167">
        <v>396110.8947</v>
      </c>
      <c r="W10" s="167">
        <v>0</v>
      </c>
      <c r="X10" s="167">
        <v>40945.42116</v>
      </c>
      <c r="Y10" s="167">
        <v>6858731.9918100005</v>
      </c>
      <c r="Z10" s="167">
        <v>13456.788980000001</v>
      </c>
      <c r="AA10" s="167">
        <v>201808.94616</v>
      </c>
      <c r="AB10" s="167"/>
      <c r="AC10" s="167">
        <v>541332.521</v>
      </c>
      <c r="AD10" s="167">
        <v>0</v>
      </c>
      <c r="AE10" s="167">
        <v>4347.702</v>
      </c>
      <c r="AF10" s="167"/>
      <c r="AG10" s="168">
        <v>10493708.289</v>
      </c>
    </row>
    <row r="11" spans="1:33" s="169" customFormat="1" ht="20.1" customHeight="1">
      <c r="A11" s="170" t="s">
        <v>3</v>
      </c>
      <c r="B11" s="171">
        <v>0</v>
      </c>
      <c r="C11" s="171">
        <v>0</v>
      </c>
      <c r="D11" s="171">
        <v>0</v>
      </c>
      <c r="E11" s="171"/>
      <c r="F11" s="171">
        <v>0</v>
      </c>
      <c r="G11" s="171">
        <v>0</v>
      </c>
      <c r="H11" s="171">
        <v>0</v>
      </c>
      <c r="I11" s="171"/>
      <c r="J11" s="171">
        <v>95.903</v>
      </c>
      <c r="K11" s="171">
        <v>8056.18</v>
      </c>
      <c r="L11" s="171">
        <v>453174.945</v>
      </c>
      <c r="M11" s="171"/>
      <c r="N11" s="171">
        <v>97792.167</v>
      </c>
      <c r="O11" s="171">
        <v>996.244</v>
      </c>
      <c r="P11" s="171">
        <v>81765.267</v>
      </c>
      <c r="Q11" s="171"/>
      <c r="R11" s="171">
        <v>199785.459</v>
      </c>
      <c r="S11" s="171">
        <v>199.618</v>
      </c>
      <c r="T11" s="171">
        <v>10814.998</v>
      </c>
      <c r="U11" s="171"/>
      <c r="V11" s="171">
        <v>0</v>
      </c>
      <c r="W11" s="171">
        <v>0</v>
      </c>
      <c r="X11" s="171">
        <v>0</v>
      </c>
      <c r="Y11" s="171">
        <v>0</v>
      </c>
      <c r="Z11" s="171">
        <v>0</v>
      </c>
      <c r="AA11" s="171">
        <v>0</v>
      </c>
      <c r="AB11" s="171"/>
      <c r="AC11" s="171">
        <v>0</v>
      </c>
      <c r="AD11" s="171">
        <v>0</v>
      </c>
      <c r="AE11" s="171">
        <v>0</v>
      </c>
      <c r="AF11" s="171"/>
      <c r="AG11" s="172">
        <v>852680.786</v>
      </c>
    </row>
    <row r="12" spans="2:31" s="169" customFormat="1" ht="15">
      <c r="B12" s="173"/>
      <c r="R12" s="173"/>
      <c r="T12" s="173"/>
      <c r="Y12" s="167"/>
      <c r="Z12" s="167"/>
      <c r="AA12" s="167"/>
      <c r="AE12" s="173"/>
    </row>
    <row r="13" spans="1:33" s="145" customFormat="1" ht="15">
      <c r="A13" s="167" t="s">
        <v>189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</row>
    <row r="14" spans="1:27" s="145" customFormat="1" ht="15">
      <c r="A14" s="167" t="s">
        <v>190</v>
      </c>
      <c r="Y14" s="175"/>
      <c r="AA14" s="175"/>
    </row>
    <row r="15" spans="1:33" s="145" customFormat="1" ht="15">
      <c r="A15" s="167" t="s">
        <v>191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</row>
    <row r="16" spans="1:25" s="145" customFormat="1" ht="15">
      <c r="A16" s="176"/>
      <c r="Y16" s="175"/>
    </row>
    <row r="17" spans="1:25" s="145" customFormat="1" ht="15">
      <c r="A17" s="176"/>
      <c r="Y17" s="175"/>
    </row>
    <row r="18" s="145" customFormat="1" ht="15">
      <c r="Y18" s="175"/>
    </row>
    <row r="19" s="145" customFormat="1" ht="15">
      <c r="Y19" s="175"/>
    </row>
    <row r="20" s="145" customFormat="1" ht="15">
      <c r="Y20" s="175"/>
    </row>
    <row r="21" s="145" customFormat="1" ht="15">
      <c r="Y21" s="175"/>
    </row>
    <row r="22" ht="15">
      <c r="Y22" s="175"/>
    </row>
    <row r="23" ht="15">
      <c r="Y23" s="175"/>
    </row>
    <row r="24" ht="15">
      <c r="Y24" s="175"/>
    </row>
    <row r="25" ht="15">
      <c r="Y25" s="175"/>
    </row>
    <row r="26" ht="15">
      <c r="Y26" s="175"/>
    </row>
    <row r="27" ht="15">
      <c r="Y27" s="175"/>
    </row>
    <row r="28" ht="15">
      <c r="Y28" s="175"/>
    </row>
  </sheetData>
  <mergeCells count="13">
    <mergeCell ref="AG6:AG8"/>
    <mergeCell ref="V7:X7"/>
    <mergeCell ref="Y7:AA7"/>
    <mergeCell ref="A2:AG2"/>
    <mergeCell ref="A3:AG3"/>
    <mergeCell ref="A6:A8"/>
    <mergeCell ref="B6:D6"/>
    <mergeCell ref="F6:H6"/>
    <mergeCell ref="J6:L6"/>
    <mergeCell ref="N6:P6"/>
    <mergeCell ref="R6:T6"/>
    <mergeCell ref="V6:AA6"/>
    <mergeCell ref="AC6:AE6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F6F9C-29FD-4377-A159-761B8BFA0D3E}">
  <dimension ref="A1:H200"/>
  <sheetViews>
    <sheetView showGridLines="0" zoomScale="80" zoomScaleNormal="80" workbookViewId="0" topLeftCell="A1"/>
  </sheetViews>
  <sheetFormatPr defaultColWidth="11.421875" defaultRowHeight="15"/>
  <cols>
    <col min="1" max="1" width="38.7109375" style="136" customWidth="1"/>
    <col min="2" max="6" width="19.421875" style="136" customWidth="1"/>
    <col min="7" max="7" width="17.57421875" style="136" customWidth="1"/>
    <col min="8" max="8" width="12.140625" style="136" bestFit="1" customWidth="1"/>
    <col min="9" max="9" width="10.57421875" style="136" bestFit="1" customWidth="1"/>
    <col min="10" max="10" width="9.57421875" style="136" bestFit="1" customWidth="1"/>
    <col min="11" max="11" width="11.00390625" style="136" bestFit="1" customWidth="1"/>
    <col min="12" max="15" width="9.57421875" style="136" bestFit="1" customWidth="1"/>
    <col min="16" max="16" width="10.57421875" style="136" bestFit="1" customWidth="1"/>
    <col min="17" max="19" width="9.57421875" style="136" bestFit="1" customWidth="1"/>
    <col min="20" max="20" width="9.7109375" style="136" bestFit="1" customWidth="1"/>
    <col min="21" max="256" width="11.421875" style="136" customWidth="1"/>
    <col min="257" max="257" width="38.7109375" style="136" customWidth="1"/>
    <col min="258" max="262" width="19.421875" style="136" customWidth="1"/>
    <col min="263" max="263" width="17.57421875" style="136" customWidth="1"/>
    <col min="264" max="264" width="12.140625" style="136" bestFit="1" customWidth="1"/>
    <col min="265" max="265" width="10.57421875" style="136" bestFit="1" customWidth="1"/>
    <col min="266" max="266" width="9.57421875" style="136" bestFit="1" customWidth="1"/>
    <col min="267" max="267" width="11.00390625" style="136" bestFit="1" customWidth="1"/>
    <col min="268" max="271" width="9.57421875" style="136" bestFit="1" customWidth="1"/>
    <col min="272" max="272" width="10.57421875" style="136" bestFit="1" customWidth="1"/>
    <col min="273" max="275" width="9.57421875" style="136" bestFit="1" customWidth="1"/>
    <col min="276" max="276" width="9.7109375" style="136" bestFit="1" customWidth="1"/>
    <col min="277" max="512" width="11.421875" style="136" customWidth="1"/>
    <col min="513" max="513" width="38.7109375" style="136" customWidth="1"/>
    <col min="514" max="518" width="19.421875" style="136" customWidth="1"/>
    <col min="519" max="519" width="17.57421875" style="136" customWidth="1"/>
    <col min="520" max="520" width="12.140625" style="136" bestFit="1" customWidth="1"/>
    <col min="521" max="521" width="10.57421875" style="136" bestFit="1" customWidth="1"/>
    <col min="522" max="522" width="9.57421875" style="136" bestFit="1" customWidth="1"/>
    <col min="523" max="523" width="11.00390625" style="136" bestFit="1" customWidth="1"/>
    <col min="524" max="527" width="9.57421875" style="136" bestFit="1" customWidth="1"/>
    <col min="528" max="528" width="10.57421875" style="136" bestFit="1" customWidth="1"/>
    <col min="529" max="531" width="9.57421875" style="136" bestFit="1" customWidth="1"/>
    <col min="532" max="532" width="9.7109375" style="136" bestFit="1" customWidth="1"/>
    <col min="533" max="768" width="11.421875" style="136" customWidth="1"/>
    <col min="769" max="769" width="38.7109375" style="136" customWidth="1"/>
    <col min="770" max="774" width="19.421875" style="136" customWidth="1"/>
    <col min="775" max="775" width="17.57421875" style="136" customWidth="1"/>
    <col min="776" max="776" width="12.140625" style="136" bestFit="1" customWidth="1"/>
    <col min="777" max="777" width="10.57421875" style="136" bestFit="1" customWidth="1"/>
    <col min="778" max="778" width="9.57421875" style="136" bestFit="1" customWidth="1"/>
    <col min="779" max="779" width="11.00390625" style="136" bestFit="1" customWidth="1"/>
    <col min="780" max="783" width="9.57421875" style="136" bestFit="1" customWidth="1"/>
    <col min="784" max="784" width="10.57421875" style="136" bestFit="1" customWidth="1"/>
    <col min="785" max="787" width="9.57421875" style="136" bestFit="1" customWidth="1"/>
    <col min="788" max="788" width="9.7109375" style="136" bestFit="1" customWidth="1"/>
    <col min="789" max="1024" width="11.421875" style="136" customWidth="1"/>
    <col min="1025" max="1025" width="38.7109375" style="136" customWidth="1"/>
    <col min="1026" max="1030" width="19.421875" style="136" customWidth="1"/>
    <col min="1031" max="1031" width="17.57421875" style="136" customWidth="1"/>
    <col min="1032" max="1032" width="12.140625" style="136" bestFit="1" customWidth="1"/>
    <col min="1033" max="1033" width="10.57421875" style="136" bestFit="1" customWidth="1"/>
    <col min="1034" max="1034" width="9.57421875" style="136" bestFit="1" customWidth="1"/>
    <col min="1035" max="1035" width="11.00390625" style="136" bestFit="1" customWidth="1"/>
    <col min="1036" max="1039" width="9.57421875" style="136" bestFit="1" customWidth="1"/>
    <col min="1040" max="1040" width="10.57421875" style="136" bestFit="1" customWidth="1"/>
    <col min="1041" max="1043" width="9.57421875" style="136" bestFit="1" customWidth="1"/>
    <col min="1044" max="1044" width="9.7109375" style="136" bestFit="1" customWidth="1"/>
    <col min="1045" max="1280" width="11.421875" style="136" customWidth="1"/>
    <col min="1281" max="1281" width="38.7109375" style="136" customWidth="1"/>
    <col min="1282" max="1286" width="19.421875" style="136" customWidth="1"/>
    <col min="1287" max="1287" width="17.57421875" style="136" customWidth="1"/>
    <col min="1288" max="1288" width="12.140625" style="136" bestFit="1" customWidth="1"/>
    <col min="1289" max="1289" width="10.57421875" style="136" bestFit="1" customWidth="1"/>
    <col min="1290" max="1290" width="9.57421875" style="136" bestFit="1" customWidth="1"/>
    <col min="1291" max="1291" width="11.00390625" style="136" bestFit="1" customWidth="1"/>
    <col min="1292" max="1295" width="9.57421875" style="136" bestFit="1" customWidth="1"/>
    <col min="1296" max="1296" width="10.57421875" style="136" bestFit="1" customWidth="1"/>
    <col min="1297" max="1299" width="9.57421875" style="136" bestFit="1" customWidth="1"/>
    <col min="1300" max="1300" width="9.7109375" style="136" bestFit="1" customWidth="1"/>
    <col min="1301" max="1536" width="11.421875" style="136" customWidth="1"/>
    <col min="1537" max="1537" width="38.7109375" style="136" customWidth="1"/>
    <col min="1538" max="1542" width="19.421875" style="136" customWidth="1"/>
    <col min="1543" max="1543" width="17.57421875" style="136" customWidth="1"/>
    <col min="1544" max="1544" width="12.140625" style="136" bestFit="1" customWidth="1"/>
    <col min="1545" max="1545" width="10.57421875" style="136" bestFit="1" customWidth="1"/>
    <col min="1546" max="1546" width="9.57421875" style="136" bestFit="1" customWidth="1"/>
    <col min="1547" max="1547" width="11.00390625" style="136" bestFit="1" customWidth="1"/>
    <col min="1548" max="1551" width="9.57421875" style="136" bestFit="1" customWidth="1"/>
    <col min="1552" max="1552" width="10.57421875" style="136" bestFit="1" customWidth="1"/>
    <col min="1553" max="1555" width="9.57421875" style="136" bestFit="1" customWidth="1"/>
    <col min="1556" max="1556" width="9.7109375" style="136" bestFit="1" customWidth="1"/>
    <col min="1557" max="1792" width="11.421875" style="136" customWidth="1"/>
    <col min="1793" max="1793" width="38.7109375" style="136" customWidth="1"/>
    <col min="1794" max="1798" width="19.421875" style="136" customWidth="1"/>
    <col min="1799" max="1799" width="17.57421875" style="136" customWidth="1"/>
    <col min="1800" max="1800" width="12.140625" style="136" bestFit="1" customWidth="1"/>
    <col min="1801" max="1801" width="10.57421875" style="136" bestFit="1" customWidth="1"/>
    <col min="1802" max="1802" width="9.57421875" style="136" bestFit="1" customWidth="1"/>
    <col min="1803" max="1803" width="11.00390625" style="136" bestFit="1" customWidth="1"/>
    <col min="1804" max="1807" width="9.57421875" style="136" bestFit="1" customWidth="1"/>
    <col min="1808" max="1808" width="10.57421875" style="136" bestFit="1" customWidth="1"/>
    <col min="1809" max="1811" width="9.57421875" style="136" bestFit="1" customWidth="1"/>
    <col min="1812" max="1812" width="9.7109375" style="136" bestFit="1" customWidth="1"/>
    <col min="1813" max="2048" width="11.421875" style="136" customWidth="1"/>
    <col min="2049" max="2049" width="38.7109375" style="136" customWidth="1"/>
    <col min="2050" max="2054" width="19.421875" style="136" customWidth="1"/>
    <col min="2055" max="2055" width="17.57421875" style="136" customWidth="1"/>
    <col min="2056" max="2056" width="12.140625" style="136" bestFit="1" customWidth="1"/>
    <col min="2057" max="2057" width="10.57421875" style="136" bestFit="1" customWidth="1"/>
    <col min="2058" max="2058" width="9.57421875" style="136" bestFit="1" customWidth="1"/>
    <col min="2059" max="2059" width="11.00390625" style="136" bestFit="1" customWidth="1"/>
    <col min="2060" max="2063" width="9.57421875" style="136" bestFit="1" customWidth="1"/>
    <col min="2064" max="2064" width="10.57421875" style="136" bestFit="1" customWidth="1"/>
    <col min="2065" max="2067" width="9.57421875" style="136" bestFit="1" customWidth="1"/>
    <col min="2068" max="2068" width="9.7109375" style="136" bestFit="1" customWidth="1"/>
    <col min="2069" max="2304" width="11.421875" style="136" customWidth="1"/>
    <col min="2305" max="2305" width="38.7109375" style="136" customWidth="1"/>
    <col min="2306" max="2310" width="19.421875" style="136" customWidth="1"/>
    <col min="2311" max="2311" width="17.57421875" style="136" customWidth="1"/>
    <col min="2312" max="2312" width="12.140625" style="136" bestFit="1" customWidth="1"/>
    <col min="2313" max="2313" width="10.57421875" style="136" bestFit="1" customWidth="1"/>
    <col min="2314" max="2314" width="9.57421875" style="136" bestFit="1" customWidth="1"/>
    <col min="2315" max="2315" width="11.00390625" style="136" bestFit="1" customWidth="1"/>
    <col min="2316" max="2319" width="9.57421875" style="136" bestFit="1" customWidth="1"/>
    <col min="2320" max="2320" width="10.57421875" style="136" bestFit="1" customWidth="1"/>
    <col min="2321" max="2323" width="9.57421875" style="136" bestFit="1" customWidth="1"/>
    <col min="2324" max="2324" width="9.7109375" style="136" bestFit="1" customWidth="1"/>
    <col min="2325" max="2560" width="11.421875" style="136" customWidth="1"/>
    <col min="2561" max="2561" width="38.7109375" style="136" customWidth="1"/>
    <col min="2562" max="2566" width="19.421875" style="136" customWidth="1"/>
    <col min="2567" max="2567" width="17.57421875" style="136" customWidth="1"/>
    <col min="2568" max="2568" width="12.140625" style="136" bestFit="1" customWidth="1"/>
    <col min="2569" max="2569" width="10.57421875" style="136" bestFit="1" customWidth="1"/>
    <col min="2570" max="2570" width="9.57421875" style="136" bestFit="1" customWidth="1"/>
    <col min="2571" max="2571" width="11.00390625" style="136" bestFit="1" customWidth="1"/>
    <col min="2572" max="2575" width="9.57421875" style="136" bestFit="1" customWidth="1"/>
    <col min="2576" max="2576" width="10.57421875" style="136" bestFit="1" customWidth="1"/>
    <col min="2577" max="2579" width="9.57421875" style="136" bestFit="1" customWidth="1"/>
    <col min="2580" max="2580" width="9.7109375" style="136" bestFit="1" customWidth="1"/>
    <col min="2581" max="2816" width="11.421875" style="136" customWidth="1"/>
    <col min="2817" max="2817" width="38.7109375" style="136" customWidth="1"/>
    <col min="2818" max="2822" width="19.421875" style="136" customWidth="1"/>
    <col min="2823" max="2823" width="17.57421875" style="136" customWidth="1"/>
    <col min="2824" max="2824" width="12.140625" style="136" bestFit="1" customWidth="1"/>
    <col min="2825" max="2825" width="10.57421875" style="136" bestFit="1" customWidth="1"/>
    <col min="2826" max="2826" width="9.57421875" style="136" bestFit="1" customWidth="1"/>
    <col min="2827" max="2827" width="11.00390625" style="136" bestFit="1" customWidth="1"/>
    <col min="2828" max="2831" width="9.57421875" style="136" bestFit="1" customWidth="1"/>
    <col min="2832" max="2832" width="10.57421875" style="136" bestFit="1" customWidth="1"/>
    <col min="2833" max="2835" width="9.57421875" style="136" bestFit="1" customWidth="1"/>
    <col min="2836" max="2836" width="9.7109375" style="136" bestFit="1" customWidth="1"/>
    <col min="2837" max="3072" width="11.421875" style="136" customWidth="1"/>
    <col min="3073" max="3073" width="38.7109375" style="136" customWidth="1"/>
    <col min="3074" max="3078" width="19.421875" style="136" customWidth="1"/>
    <col min="3079" max="3079" width="17.57421875" style="136" customWidth="1"/>
    <col min="3080" max="3080" width="12.140625" style="136" bestFit="1" customWidth="1"/>
    <col min="3081" max="3081" width="10.57421875" style="136" bestFit="1" customWidth="1"/>
    <col min="3082" max="3082" width="9.57421875" style="136" bestFit="1" customWidth="1"/>
    <col min="3083" max="3083" width="11.00390625" style="136" bestFit="1" customWidth="1"/>
    <col min="3084" max="3087" width="9.57421875" style="136" bestFit="1" customWidth="1"/>
    <col min="3088" max="3088" width="10.57421875" style="136" bestFit="1" customWidth="1"/>
    <col min="3089" max="3091" width="9.57421875" style="136" bestFit="1" customWidth="1"/>
    <col min="3092" max="3092" width="9.7109375" style="136" bestFit="1" customWidth="1"/>
    <col min="3093" max="3328" width="11.421875" style="136" customWidth="1"/>
    <col min="3329" max="3329" width="38.7109375" style="136" customWidth="1"/>
    <col min="3330" max="3334" width="19.421875" style="136" customWidth="1"/>
    <col min="3335" max="3335" width="17.57421875" style="136" customWidth="1"/>
    <col min="3336" max="3336" width="12.140625" style="136" bestFit="1" customWidth="1"/>
    <col min="3337" max="3337" width="10.57421875" style="136" bestFit="1" customWidth="1"/>
    <col min="3338" max="3338" width="9.57421875" style="136" bestFit="1" customWidth="1"/>
    <col min="3339" max="3339" width="11.00390625" style="136" bestFit="1" customWidth="1"/>
    <col min="3340" max="3343" width="9.57421875" style="136" bestFit="1" customWidth="1"/>
    <col min="3344" max="3344" width="10.57421875" style="136" bestFit="1" customWidth="1"/>
    <col min="3345" max="3347" width="9.57421875" style="136" bestFit="1" customWidth="1"/>
    <col min="3348" max="3348" width="9.7109375" style="136" bestFit="1" customWidth="1"/>
    <col min="3349" max="3584" width="11.421875" style="136" customWidth="1"/>
    <col min="3585" max="3585" width="38.7109375" style="136" customWidth="1"/>
    <col min="3586" max="3590" width="19.421875" style="136" customWidth="1"/>
    <col min="3591" max="3591" width="17.57421875" style="136" customWidth="1"/>
    <col min="3592" max="3592" width="12.140625" style="136" bestFit="1" customWidth="1"/>
    <col min="3593" max="3593" width="10.57421875" style="136" bestFit="1" customWidth="1"/>
    <col min="3594" max="3594" width="9.57421875" style="136" bestFit="1" customWidth="1"/>
    <col min="3595" max="3595" width="11.00390625" style="136" bestFit="1" customWidth="1"/>
    <col min="3596" max="3599" width="9.57421875" style="136" bestFit="1" customWidth="1"/>
    <col min="3600" max="3600" width="10.57421875" style="136" bestFit="1" customWidth="1"/>
    <col min="3601" max="3603" width="9.57421875" style="136" bestFit="1" customWidth="1"/>
    <col min="3604" max="3604" width="9.7109375" style="136" bestFit="1" customWidth="1"/>
    <col min="3605" max="3840" width="11.421875" style="136" customWidth="1"/>
    <col min="3841" max="3841" width="38.7109375" style="136" customWidth="1"/>
    <col min="3842" max="3846" width="19.421875" style="136" customWidth="1"/>
    <col min="3847" max="3847" width="17.57421875" style="136" customWidth="1"/>
    <col min="3848" max="3848" width="12.140625" style="136" bestFit="1" customWidth="1"/>
    <col min="3849" max="3849" width="10.57421875" style="136" bestFit="1" customWidth="1"/>
    <col min="3850" max="3850" width="9.57421875" style="136" bestFit="1" customWidth="1"/>
    <col min="3851" max="3851" width="11.00390625" style="136" bestFit="1" customWidth="1"/>
    <col min="3852" max="3855" width="9.57421875" style="136" bestFit="1" customWidth="1"/>
    <col min="3856" max="3856" width="10.57421875" style="136" bestFit="1" customWidth="1"/>
    <col min="3857" max="3859" width="9.57421875" style="136" bestFit="1" customWidth="1"/>
    <col min="3860" max="3860" width="9.7109375" style="136" bestFit="1" customWidth="1"/>
    <col min="3861" max="4096" width="11.421875" style="136" customWidth="1"/>
    <col min="4097" max="4097" width="38.7109375" style="136" customWidth="1"/>
    <col min="4098" max="4102" width="19.421875" style="136" customWidth="1"/>
    <col min="4103" max="4103" width="17.57421875" style="136" customWidth="1"/>
    <col min="4104" max="4104" width="12.140625" style="136" bestFit="1" customWidth="1"/>
    <col min="4105" max="4105" width="10.57421875" style="136" bestFit="1" customWidth="1"/>
    <col min="4106" max="4106" width="9.57421875" style="136" bestFit="1" customWidth="1"/>
    <col min="4107" max="4107" width="11.00390625" style="136" bestFit="1" customWidth="1"/>
    <col min="4108" max="4111" width="9.57421875" style="136" bestFit="1" customWidth="1"/>
    <col min="4112" max="4112" width="10.57421875" style="136" bestFit="1" customWidth="1"/>
    <col min="4113" max="4115" width="9.57421875" style="136" bestFit="1" customWidth="1"/>
    <col min="4116" max="4116" width="9.7109375" style="136" bestFit="1" customWidth="1"/>
    <col min="4117" max="4352" width="11.421875" style="136" customWidth="1"/>
    <col min="4353" max="4353" width="38.7109375" style="136" customWidth="1"/>
    <col min="4354" max="4358" width="19.421875" style="136" customWidth="1"/>
    <col min="4359" max="4359" width="17.57421875" style="136" customWidth="1"/>
    <col min="4360" max="4360" width="12.140625" style="136" bestFit="1" customWidth="1"/>
    <col min="4361" max="4361" width="10.57421875" style="136" bestFit="1" customWidth="1"/>
    <col min="4362" max="4362" width="9.57421875" style="136" bestFit="1" customWidth="1"/>
    <col min="4363" max="4363" width="11.00390625" style="136" bestFit="1" customWidth="1"/>
    <col min="4364" max="4367" width="9.57421875" style="136" bestFit="1" customWidth="1"/>
    <col min="4368" max="4368" width="10.57421875" style="136" bestFit="1" customWidth="1"/>
    <col min="4369" max="4371" width="9.57421875" style="136" bestFit="1" customWidth="1"/>
    <col min="4372" max="4372" width="9.7109375" style="136" bestFit="1" customWidth="1"/>
    <col min="4373" max="4608" width="11.421875" style="136" customWidth="1"/>
    <col min="4609" max="4609" width="38.7109375" style="136" customWidth="1"/>
    <col min="4610" max="4614" width="19.421875" style="136" customWidth="1"/>
    <col min="4615" max="4615" width="17.57421875" style="136" customWidth="1"/>
    <col min="4616" max="4616" width="12.140625" style="136" bestFit="1" customWidth="1"/>
    <col min="4617" max="4617" width="10.57421875" style="136" bestFit="1" customWidth="1"/>
    <col min="4618" max="4618" width="9.57421875" style="136" bestFit="1" customWidth="1"/>
    <col min="4619" max="4619" width="11.00390625" style="136" bestFit="1" customWidth="1"/>
    <col min="4620" max="4623" width="9.57421875" style="136" bestFit="1" customWidth="1"/>
    <col min="4624" max="4624" width="10.57421875" style="136" bestFit="1" customWidth="1"/>
    <col min="4625" max="4627" width="9.57421875" style="136" bestFit="1" customWidth="1"/>
    <col min="4628" max="4628" width="9.7109375" style="136" bestFit="1" customWidth="1"/>
    <col min="4629" max="4864" width="11.421875" style="136" customWidth="1"/>
    <col min="4865" max="4865" width="38.7109375" style="136" customWidth="1"/>
    <col min="4866" max="4870" width="19.421875" style="136" customWidth="1"/>
    <col min="4871" max="4871" width="17.57421875" style="136" customWidth="1"/>
    <col min="4872" max="4872" width="12.140625" style="136" bestFit="1" customWidth="1"/>
    <col min="4873" max="4873" width="10.57421875" style="136" bestFit="1" customWidth="1"/>
    <col min="4874" max="4874" width="9.57421875" style="136" bestFit="1" customWidth="1"/>
    <col min="4875" max="4875" width="11.00390625" style="136" bestFit="1" customWidth="1"/>
    <col min="4876" max="4879" width="9.57421875" style="136" bestFit="1" customWidth="1"/>
    <col min="4880" max="4880" width="10.57421875" style="136" bestFit="1" customWidth="1"/>
    <col min="4881" max="4883" width="9.57421875" style="136" bestFit="1" customWidth="1"/>
    <col min="4884" max="4884" width="9.7109375" style="136" bestFit="1" customWidth="1"/>
    <col min="4885" max="5120" width="11.421875" style="136" customWidth="1"/>
    <col min="5121" max="5121" width="38.7109375" style="136" customWidth="1"/>
    <col min="5122" max="5126" width="19.421875" style="136" customWidth="1"/>
    <col min="5127" max="5127" width="17.57421875" style="136" customWidth="1"/>
    <col min="5128" max="5128" width="12.140625" style="136" bestFit="1" customWidth="1"/>
    <col min="5129" max="5129" width="10.57421875" style="136" bestFit="1" customWidth="1"/>
    <col min="5130" max="5130" width="9.57421875" style="136" bestFit="1" customWidth="1"/>
    <col min="5131" max="5131" width="11.00390625" style="136" bestFit="1" customWidth="1"/>
    <col min="5132" max="5135" width="9.57421875" style="136" bestFit="1" customWidth="1"/>
    <col min="5136" max="5136" width="10.57421875" style="136" bestFit="1" customWidth="1"/>
    <col min="5137" max="5139" width="9.57421875" style="136" bestFit="1" customWidth="1"/>
    <col min="5140" max="5140" width="9.7109375" style="136" bestFit="1" customWidth="1"/>
    <col min="5141" max="5376" width="11.421875" style="136" customWidth="1"/>
    <col min="5377" max="5377" width="38.7109375" style="136" customWidth="1"/>
    <col min="5378" max="5382" width="19.421875" style="136" customWidth="1"/>
    <col min="5383" max="5383" width="17.57421875" style="136" customWidth="1"/>
    <col min="5384" max="5384" width="12.140625" style="136" bestFit="1" customWidth="1"/>
    <col min="5385" max="5385" width="10.57421875" style="136" bestFit="1" customWidth="1"/>
    <col min="5386" max="5386" width="9.57421875" style="136" bestFit="1" customWidth="1"/>
    <col min="5387" max="5387" width="11.00390625" style="136" bestFit="1" customWidth="1"/>
    <col min="5388" max="5391" width="9.57421875" style="136" bestFit="1" customWidth="1"/>
    <col min="5392" max="5392" width="10.57421875" style="136" bestFit="1" customWidth="1"/>
    <col min="5393" max="5395" width="9.57421875" style="136" bestFit="1" customWidth="1"/>
    <col min="5396" max="5396" width="9.7109375" style="136" bestFit="1" customWidth="1"/>
    <col min="5397" max="5632" width="11.421875" style="136" customWidth="1"/>
    <col min="5633" max="5633" width="38.7109375" style="136" customWidth="1"/>
    <col min="5634" max="5638" width="19.421875" style="136" customWidth="1"/>
    <col min="5639" max="5639" width="17.57421875" style="136" customWidth="1"/>
    <col min="5640" max="5640" width="12.140625" style="136" bestFit="1" customWidth="1"/>
    <col min="5641" max="5641" width="10.57421875" style="136" bestFit="1" customWidth="1"/>
    <col min="5642" max="5642" width="9.57421875" style="136" bestFit="1" customWidth="1"/>
    <col min="5643" max="5643" width="11.00390625" style="136" bestFit="1" customWidth="1"/>
    <col min="5644" max="5647" width="9.57421875" style="136" bestFit="1" customWidth="1"/>
    <col min="5648" max="5648" width="10.57421875" style="136" bestFit="1" customWidth="1"/>
    <col min="5649" max="5651" width="9.57421875" style="136" bestFit="1" customWidth="1"/>
    <col min="5652" max="5652" width="9.7109375" style="136" bestFit="1" customWidth="1"/>
    <col min="5653" max="5888" width="11.421875" style="136" customWidth="1"/>
    <col min="5889" max="5889" width="38.7109375" style="136" customWidth="1"/>
    <col min="5890" max="5894" width="19.421875" style="136" customWidth="1"/>
    <col min="5895" max="5895" width="17.57421875" style="136" customWidth="1"/>
    <col min="5896" max="5896" width="12.140625" style="136" bestFit="1" customWidth="1"/>
    <col min="5897" max="5897" width="10.57421875" style="136" bestFit="1" customWidth="1"/>
    <col min="5898" max="5898" width="9.57421875" style="136" bestFit="1" customWidth="1"/>
    <col min="5899" max="5899" width="11.00390625" style="136" bestFit="1" customWidth="1"/>
    <col min="5900" max="5903" width="9.57421875" style="136" bestFit="1" customWidth="1"/>
    <col min="5904" max="5904" width="10.57421875" style="136" bestFit="1" customWidth="1"/>
    <col min="5905" max="5907" width="9.57421875" style="136" bestFit="1" customWidth="1"/>
    <col min="5908" max="5908" width="9.7109375" style="136" bestFit="1" customWidth="1"/>
    <col min="5909" max="6144" width="11.421875" style="136" customWidth="1"/>
    <col min="6145" max="6145" width="38.7109375" style="136" customWidth="1"/>
    <col min="6146" max="6150" width="19.421875" style="136" customWidth="1"/>
    <col min="6151" max="6151" width="17.57421875" style="136" customWidth="1"/>
    <col min="6152" max="6152" width="12.140625" style="136" bestFit="1" customWidth="1"/>
    <col min="6153" max="6153" width="10.57421875" style="136" bestFit="1" customWidth="1"/>
    <col min="6154" max="6154" width="9.57421875" style="136" bestFit="1" customWidth="1"/>
    <col min="6155" max="6155" width="11.00390625" style="136" bestFit="1" customWidth="1"/>
    <col min="6156" max="6159" width="9.57421875" style="136" bestFit="1" customWidth="1"/>
    <col min="6160" max="6160" width="10.57421875" style="136" bestFit="1" customWidth="1"/>
    <col min="6161" max="6163" width="9.57421875" style="136" bestFit="1" customWidth="1"/>
    <col min="6164" max="6164" width="9.7109375" style="136" bestFit="1" customWidth="1"/>
    <col min="6165" max="6400" width="11.421875" style="136" customWidth="1"/>
    <col min="6401" max="6401" width="38.7109375" style="136" customWidth="1"/>
    <col min="6402" max="6406" width="19.421875" style="136" customWidth="1"/>
    <col min="6407" max="6407" width="17.57421875" style="136" customWidth="1"/>
    <col min="6408" max="6408" width="12.140625" style="136" bestFit="1" customWidth="1"/>
    <col min="6409" max="6409" width="10.57421875" style="136" bestFit="1" customWidth="1"/>
    <col min="6410" max="6410" width="9.57421875" style="136" bestFit="1" customWidth="1"/>
    <col min="6411" max="6411" width="11.00390625" style="136" bestFit="1" customWidth="1"/>
    <col min="6412" max="6415" width="9.57421875" style="136" bestFit="1" customWidth="1"/>
    <col min="6416" max="6416" width="10.57421875" style="136" bestFit="1" customWidth="1"/>
    <col min="6417" max="6419" width="9.57421875" style="136" bestFit="1" customWidth="1"/>
    <col min="6420" max="6420" width="9.7109375" style="136" bestFit="1" customWidth="1"/>
    <col min="6421" max="6656" width="11.421875" style="136" customWidth="1"/>
    <col min="6657" max="6657" width="38.7109375" style="136" customWidth="1"/>
    <col min="6658" max="6662" width="19.421875" style="136" customWidth="1"/>
    <col min="6663" max="6663" width="17.57421875" style="136" customWidth="1"/>
    <col min="6664" max="6664" width="12.140625" style="136" bestFit="1" customWidth="1"/>
    <col min="6665" max="6665" width="10.57421875" style="136" bestFit="1" customWidth="1"/>
    <col min="6666" max="6666" width="9.57421875" style="136" bestFit="1" customWidth="1"/>
    <col min="6667" max="6667" width="11.00390625" style="136" bestFit="1" customWidth="1"/>
    <col min="6668" max="6671" width="9.57421875" style="136" bestFit="1" customWidth="1"/>
    <col min="6672" max="6672" width="10.57421875" style="136" bestFit="1" customWidth="1"/>
    <col min="6673" max="6675" width="9.57421875" style="136" bestFit="1" customWidth="1"/>
    <col min="6676" max="6676" width="9.7109375" style="136" bestFit="1" customWidth="1"/>
    <col min="6677" max="6912" width="11.421875" style="136" customWidth="1"/>
    <col min="6913" max="6913" width="38.7109375" style="136" customWidth="1"/>
    <col min="6914" max="6918" width="19.421875" style="136" customWidth="1"/>
    <col min="6919" max="6919" width="17.57421875" style="136" customWidth="1"/>
    <col min="6920" max="6920" width="12.140625" style="136" bestFit="1" customWidth="1"/>
    <col min="6921" max="6921" width="10.57421875" style="136" bestFit="1" customWidth="1"/>
    <col min="6922" max="6922" width="9.57421875" style="136" bestFit="1" customWidth="1"/>
    <col min="6923" max="6923" width="11.00390625" style="136" bestFit="1" customWidth="1"/>
    <col min="6924" max="6927" width="9.57421875" style="136" bestFit="1" customWidth="1"/>
    <col min="6928" max="6928" width="10.57421875" style="136" bestFit="1" customWidth="1"/>
    <col min="6929" max="6931" width="9.57421875" style="136" bestFit="1" customWidth="1"/>
    <col min="6932" max="6932" width="9.7109375" style="136" bestFit="1" customWidth="1"/>
    <col min="6933" max="7168" width="11.421875" style="136" customWidth="1"/>
    <col min="7169" max="7169" width="38.7109375" style="136" customWidth="1"/>
    <col min="7170" max="7174" width="19.421875" style="136" customWidth="1"/>
    <col min="7175" max="7175" width="17.57421875" style="136" customWidth="1"/>
    <col min="7176" max="7176" width="12.140625" style="136" bestFit="1" customWidth="1"/>
    <col min="7177" max="7177" width="10.57421875" style="136" bestFit="1" customWidth="1"/>
    <col min="7178" max="7178" width="9.57421875" style="136" bestFit="1" customWidth="1"/>
    <col min="7179" max="7179" width="11.00390625" style="136" bestFit="1" customWidth="1"/>
    <col min="7180" max="7183" width="9.57421875" style="136" bestFit="1" customWidth="1"/>
    <col min="7184" max="7184" width="10.57421875" style="136" bestFit="1" customWidth="1"/>
    <col min="7185" max="7187" width="9.57421875" style="136" bestFit="1" customWidth="1"/>
    <col min="7188" max="7188" width="9.7109375" style="136" bestFit="1" customWidth="1"/>
    <col min="7189" max="7424" width="11.421875" style="136" customWidth="1"/>
    <col min="7425" max="7425" width="38.7109375" style="136" customWidth="1"/>
    <col min="7426" max="7430" width="19.421875" style="136" customWidth="1"/>
    <col min="7431" max="7431" width="17.57421875" style="136" customWidth="1"/>
    <col min="7432" max="7432" width="12.140625" style="136" bestFit="1" customWidth="1"/>
    <col min="7433" max="7433" width="10.57421875" style="136" bestFit="1" customWidth="1"/>
    <col min="7434" max="7434" width="9.57421875" style="136" bestFit="1" customWidth="1"/>
    <col min="7435" max="7435" width="11.00390625" style="136" bestFit="1" customWidth="1"/>
    <col min="7436" max="7439" width="9.57421875" style="136" bestFit="1" customWidth="1"/>
    <col min="7440" max="7440" width="10.57421875" style="136" bestFit="1" customWidth="1"/>
    <col min="7441" max="7443" width="9.57421875" style="136" bestFit="1" customWidth="1"/>
    <col min="7444" max="7444" width="9.7109375" style="136" bestFit="1" customWidth="1"/>
    <col min="7445" max="7680" width="11.421875" style="136" customWidth="1"/>
    <col min="7681" max="7681" width="38.7109375" style="136" customWidth="1"/>
    <col min="7682" max="7686" width="19.421875" style="136" customWidth="1"/>
    <col min="7687" max="7687" width="17.57421875" style="136" customWidth="1"/>
    <col min="7688" max="7688" width="12.140625" style="136" bestFit="1" customWidth="1"/>
    <col min="7689" max="7689" width="10.57421875" style="136" bestFit="1" customWidth="1"/>
    <col min="7690" max="7690" width="9.57421875" style="136" bestFit="1" customWidth="1"/>
    <col min="7691" max="7691" width="11.00390625" style="136" bestFit="1" customWidth="1"/>
    <col min="7692" max="7695" width="9.57421875" style="136" bestFit="1" customWidth="1"/>
    <col min="7696" max="7696" width="10.57421875" style="136" bestFit="1" customWidth="1"/>
    <col min="7697" max="7699" width="9.57421875" style="136" bestFit="1" customWidth="1"/>
    <col min="7700" max="7700" width="9.7109375" style="136" bestFit="1" customWidth="1"/>
    <col min="7701" max="7936" width="11.421875" style="136" customWidth="1"/>
    <col min="7937" max="7937" width="38.7109375" style="136" customWidth="1"/>
    <col min="7938" max="7942" width="19.421875" style="136" customWidth="1"/>
    <col min="7943" max="7943" width="17.57421875" style="136" customWidth="1"/>
    <col min="7944" max="7944" width="12.140625" style="136" bestFit="1" customWidth="1"/>
    <col min="7945" max="7945" width="10.57421875" style="136" bestFit="1" customWidth="1"/>
    <col min="7946" max="7946" width="9.57421875" style="136" bestFit="1" customWidth="1"/>
    <col min="7947" max="7947" width="11.00390625" style="136" bestFit="1" customWidth="1"/>
    <col min="7948" max="7951" width="9.57421875" style="136" bestFit="1" customWidth="1"/>
    <col min="7952" max="7952" width="10.57421875" style="136" bestFit="1" customWidth="1"/>
    <col min="7953" max="7955" width="9.57421875" style="136" bestFit="1" customWidth="1"/>
    <col min="7956" max="7956" width="9.7109375" style="136" bestFit="1" customWidth="1"/>
    <col min="7957" max="8192" width="11.421875" style="136" customWidth="1"/>
    <col min="8193" max="8193" width="38.7109375" style="136" customWidth="1"/>
    <col min="8194" max="8198" width="19.421875" style="136" customWidth="1"/>
    <col min="8199" max="8199" width="17.57421875" style="136" customWidth="1"/>
    <col min="8200" max="8200" width="12.140625" style="136" bestFit="1" customWidth="1"/>
    <col min="8201" max="8201" width="10.57421875" style="136" bestFit="1" customWidth="1"/>
    <col min="8202" max="8202" width="9.57421875" style="136" bestFit="1" customWidth="1"/>
    <col min="8203" max="8203" width="11.00390625" style="136" bestFit="1" customWidth="1"/>
    <col min="8204" max="8207" width="9.57421875" style="136" bestFit="1" customWidth="1"/>
    <col min="8208" max="8208" width="10.57421875" style="136" bestFit="1" customWidth="1"/>
    <col min="8209" max="8211" width="9.57421875" style="136" bestFit="1" customWidth="1"/>
    <col min="8212" max="8212" width="9.7109375" style="136" bestFit="1" customWidth="1"/>
    <col min="8213" max="8448" width="11.421875" style="136" customWidth="1"/>
    <col min="8449" max="8449" width="38.7109375" style="136" customWidth="1"/>
    <col min="8450" max="8454" width="19.421875" style="136" customWidth="1"/>
    <col min="8455" max="8455" width="17.57421875" style="136" customWidth="1"/>
    <col min="8456" max="8456" width="12.140625" style="136" bestFit="1" customWidth="1"/>
    <col min="8457" max="8457" width="10.57421875" style="136" bestFit="1" customWidth="1"/>
    <col min="8458" max="8458" width="9.57421875" style="136" bestFit="1" customWidth="1"/>
    <col min="8459" max="8459" width="11.00390625" style="136" bestFit="1" customWidth="1"/>
    <col min="8460" max="8463" width="9.57421875" style="136" bestFit="1" customWidth="1"/>
    <col min="8464" max="8464" width="10.57421875" style="136" bestFit="1" customWidth="1"/>
    <col min="8465" max="8467" width="9.57421875" style="136" bestFit="1" customWidth="1"/>
    <col min="8468" max="8468" width="9.7109375" style="136" bestFit="1" customWidth="1"/>
    <col min="8469" max="8704" width="11.421875" style="136" customWidth="1"/>
    <col min="8705" max="8705" width="38.7109375" style="136" customWidth="1"/>
    <col min="8706" max="8710" width="19.421875" style="136" customWidth="1"/>
    <col min="8711" max="8711" width="17.57421875" style="136" customWidth="1"/>
    <col min="8712" max="8712" width="12.140625" style="136" bestFit="1" customWidth="1"/>
    <col min="8713" max="8713" width="10.57421875" style="136" bestFit="1" customWidth="1"/>
    <col min="8714" max="8714" width="9.57421875" style="136" bestFit="1" customWidth="1"/>
    <col min="8715" max="8715" width="11.00390625" style="136" bestFit="1" customWidth="1"/>
    <col min="8716" max="8719" width="9.57421875" style="136" bestFit="1" customWidth="1"/>
    <col min="8720" max="8720" width="10.57421875" style="136" bestFit="1" customWidth="1"/>
    <col min="8721" max="8723" width="9.57421875" style="136" bestFit="1" customWidth="1"/>
    <col min="8724" max="8724" width="9.7109375" style="136" bestFit="1" customWidth="1"/>
    <col min="8725" max="8960" width="11.421875" style="136" customWidth="1"/>
    <col min="8961" max="8961" width="38.7109375" style="136" customWidth="1"/>
    <col min="8962" max="8966" width="19.421875" style="136" customWidth="1"/>
    <col min="8967" max="8967" width="17.57421875" style="136" customWidth="1"/>
    <col min="8968" max="8968" width="12.140625" style="136" bestFit="1" customWidth="1"/>
    <col min="8969" max="8969" width="10.57421875" style="136" bestFit="1" customWidth="1"/>
    <col min="8970" max="8970" width="9.57421875" style="136" bestFit="1" customWidth="1"/>
    <col min="8971" max="8971" width="11.00390625" style="136" bestFit="1" customWidth="1"/>
    <col min="8972" max="8975" width="9.57421875" style="136" bestFit="1" customWidth="1"/>
    <col min="8976" max="8976" width="10.57421875" style="136" bestFit="1" customWidth="1"/>
    <col min="8977" max="8979" width="9.57421875" style="136" bestFit="1" customWidth="1"/>
    <col min="8980" max="8980" width="9.7109375" style="136" bestFit="1" customWidth="1"/>
    <col min="8981" max="9216" width="11.421875" style="136" customWidth="1"/>
    <col min="9217" max="9217" width="38.7109375" style="136" customWidth="1"/>
    <col min="9218" max="9222" width="19.421875" style="136" customWidth="1"/>
    <col min="9223" max="9223" width="17.57421875" style="136" customWidth="1"/>
    <col min="9224" max="9224" width="12.140625" style="136" bestFit="1" customWidth="1"/>
    <col min="9225" max="9225" width="10.57421875" style="136" bestFit="1" customWidth="1"/>
    <col min="9226" max="9226" width="9.57421875" style="136" bestFit="1" customWidth="1"/>
    <col min="9227" max="9227" width="11.00390625" style="136" bestFit="1" customWidth="1"/>
    <col min="9228" max="9231" width="9.57421875" style="136" bestFit="1" customWidth="1"/>
    <col min="9232" max="9232" width="10.57421875" style="136" bestFit="1" customWidth="1"/>
    <col min="9233" max="9235" width="9.57421875" style="136" bestFit="1" customWidth="1"/>
    <col min="9236" max="9236" width="9.7109375" style="136" bestFit="1" customWidth="1"/>
    <col min="9237" max="9472" width="11.421875" style="136" customWidth="1"/>
    <col min="9473" max="9473" width="38.7109375" style="136" customWidth="1"/>
    <col min="9474" max="9478" width="19.421875" style="136" customWidth="1"/>
    <col min="9479" max="9479" width="17.57421875" style="136" customWidth="1"/>
    <col min="9480" max="9480" width="12.140625" style="136" bestFit="1" customWidth="1"/>
    <col min="9481" max="9481" width="10.57421875" style="136" bestFit="1" customWidth="1"/>
    <col min="9482" max="9482" width="9.57421875" style="136" bestFit="1" customWidth="1"/>
    <col min="9483" max="9483" width="11.00390625" style="136" bestFit="1" customWidth="1"/>
    <col min="9484" max="9487" width="9.57421875" style="136" bestFit="1" customWidth="1"/>
    <col min="9488" max="9488" width="10.57421875" style="136" bestFit="1" customWidth="1"/>
    <col min="9489" max="9491" width="9.57421875" style="136" bestFit="1" customWidth="1"/>
    <col min="9492" max="9492" width="9.7109375" style="136" bestFit="1" customWidth="1"/>
    <col min="9493" max="9728" width="11.421875" style="136" customWidth="1"/>
    <col min="9729" max="9729" width="38.7109375" style="136" customWidth="1"/>
    <col min="9730" max="9734" width="19.421875" style="136" customWidth="1"/>
    <col min="9735" max="9735" width="17.57421875" style="136" customWidth="1"/>
    <col min="9736" max="9736" width="12.140625" style="136" bestFit="1" customWidth="1"/>
    <col min="9737" max="9737" width="10.57421875" style="136" bestFit="1" customWidth="1"/>
    <col min="9738" max="9738" width="9.57421875" style="136" bestFit="1" customWidth="1"/>
    <col min="9739" max="9739" width="11.00390625" style="136" bestFit="1" customWidth="1"/>
    <col min="9740" max="9743" width="9.57421875" style="136" bestFit="1" customWidth="1"/>
    <col min="9744" max="9744" width="10.57421875" style="136" bestFit="1" customWidth="1"/>
    <col min="9745" max="9747" width="9.57421875" style="136" bestFit="1" customWidth="1"/>
    <col min="9748" max="9748" width="9.7109375" style="136" bestFit="1" customWidth="1"/>
    <col min="9749" max="9984" width="11.421875" style="136" customWidth="1"/>
    <col min="9985" max="9985" width="38.7109375" style="136" customWidth="1"/>
    <col min="9986" max="9990" width="19.421875" style="136" customWidth="1"/>
    <col min="9991" max="9991" width="17.57421875" style="136" customWidth="1"/>
    <col min="9992" max="9992" width="12.140625" style="136" bestFit="1" customWidth="1"/>
    <col min="9993" max="9993" width="10.57421875" style="136" bestFit="1" customWidth="1"/>
    <col min="9994" max="9994" width="9.57421875" style="136" bestFit="1" customWidth="1"/>
    <col min="9995" max="9995" width="11.00390625" style="136" bestFit="1" customWidth="1"/>
    <col min="9996" max="9999" width="9.57421875" style="136" bestFit="1" customWidth="1"/>
    <col min="10000" max="10000" width="10.57421875" style="136" bestFit="1" customWidth="1"/>
    <col min="10001" max="10003" width="9.57421875" style="136" bestFit="1" customWidth="1"/>
    <col min="10004" max="10004" width="9.7109375" style="136" bestFit="1" customWidth="1"/>
    <col min="10005" max="10240" width="11.421875" style="136" customWidth="1"/>
    <col min="10241" max="10241" width="38.7109375" style="136" customWidth="1"/>
    <col min="10242" max="10246" width="19.421875" style="136" customWidth="1"/>
    <col min="10247" max="10247" width="17.57421875" style="136" customWidth="1"/>
    <col min="10248" max="10248" width="12.140625" style="136" bestFit="1" customWidth="1"/>
    <col min="10249" max="10249" width="10.57421875" style="136" bestFit="1" customWidth="1"/>
    <col min="10250" max="10250" width="9.57421875" style="136" bestFit="1" customWidth="1"/>
    <col min="10251" max="10251" width="11.00390625" style="136" bestFit="1" customWidth="1"/>
    <col min="10252" max="10255" width="9.57421875" style="136" bestFit="1" customWidth="1"/>
    <col min="10256" max="10256" width="10.57421875" style="136" bestFit="1" customWidth="1"/>
    <col min="10257" max="10259" width="9.57421875" style="136" bestFit="1" customWidth="1"/>
    <col min="10260" max="10260" width="9.7109375" style="136" bestFit="1" customWidth="1"/>
    <col min="10261" max="10496" width="11.421875" style="136" customWidth="1"/>
    <col min="10497" max="10497" width="38.7109375" style="136" customWidth="1"/>
    <col min="10498" max="10502" width="19.421875" style="136" customWidth="1"/>
    <col min="10503" max="10503" width="17.57421875" style="136" customWidth="1"/>
    <col min="10504" max="10504" width="12.140625" style="136" bestFit="1" customWidth="1"/>
    <col min="10505" max="10505" width="10.57421875" style="136" bestFit="1" customWidth="1"/>
    <col min="10506" max="10506" width="9.57421875" style="136" bestFit="1" customWidth="1"/>
    <col min="10507" max="10507" width="11.00390625" style="136" bestFit="1" customWidth="1"/>
    <col min="10508" max="10511" width="9.57421875" style="136" bestFit="1" customWidth="1"/>
    <col min="10512" max="10512" width="10.57421875" style="136" bestFit="1" customWidth="1"/>
    <col min="10513" max="10515" width="9.57421875" style="136" bestFit="1" customWidth="1"/>
    <col min="10516" max="10516" width="9.7109375" style="136" bestFit="1" customWidth="1"/>
    <col min="10517" max="10752" width="11.421875" style="136" customWidth="1"/>
    <col min="10753" max="10753" width="38.7109375" style="136" customWidth="1"/>
    <col min="10754" max="10758" width="19.421875" style="136" customWidth="1"/>
    <col min="10759" max="10759" width="17.57421875" style="136" customWidth="1"/>
    <col min="10760" max="10760" width="12.140625" style="136" bestFit="1" customWidth="1"/>
    <col min="10761" max="10761" width="10.57421875" style="136" bestFit="1" customWidth="1"/>
    <col min="10762" max="10762" width="9.57421875" style="136" bestFit="1" customWidth="1"/>
    <col min="10763" max="10763" width="11.00390625" style="136" bestFit="1" customWidth="1"/>
    <col min="10764" max="10767" width="9.57421875" style="136" bestFit="1" customWidth="1"/>
    <col min="10768" max="10768" width="10.57421875" style="136" bestFit="1" customWidth="1"/>
    <col min="10769" max="10771" width="9.57421875" style="136" bestFit="1" customWidth="1"/>
    <col min="10772" max="10772" width="9.7109375" style="136" bestFit="1" customWidth="1"/>
    <col min="10773" max="11008" width="11.421875" style="136" customWidth="1"/>
    <col min="11009" max="11009" width="38.7109375" style="136" customWidth="1"/>
    <col min="11010" max="11014" width="19.421875" style="136" customWidth="1"/>
    <col min="11015" max="11015" width="17.57421875" style="136" customWidth="1"/>
    <col min="11016" max="11016" width="12.140625" style="136" bestFit="1" customWidth="1"/>
    <col min="11017" max="11017" width="10.57421875" style="136" bestFit="1" customWidth="1"/>
    <col min="11018" max="11018" width="9.57421875" style="136" bestFit="1" customWidth="1"/>
    <col min="11019" max="11019" width="11.00390625" style="136" bestFit="1" customWidth="1"/>
    <col min="11020" max="11023" width="9.57421875" style="136" bestFit="1" customWidth="1"/>
    <col min="11024" max="11024" width="10.57421875" style="136" bestFit="1" customWidth="1"/>
    <col min="11025" max="11027" width="9.57421875" style="136" bestFit="1" customWidth="1"/>
    <col min="11028" max="11028" width="9.7109375" style="136" bestFit="1" customWidth="1"/>
    <col min="11029" max="11264" width="11.421875" style="136" customWidth="1"/>
    <col min="11265" max="11265" width="38.7109375" style="136" customWidth="1"/>
    <col min="11266" max="11270" width="19.421875" style="136" customWidth="1"/>
    <col min="11271" max="11271" width="17.57421875" style="136" customWidth="1"/>
    <col min="11272" max="11272" width="12.140625" style="136" bestFit="1" customWidth="1"/>
    <col min="11273" max="11273" width="10.57421875" style="136" bestFit="1" customWidth="1"/>
    <col min="11274" max="11274" width="9.57421875" style="136" bestFit="1" customWidth="1"/>
    <col min="11275" max="11275" width="11.00390625" style="136" bestFit="1" customWidth="1"/>
    <col min="11276" max="11279" width="9.57421875" style="136" bestFit="1" customWidth="1"/>
    <col min="11280" max="11280" width="10.57421875" style="136" bestFit="1" customWidth="1"/>
    <col min="11281" max="11283" width="9.57421875" style="136" bestFit="1" customWidth="1"/>
    <col min="11284" max="11284" width="9.7109375" style="136" bestFit="1" customWidth="1"/>
    <col min="11285" max="11520" width="11.421875" style="136" customWidth="1"/>
    <col min="11521" max="11521" width="38.7109375" style="136" customWidth="1"/>
    <col min="11522" max="11526" width="19.421875" style="136" customWidth="1"/>
    <col min="11527" max="11527" width="17.57421875" style="136" customWidth="1"/>
    <col min="11528" max="11528" width="12.140625" style="136" bestFit="1" customWidth="1"/>
    <col min="11529" max="11529" width="10.57421875" style="136" bestFit="1" customWidth="1"/>
    <col min="11530" max="11530" width="9.57421875" style="136" bestFit="1" customWidth="1"/>
    <col min="11531" max="11531" width="11.00390625" style="136" bestFit="1" customWidth="1"/>
    <col min="11532" max="11535" width="9.57421875" style="136" bestFit="1" customWidth="1"/>
    <col min="11536" max="11536" width="10.57421875" style="136" bestFit="1" customWidth="1"/>
    <col min="11537" max="11539" width="9.57421875" style="136" bestFit="1" customWidth="1"/>
    <col min="11540" max="11540" width="9.7109375" style="136" bestFit="1" customWidth="1"/>
    <col min="11541" max="11776" width="11.421875" style="136" customWidth="1"/>
    <col min="11777" max="11777" width="38.7109375" style="136" customWidth="1"/>
    <col min="11778" max="11782" width="19.421875" style="136" customWidth="1"/>
    <col min="11783" max="11783" width="17.57421875" style="136" customWidth="1"/>
    <col min="11784" max="11784" width="12.140625" style="136" bestFit="1" customWidth="1"/>
    <col min="11785" max="11785" width="10.57421875" style="136" bestFit="1" customWidth="1"/>
    <col min="11786" max="11786" width="9.57421875" style="136" bestFit="1" customWidth="1"/>
    <col min="11787" max="11787" width="11.00390625" style="136" bestFit="1" customWidth="1"/>
    <col min="11788" max="11791" width="9.57421875" style="136" bestFit="1" customWidth="1"/>
    <col min="11792" max="11792" width="10.57421875" style="136" bestFit="1" customWidth="1"/>
    <col min="11793" max="11795" width="9.57421875" style="136" bestFit="1" customWidth="1"/>
    <col min="11796" max="11796" width="9.7109375" style="136" bestFit="1" customWidth="1"/>
    <col min="11797" max="12032" width="11.421875" style="136" customWidth="1"/>
    <col min="12033" max="12033" width="38.7109375" style="136" customWidth="1"/>
    <col min="12034" max="12038" width="19.421875" style="136" customWidth="1"/>
    <col min="12039" max="12039" width="17.57421875" style="136" customWidth="1"/>
    <col min="12040" max="12040" width="12.140625" style="136" bestFit="1" customWidth="1"/>
    <col min="12041" max="12041" width="10.57421875" style="136" bestFit="1" customWidth="1"/>
    <col min="12042" max="12042" width="9.57421875" style="136" bestFit="1" customWidth="1"/>
    <col min="12043" max="12043" width="11.00390625" style="136" bestFit="1" customWidth="1"/>
    <col min="12044" max="12047" width="9.57421875" style="136" bestFit="1" customWidth="1"/>
    <col min="12048" max="12048" width="10.57421875" style="136" bestFit="1" customWidth="1"/>
    <col min="12049" max="12051" width="9.57421875" style="136" bestFit="1" customWidth="1"/>
    <col min="12052" max="12052" width="9.7109375" style="136" bestFit="1" customWidth="1"/>
    <col min="12053" max="12288" width="11.421875" style="136" customWidth="1"/>
    <col min="12289" max="12289" width="38.7109375" style="136" customWidth="1"/>
    <col min="12290" max="12294" width="19.421875" style="136" customWidth="1"/>
    <col min="12295" max="12295" width="17.57421875" style="136" customWidth="1"/>
    <col min="12296" max="12296" width="12.140625" style="136" bestFit="1" customWidth="1"/>
    <col min="12297" max="12297" width="10.57421875" style="136" bestFit="1" customWidth="1"/>
    <col min="12298" max="12298" width="9.57421875" style="136" bestFit="1" customWidth="1"/>
    <col min="12299" max="12299" width="11.00390625" style="136" bestFit="1" customWidth="1"/>
    <col min="12300" max="12303" width="9.57421875" style="136" bestFit="1" customWidth="1"/>
    <col min="12304" max="12304" width="10.57421875" style="136" bestFit="1" customWidth="1"/>
    <col min="12305" max="12307" width="9.57421875" style="136" bestFit="1" customWidth="1"/>
    <col min="12308" max="12308" width="9.7109375" style="136" bestFit="1" customWidth="1"/>
    <col min="12309" max="12544" width="11.421875" style="136" customWidth="1"/>
    <col min="12545" max="12545" width="38.7109375" style="136" customWidth="1"/>
    <col min="12546" max="12550" width="19.421875" style="136" customWidth="1"/>
    <col min="12551" max="12551" width="17.57421875" style="136" customWidth="1"/>
    <col min="12552" max="12552" width="12.140625" style="136" bestFit="1" customWidth="1"/>
    <col min="12553" max="12553" width="10.57421875" style="136" bestFit="1" customWidth="1"/>
    <col min="12554" max="12554" width="9.57421875" style="136" bestFit="1" customWidth="1"/>
    <col min="12555" max="12555" width="11.00390625" style="136" bestFit="1" customWidth="1"/>
    <col min="12556" max="12559" width="9.57421875" style="136" bestFit="1" customWidth="1"/>
    <col min="12560" max="12560" width="10.57421875" style="136" bestFit="1" customWidth="1"/>
    <col min="12561" max="12563" width="9.57421875" style="136" bestFit="1" customWidth="1"/>
    <col min="12564" max="12564" width="9.7109375" style="136" bestFit="1" customWidth="1"/>
    <col min="12565" max="12800" width="11.421875" style="136" customWidth="1"/>
    <col min="12801" max="12801" width="38.7109375" style="136" customWidth="1"/>
    <col min="12802" max="12806" width="19.421875" style="136" customWidth="1"/>
    <col min="12807" max="12807" width="17.57421875" style="136" customWidth="1"/>
    <col min="12808" max="12808" width="12.140625" style="136" bestFit="1" customWidth="1"/>
    <col min="12809" max="12809" width="10.57421875" style="136" bestFit="1" customWidth="1"/>
    <col min="12810" max="12810" width="9.57421875" style="136" bestFit="1" customWidth="1"/>
    <col min="12811" max="12811" width="11.00390625" style="136" bestFit="1" customWidth="1"/>
    <col min="12812" max="12815" width="9.57421875" style="136" bestFit="1" customWidth="1"/>
    <col min="12816" max="12816" width="10.57421875" style="136" bestFit="1" customWidth="1"/>
    <col min="12817" max="12819" width="9.57421875" style="136" bestFit="1" customWidth="1"/>
    <col min="12820" max="12820" width="9.7109375" style="136" bestFit="1" customWidth="1"/>
    <col min="12821" max="13056" width="11.421875" style="136" customWidth="1"/>
    <col min="13057" max="13057" width="38.7109375" style="136" customWidth="1"/>
    <col min="13058" max="13062" width="19.421875" style="136" customWidth="1"/>
    <col min="13063" max="13063" width="17.57421875" style="136" customWidth="1"/>
    <col min="13064" max="13064" width="12.140625" style="136" bestFit="1" customWidth="1"/>
    <col min="13065" max="13065" width="10.57421875" style="136" bestFit="1" customWidth="1"/>
    <col min="13066" max="13066" width="9.57421875" style="136" bestFit="1" customWidth="1"/>
    <col min="13067" max="13067" width="11.00390625" style="136" bestFit="1" customWidth="1"/>
    <col min="13068" max="13071" width="9.57421875" style="136" bestFit="1" customWidth="1"/>
    <col min="13072" max="13072" width="10.57421875" style="136" bestFit="1" customWidth="1"/>
    <col min="13073" max="13075" width="9.57421875" style="136" bestFit="1" customWidth="1"/>
    <col min="13076" max="13076" width="9.7109375" style="136" bestFit="1" customWidth="1"/>
    <col min="13077" max="13312" width="11.421875" style="136" customWidth="1"/>
    <col min="13313" max="13313" width="38.7109375" style="136" customWidth="1"/>
    <col min="13314" max="13318" width="19.421875" style="136" customWidth="1"/>
    <col min="13319" max="13319" width="17.57421875" style="136" customWidth="1"/>
    <col min="13320" max="13320" width="12.140625" style="136" bestFit="1" customWidth="1"/>
    <col min="13321" max="13321" width="10.57421875" style="136" bestFit="1" customWidth="1"/>
    <col min="13322" max="13322" width="9.57421875" style="136" bestFit="1" customWidth="1"/>
    <col min="13323" max="13323" width="11.00390625" style="136" bestFit="1" customWidth="1"/>
    <col min="13324" max="13327" width="9.57421875" style="136" bestFit="1" customWidth="1"/>
    <col min="13328" max="13328" width="10.57421875" style="136" bestFit="1" customWidth="1"/>
    <col min="13329" max="13331" width="9.57421875" style="136" bestFit="1" customWidth="1"/>
    <col min="13332" max="13332" width="9.7109375" style="136" bestFit="1" customWidth="1"/>
    <col min="13333" max="13568" width="11.421875" style="136" customWidth="1"/>
    <col min="13569" max="13569" width="38.7109375" style="136" customWidth="1"/>
    <col min="13570" max="13574" width="19.421875" style="136" customWidth="1"/>
    <col min="13575" max="13575" width="17.57421875" style="136" customWidth="1"/>
    <col min="13576" max="13576" width="12.140625" style="136" bestFit="1" customWidth="1"/>
    <col min="13577" max="13577" width="10.57421875" style="136" bestFit="1" customWidth="1"/>
    <col min="13578" max="13578" width="9.57421875" style="136" bestFit="1" customWidth="1"/>
    <col min="13579" max="13579" width="11.00390625" style="136" bestFit="1" customWidth="1"/>
    <col min="13580" max="13583" width="9.57421875" style="136" bestFit="1" customWidth="1"/>
    <col min="13584" max="13584" width="10.57421875" style="136" bestFit="1" customWidth="1"/>
    <col min="13585" max="13587" width="9.57421875" style="136" bestFit="1" customWidth="1"/>
    <col min="13588" max="13588" width="9.7109375" style="136" bestFit="1" customWidth="1"/>
    <col min="13589" max="13824" width="11.421875" style="136" customWidth="1"/>
    <col min="13825" max="13825" width="38.7109375" style="136" customWidth="1"/>
    <col min="13826" max="13830" width="19.421875" style="136" customWidth="1"/>
    <col min="13831" max="13831" width="17.57421875" style="136" customWidth="1"/>
    <col min="13832" max="13832" width="12.140625" style="136" bestFit="1" customWidth="1"/>
    <col min="13833" max="13833" width="10.57421875" style="136" bestFit="1" customWidth="1"/>
    <col min="13834" max="13834" width="9.57421875" style="136" bestFit="1" customWidth="1"/>
    <col min="13835" max="13835" width="11.00390625" style="136" bestFit="1" customWidth="1"/>
    <col min="13836" max="13839" width="9.57421875" style="136" bestFit="1" customWidth="1"/>
    <col min="13840" max="13840" width="10.57421875" style="136" bestFit="1" customWidth="1"/>
    <col min="13841" max="13843" width="9.57421875" style="136" bestFit="1" customWidth="1"/>
    <col min="13844" max="13844" width="9.7109375" style="136" bestFit="1" customWidth="1"/>
    <col min="13845" max="14080" width="11.421875" style="136" customWidth="1"/>
    <col min="14081" max="14081" width="38.7109375" style="136" customWidth="1"/>
    <col min="14082" max="14086" width="19.421875" style="136" customWidth="1"/>
    <col min="14087" max="14087" width="17.57421875" style="136" customWidth="1"/>
    <col min="14088" max="14088" width="12.140625" style="136" bestFit="1" customWidth="1"/>
    <col min="14089" max="14089" width="10.57421875" style="136" bestFit="1" customWidth="1"/>
    <col min="14090" max="14090" width="9.57421875" style="136" bestFit="1" customWidth="1"/>
    <col min="14091" max="14091" width="11.00390625" style="136" bestFit="1" customWidth="1"/>
    <col min="14092" max="14095" width="9.57421875" style="136" bestFit="1" customWidth="1"/>
    <col min="14096" max="14096" width="10.57421875" style="136" bestFit="1" customWidth="1"/>
    <col min="14097" max="14099" width="9.57421875" style="136" bestFit="1" customWidth="1"/>
    <col min="14100" max="14100" width="9.7109375" style="136" bestFit="1" customWidth="1"/>
    <col min="14101" max="14336" width="11.421875" style="136" customWidth="1"/>
    <col min="14337" max="14337" width="38.7109375" style="136" customWidth="1"/>
    <col min="14338" max="14342" width="19.421875" style="136" customWidth="1"/>
    <col min="14343" max="14343" width="17.57421875" style="136" customWidth="1"/>
    <col min="14344" max="14344" width="12.140625" style="136" bestFit="1" customWidth="1"/>
    <col min="14345" max="14345" width="10.57421875" style="136" bestFit="1" customWidth="1"/>
    <col min="14346" max="14346" width="9.57421875" style="136" bestFit="1" customWidth="1"/>
    <col min="14347" max="14347" width="11.00390625" style="136" bestFit="1" customWidth="1"/>
    <col min="14348" max="14351" width="9.57421875" style="136" bestFit="1" customWidth="1"/>
    <col min="14352" max="14352" width="10.57421875" style="136" bestFit="1" customWidth="1"/>
    <col min="14353" max="14355" width="9.57421875" style="136" bestFit="1" customWidth="1"/>
    <col min="14356" max="14356" width="9.7109375" style="136" bestFit="1" customWidth="1"/>
    <col min="14357" max="14592" width="11.421875" style="136" customWidth="1"/>
    <col min="14593" max="14593" width="38.7109375" style="136" customWidth="1"/>
    <col min="14594" max="14598" width="19.421875" style="136" customWidth="1"/>
    <col min="14599" max="14599" width="17.57421875" style="136" customWidth="1"/>
    <col min="14600" max="14600" width="12.140625" style="136" bestFit="1" customWidth="1"/>
    <col min="14601" max="14601" width="10.57421875" style="136" bestFit="1" customWidth="1"/>
    <col min="14602" max="14602" width="9.57421875" style="136" bestFit="1" customWidth="1"/>
    <col min="14603" max="14603" width="11.00390625" style="136" bestFit="1" customWidth="1"/>
    <col min="14604" max="14607" width="9.57421875" style="136" bestFit="1" customWidth="1"/>
    <col min="14608" max="14608" width="10.57421875" style="136" bestFit="1" customWidth="1"/>
    <col min="14609" max="14611" width="9.57421875" style="136" bestFit="1" customWidth="1"/>
    <col min="14612" max="14612" width="9.7109375" style="136" bestFit="1" customWidth="1"/>
    <col min="14613" max="14848" width="11.421875" style="136" customWidth="1"/>
    <col min="14849" max="14849" width="38.7109375" style="136" customWidth="1"/>
    <col min="14850" max="14854" width="19.421875" style="136" customWidth="1"/>
    <col min="14855" max="14855" width="17.57421875" style="136" customWidth="1"/>
    <col min="14856" max="14856" width="12.140625" style="136" bestFit="1" customWidth="1"/>
    <col min="14857" max="14857" width="10.57421875" style="136" bestFit="1" customWidth="1"/>
    <col min="14858" max="14858" width="9.57421875" style="136" bestFit="1" customWidth="1"/>
    <col min="14859" max="14859" width="11.00390625" style="136" bestFit="1" customWidth="1"/>
    <col min="14860" max="14863" width="9.57421875" style="136" bestFit="1" customWidth="1"/>
    <col min="14864" max="14864" width="10.57421875" style="136" bestFit="1" customWidth="1"/>
    <col min="14865" max="14867" width="9.57421875" style="136" bestFit="1" customWidth="1"/>
    <col min="14868" max="14868" width="9.7109375" style="136" bestFit="1" customWidth="1"/>
    <col min="14869" max="15104" width="11.421875" style="136" customWidth="1"/>
    <col min="15105" max="15105" width="38.7109375" style="136" customWidth="1"/>
    <col min="15106" max="15110" width="19.421875" style="136" customWidth="1"/>
    <col min="15111" max="15111" width="17.57421875" style="136" customWidth="1"/>
    <col min="15112" max="15112" width="12.140625" style="136" bestFit="1" customWidth="1"/>
    <col min="15113" max="15113" width="10.57421875" style="136" bestFit="1" customWidth="1"/>
    <col min="15114" max="15114" width="9.57421875" style="136" bestFit="1" customWidth="1"/>
    <col min="15115" max="15115" width="11.00390625" style="136" bestFit="1" customWidth="1"/>
    <col min="15116" max="15119" width="9.57421875" style="136" bestFit="1" customWidth="1"/>
    <col min="15120" max="15120" width="10.57421875" style="136" bestFit="1" customWidth="1"/>
    <col min="15121" max="15123" width="9.57421875" style="136" bestFit="1" customWidth="1"/>
    <col min="15124" max="15124" width="9.7109375" style="136" bestFit="1" customWidth="1"/>
    <col min="15125" max="15360" width="11.421875" style="136" customWidth="1"/>
    <col min="15361" max="15361" width="38.7109375" style="136" customWidth="1"/>
    <col min="15362" max="15366" width="19.421875" style="136" customWidth="1"/>
    <col min="15367" max="15367" width="17.57421875" style="136" customWidth="1"/>
    <col min="15368" max="15368" width="12.140625" style="136" bestFit="1" customWidth="1"/>
    <col min="15369" max="15369" width="10.57421875" style="136" bestFit="1" customWidth="1"/>
    <col min="15370" max="15370" width="9.57421875" style="136" bestFit="1" customWidth="1"/>
    <col min="15371" max="15371" width="11.00390625" style="136" bestFit="1" customWidth="1"/>
    <col min="15372" max="15375" width="9.57421875" style="136" bestFit="1" customWidth="1"/>
    <col min="15376" max="15376" width="10.57421875" style="136" bestFit="1" customWidth="1"/>
    <col min="15377" max="15379" width="9.57421875" style="136" bestFit="1" customWidth="1"/>
    <col min="15380" max="15380" width="9.7109375" style="136" bestFit="1" customWidth="1"/>
    <col min="15381" max="15616" width="11.421875" style="136" customWidth="1"/>
    <col min="15617" max="15617" width="38.7109375" style="136" customWidth="1"/>
    <col min="15618" max="15622" width="19.421875" style="136" customWidth="1"/>
    <col min="15623" max="15623" width="17.57421875" style="136" customWidth="1"/>
    <col min="15624" max="15624" width="12.140625" style="136" bestFit="1" customWidth="1"/>
    <col min="15625" max="15625" width="10.57421875" style="136" bestFit="1" customWidth="1"/>
    <col min="15626" max="15626" width="9.57421875" style="136" bestFit="1" customWidth="1"/>
    <col min="15627" max="15627" width="11.00390625" style="136" bestFit="1" customWidth="1"/>
    <col min="15628" max="15631" width="9.57421875" style="136" bestFit="1" customWidth="1"/>
    <col min="15632" max="15632" width="10.57421875" style="136" bestFit="1" customWidth="1"/>
    <col min="15633" max="15635" width="9.57421875" style="136" bestFit="1" customWidth="1"/>
    <col min="15636" max="15636" width="9.7109375" style="136" bestFit="1" customWidth="1"/>
    <col min="15637" max="15872" width="11.421875" style="136" customWidth="1"/>
    <col min="15873" max="15873" width="38.7109375" style="136" customWidth="1"/>
    <col min="15874" max="15878" width="19.421875" style="136" customWidth="1"/>
    <col min="15879" max="15879" width="17.57421875" style="136" customWidth="1"/>
    <col min="15880" max="15880" width="12.140625" style="136" bestFit="1" customWidth="1"/>
    <col min="15881" max="15881" width="10.57421875" style="136" bestFit="1" customWidth="1"/>
    <col min="15882" max="15882" width="9.57421875" style="136" bestFit="1" customWidth="1"/>
    <col min="15883" max="15883" width="11.00390625" style="136" bestFit="1" customWidth="1"/>
    <col min="15884" max="15887" width="9.57421875" style="136" bestFit="1" customWidth="1"/>
    <col min="15888" max="15888" width="10.57421875" style="136" bestFit="1" customWidth="1"/>
    <col min="15889" max="15891" width="9.57421875" style="136" bestFit="1" customWidth="1"/>
    <col min="15892" max="15892" width="9.7109375" style="136" bestFit="1" customWidth="1"/>
    <col min="15893" max="16128" width="11.421875" style="136" customWidth="1"/>
    <col min="16129" max="16129" width="38.7109375" style="136" customWidth="1"/>
    <col min="16130" max="16134" width="19.421875" style="136" customWidth="1"/>
    <col min="16135" max="16135" width="17.57421875" style="136" customWidth="1"/>
    <col min="16136" max="16136" width="12.140625" style="136" bestFit="1" customWidth="1"/>
    <col min="16137" max="16137" width="10.57421875" style="136" bestFit="1" customWidth="1"/>
    <col min="16138" max="16138" width="9.57421875" style="136" bestFit="1" customWidth="1"/>
    <col min="16139" max="16139" width="11.00390625" style="136" bestFit="1" customWidth="1"/>
    <col min="16140" max="16143" width="9.57421875" style="136" bestFit="1" customWidth="1"/>
    <col min="16144" max="16144" width="10.57421875" style="136" bestFit="1" customWidth="1"/>
    <col min="16145" max="16147" width="9.57421875" style="136" bestFit="1" customWidth="1"/>
    <col min="16148" max="16148" width="9.7109375" style="136" bestFit="1" customWidth="1"/>
    <col min="16149" max="16384" width="11.421875" style="136" customWidth="1"/>
  </cols>
  <sheetData>
    <row r="1" spans="1:7" s="102" customFormat="1" ht="18" customHeight="1">
      <c r="A1" s="319" t="s">
        <v>805</v>
      </c>
      <c r="B1" s="101"/>
      <c r="C1" s="101"/>
      <c r="D1" s="101"/>
      <c r="E1" s="101"/>
      <c r="F1" s="101"/>
      <c r="G1" s="101"/>
    </row>
    <row r="2" spans="1:7" s="104" customFormat="1" ht="24" customHeight="1">
      <c r="A2" s="103" t="s">
        <v>161</v>
      </c>
      <c r="B2" s="103"/>
      <c r="C2" s="103"/>
      <c r="D2" s="103"/>
      <c r="E2" s="103"/>
      <c r="F2" s="103"/>
      <c r="G2" s="103"/>
    </row>
    <row r="3" spans="1:7" s="105" customFormat="1" ht="24" customHeight="1">
      <c r="A3" s="103" t="s">
        <v>162</v>
      </c>
      <c r="B3" s="103"/>
      <c r="C3" s="103"/>
      <c r="D3" s="103"/>
      <c r="E3" s="103"/>
      <c r="F3" s="103"/>
      <c r="G3" s="103"/>
    </row>
    <row r="4" spans="1:7" s="107" customFormat="1" ht="17.25" customHeight="1">
      <c r="A4" s="106">
        <v>45077</v>
      </c>
      <c r="B4" s="106"/>
      <c r="C4" s="106"/>
      <c r="D4" s="106"/>
      <c r="E4" s="106"/>
      <c r="F4" s="106"/>
      <c r="G4" s="106"/>
    </row>
    <row r="5" spans="1:7" s="109" customFormat="1" ht="15.95" customHeight="1">
      <c r="A5" s="108" t="s">
        <v>163</v>
      </c>
      <c r="B5" s="108"/>
      <c r="C5" s="108"/>
      <c r="D5" s="108"/>
      <c r="E5" s="108"/>
      <c r="F5" s="108"/>
      <c r="G5" s="108"/>
    </row>
    <row r="6" spans="1:7" s="111" customFormat="1" ht="9.75" customHeight="1" thickBot="1">
      <c r="A6" s="110"/>
      <c r="B6" s="110"/>
      <c r="C6" s="110"/>
      <c r="D6" s="110"/>
      <c r="E6" s="110"/>
      <c r="F6" s="110"/>
      <c r="G6" s="110"/>
    </row>
    <row r="7" spans="1:7" s="115" customFormat="1" ht="20.1" customHeight="1">
      <c r="A7" s="112" t="s">
        <v>164</v>
      </c>
      <c r="B7" s="113" t="s">
        <v>165</v>
      </c>
      <c r="C7" s="113" t="s">
        <v>166</v>
      </c>
      <c r="D7" s="113" t="s">
        <v>167</v>
      </c>
      <c r="E7" s="113" t="s">
        <v>168</v>
      </c>
      <c r="F7" s="113" t="s">
        <v>169</v>
      </c>
      <c r="G7" s="114" t="s">
        <v>170</v>
      </c>
    </row>
    <row r="8" spans="1:7" s="115" customFormat="1" ht="43.5" customHeight="1">
      <c r="A8" s="116"/>
      <c r="B8" s="117"/>
      <c r="C8" s="117"/>
      <c r="D8" s="118"/>
      <c r="E8" s="117"/>
      <c r="F8" s="117"/>
      <c r="G8" s="119"/>
    </row>
    <row r="9" spans="1:7" s="115" customFormat="1" ht="9" customHeight="1">
      <c r="A9" s="120"/>
      <c r="B9" s="121"/>
      <c r="C9" s="121"/>
      <c r="D9" s="121"/>
      <c r="E9" s="121"/>
      <c r="F9" s="121"/>
      <c r="G9" s="122"/>
    </row>
    <row r="10" spans="1:8" s="127" customFormat="1" ht="20.1" customHeight="1">
      <c r="A10" s="123" t="s">
        <v>171</v>
      </c>
      <c r="B10" s="124">
        <v>94.93</v>
      </c>
      <c r="C10" s="124">
        <v>1.01</v>
      </c>
      <c r="D10" s="124">
        <v>0.58</v>
      </c>
      <c r="E10" s="124">
        <v>1.56</v>
      </c>
      <c r="F10" s="124">
        <v>1.92</v>
      </c>
      <c r="G10" s="125">
        <v>12478343.388999999</v>
      </c>
      <c r="H10" s="126"/>
    </row>
    <row r="11" spans="1:8" s="127" customFormat="1" ht="20.1" customHeight="1" thickBot="1">
      <c r="A11" s="128" t="s">
        <v>3</v>
      </c>
      <c r="B11" s="129">
        <v>35.67</v>
      </c>
      <c r="C11" s="129">
        <v>0.38</v>
      </c>
      <c r="D11" s="129">
        <v>0.32</v>
      </c>
      <c r="E11" s="129">
        <v>1.04</v>
      </c>
      <c r="F11" s="129">
        <v>62.59</v>
      </c>
      <c r="G11" s="130">
        <v>823968.632</v>
      </c>
      <c r="H11" s="126"/>
    </row>
    <row r="12" spans="1:7" s="133" customFormat="1" ht="15.75" customHeight="1" thickTop="1">
      <c r="A12" s="131" t="s">
        <v>172</v>
      </c>
      <c r="B12" s="132"/>
      <c r="C12" s="132"/>
      <c r="D12" s="132"/>
      <c r="E12" s="132"/>
      <c r="F12" s="132"/>
      <c r="G12" s="132"/>
    </row>
    <row r="13" spans="1:7" s="133" customFormat="1" ht="12.75" customHeight="1">
      <c r="A13" s="131"/>
      <c r="B13" s="132"/>
      <c r="C13" s="132"/>
      <c r="D13" s="132"/>
      <c r="E13" s="132"/>
      <c r="F13" s="132"/>
      <c r="G13" s="132"/>
    </row>
    <row r="14" spans="1:7" s="111" customFormat="1" ht="15">
      <c r="A14" s="131"/>
      <c r="B14" s="124"/>
      <c r="C14" s="124"/>
      <c r="D14" s="124"/>
      <c r="E14" s="124"/>
      <c r="F14" s="124"/>
      <c r="G14" s="134"/>
    </row>
    <row r="15" s="111" customFormat="1" ht="15"/>
    <row r="16" s="111" customFormat="1" ht="15"/>
    <row r="17" s="111" customFormat="1" ht="15"/>
    <row r="18" s="111" customFormat="1" ht="15"/>
    <row r="19" s="111" customFormat="1" ht="15"/>
    <row r="20" s="111" customFormat="1" ht="15"/>
    <row r="21" s="111" customFormat="1" ht="15"/>
    <row r="22" s="111" customFormat="1" ht="15"/>
    <row r="23" s="111" customFormat="1" ht="15"/>
    <row r="24" s="111" customFormat="1" ht="15"/>
    <row r="25" s="111" customFormat="1" ht="15"/>
    <row r="26" s="111" customFormat="1" ht="15"/>
    <row r="27" s="111" customFormat="1" ht="15"/>
    <row r="28" s="111" customFormat="1" ht="15"/>
    <row r="29" s="111" customFormat="1" ht="15"/>
    <row r="30" s="111" customFormat="1" ht="15"/>
    <row r="31" s="111" customFormat="1" ht="15"/>
    <row r="32" s="111" customFormat="1" ht="15"/>
    <row r="33" s="111" customFormat="1" ht="15"/>
    <row r="34" s="111" customFormat="1" ht="15"/>
    <row r="35" s="111" customFormat="1" ht="15"/>
    <row r="36" s="111" customFormat="1" ht="15"/>
    <row r="37" s="111" customFormat="1" ht="15"/>
    <row r="39" spans="2:7" ht="15">
      <c r="B39" s="135"/>
      <c r="C39" s="135"/>
      <c r="D39" s="135"/>
      <c r="E39" s="135"/>
      <c r="F39" s="135"/>
      <c r="G39" s="135"/>
    </row>
    <row r="40" spans="2:7" ht="15">
      <c r="B40" s="135"/>
      <c r="C40" s="135"/>
      <c r="D40" s="135"/>
      <c r="E40" s="135"/>
      <c r="F40" s="135"/>
      <c r="G40" s="135"/>
    </row>
    <row r="41" spans="2:7" ht="15">
      <c r="B41" s="135"/>
      <c r="C41" s="135"/>
      <c r="D41" s="135"/>
      <c r="E41" s="135"/>
      <c r="F41" s="135"/>
      <c r="G41" s="135"/>
    </row>
    <row r="42" spans="2:7" ht="15">
      <c r="B42" s="135"/>
      <c r="C42" s="135"/>
      <c r="D42" s="135"/>
      <c r="E42" s="135"/>
      <c r="F42" s="135"/>
      <c r="G42" s="135"/>
    </row>
    <row r="43" spans="2:7" ht="15">
      <c r="B43" s="135"/>
      <c r="C43" s="135"/>
      <c r="D43" s="135"/>
      <c r="E43" s="135"/>
      <c r="F43" s="135"/>
      <c r="G43" s="135"/>
    </row>
    <row r="44" spans="2:7" ht="15">
      <c r="B44" s="135"/>
      <c r="C44" s="135"/>
      <c r="D44" s="135"/>
      <c r="E44" s="135"/>
      <c r="F44" s="135"/>
      <c r="G44" s="135"/>
    </row>
    <row r="45" spans="2:7" ht="15">
      <c r="B45" s="135"/>
      <c r="C45" s="135"/>
      <c r="D45" s="135"/>
      <c r="E45" s="135"/>
      <c r="F45" s="135"/>
      <c r="G45" s="135"/>
    </row>
    <row r="46" spans="2:7" ht="15">
      <c r="B46" s="135"/>
      <c r="C46" s="135"/>
      <c r="D46" s="135"/>
      <c r="E46" s="135"/>
      <c r="F46" s="135"/>
      <c r="G46" s="135"/>
    </row>
    <row r="47" spans="2:7" ht="15">
      <c r="B47" s="135"/>
      <c r="C47" s="135"/>
      <c r="D47" s="135"/>
      <c r="E47" s="135"/>
      <c r="F47" s="135"/>
      <c r="G47" s="135"/>
    </row>
    <row r="48" spans="2:7" ht="15">
      <c r="B48" s="135"/>
      <c r="C48" s="135"/>
      <c r="D48" s="135"/>
      <c r="E48" s="135"/>
      <c r="F48" s="135"/>
      <c r="G48" s="135"/>
    </row>
    <row r="49" spans="2:7" ht="15">
      <c r="B49" s="135"/>
      <c r="C49" s="135"/>
      <c r="D49" s="135"/>
      <c r="E49" s="135"/>
      <c r="F49" s="135"/>
      <c r="G49" s="135"/>
    </row>
    <row r="50" spans="2:7" ht="15">
      <c r="B50" s="135"/>
      <c r="C50" s="135"/>
      <c r="D50" s="135"/>
      <c r="E50" s="135"/>
      <c r="F50" s="135"/>
      <c r="G50" s="135"/>
    </row>
    <row r="51" spans="2:7" ht="15">
      <c r="B51" s="135"/>
      <c r="C51" s="135"/>
      <c r="D51" s="135"/>
      <c r="E51" s="135"/>
      <c r="F51" s="135"/>
      <c r="G51" s="135"/>
    </row>
    <row r="52" spans="2:7" ht="15">
      <c r="B52" s="135"/>
      <c r="C52" s="135"/>
      <c r="D52" s="135"/>
      <c r="E52" s="135"/>
      <c r="F52" s="135"/>
      <c r="G52" s="135"/>
    </row>
    <row r="53" spans="2:7" ht="15">
      <c r="B53" s="135"/>
      <c r="C53" s="135"/>
      <c r="D53" s="135"/>
      <c r="E53" s="135"/>
      <c r="F53" s="135"/>
      <c r="G53" s="135"/>
    </row>
    <row r="54" spans="2:7" ht="15">
      <c r="B54" s="135"/>
      <c r="C54" s="135"/>
      <c r="D54" s="135"/>
      <c r="E54" s="135"/>
      <c r="F54" s="135"/>
      <c r="G54" s="135"/>
    </row>
    <row r="55" spans="2:7" ht="15">
      <c r="B55" s="135"/>
      <c r="C55" s="135"/>
      <c r="D55" s="135"/>
      <c r="E55" s="135"/>
      <c r="F55" s="135"/>
      <c r="G55" s="135"/>
    </row>
    <row r="56" spans="2:7" ht="15">
      <c r="B56" s="135"/>
      <c r="C56" s="135"/>
      <c r="D56" s="135"/>
      <c r="E56" s="135"/>
      <c r="F56" s="135"/>
      <c r="G56" s="135"/>
    </row>
    <row r="57" spans="2:7" ht="15">
      <c r="B57" s="135"/>
      <c r="C57" s="135"/>
      <c r="D57" s="135"/>
      <c r="E57" s="135"/>
      <c r="F57" s="135"/>
      <c r="G57" s="135"/>
    </row>
    <row r="200" ht="15">
      <c r="C200" s="136" t="s">
        <v>159</v>
      </c>
    </row>
  </sheetData>
  <mergeCells count="11">
    <mergeCell ref="G7:G8"/>
    <mergeCell ref="A2:G2"/>
    <mergeCell ref="A3:G3"/>
    <mergeCell ref="A4:G4"/>
    <mergeCell ref="A5:G5"/>
    <mergeCell ref="A7:A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58422-C8CC-442C-9586-D941416F2A62}">
  <dimension ref="A4:C21"/>
  <sheetViews>
    <sheetView showGridLines="0" view="pageBreakPreview" zoomScaleSheetLayoutView="100" workbookViewId="0" topLeftCell="A1">
      <selection activeCell="A1" sqref="A1:C21"/>
    </sheetView>
  </sheetViews>
  <sheetFormatPr defaultColWidth="11.421875" defaultRowHeight="15"/>
  <cols>
    <col min="1" max="1" width="4.28125" style="315" customWidth="1"/>
    <col min="2" max="2" width="89.00390625" style="315" customWidth="1"/>
    <col min="3" max="3" width="12.57421875" style="315" customWidth="1"/>
    <col min="4" max="16384" width="11.421875" style="315" customWidth="1"/>
  </cols>
  <sheetData>
    <row r="4" spans="1:3" ht="18.75">
      <c r="A4" s="316" t="s">
        <v>804</v>
      </c>
      <c r="B4" s="316"/>
      <c r="C4" s="316"/>
    </row>
    <row r="6" spans="2:3" ht="15">
      <c r="B6" s="318" t="s">
        <v>1132</v>
      </c>
      <c r="C6" s="373" t="s">
        <v>1133</v>
      </c>
    </row>
    <row r="7" spans="2:3" ht="15">
      <c r="B7" s="318" t="s">
        <v>157</v>
      </c>
      <c r="C7" s="315">
        <v>1</v>
      </c>
    </row>
    <row r="8" spans="2:3" ht="15">
      <c r="B8" s="318" t="s">
        <v>160</v>
      </c>
      <c r="C8" s="315">
        <v>2</v>
      </c>
    </row>
    <row r="9" spans="2:3" ht="15">
      <c r="B9" s="318" t="s">
        <v>1134</v>
      </c>
      <c r="C9" s="315">
        <v>3</v>
      </c>
    </row>
    <row r="10" spans="2:3" ht="15">
      <c r="B10" s="318" t="s">
        <v>1135</v>
      </c>
      <c r="C10" s="315">
        <v>4</v>
      </c>
    </row>
    <row r="11" spans="2:3" ht="15">
      <c r="B11" s="318" t="s">
        <v>1136</v>
      </c>
      <c r="C11" s="315">
        <v>5</v>
      </c>
    </row>
    <row r="12" spans="2:3" ht="15">
      <c r="B12" s="318" t="s">
        <v>1137</v>
      </c>
      <c r="C12" s="315">
        <v>6</v>
      </c>
    </row>
    <row r="13" spans="2:3" ht="15">
      <c r="B13" s="318" t="s">
        <v>1138</v>
      </c>
      <c r="C13" s="315">
        <v>7</v>
      </c>
    </row>
    <row r="14" spans="2:3" ht="15">
      <c r="B14" s="318" t="s">
        <v>1139</v>
      </c>
      <c r="C14" s="315">
        <v>8</v>
      </c>
    </row>
    <row r="15" spans="2:3" ht="15">
      <c r="B15" s="318" t="s">
        <v>1140</v>
      </c>
      <c r="C15" s="315">
        <v>9</v>
      </c>
    </row>
    <row r="16" spans="2:3" ht="15">
      <c r="B16" s="318" t="s">
        <v>1141</v>
      </c>
      <c r="C16" s="315">
        <v>10</v>
      </c>
    </row>
    <row r="17" spans="2:3" ht="15">
      <c r="B17" s="318" t="s">
        <v>1142</v>
      </c>
      <c r="C17" s="315">
        <v>11</v>
      </c>
    </row>
    <row r="18" spans="2:3" ht="15">
      <c r="B18" s="318" t="s">
        <v>1143</v>
      </c>
      <c r="C18" s="315">
        <v>12</v>
      </c>
    </row>
    <row r="19" spans="2:3" ht="15">
      <c r="B19" s="318" t="s">
        <v>737</v>
      </c>
      <c r="C19" s="315">
        <v>13</v>
      </c>
    </row>
    <row r="20" spans="2:3" ht="15">
      <c r="B20" s="318" t="s">
        <v>173</v>
      </c>
      <c r="C20" s="315">
        <v>14</v>
      </c>
    </row>
    <row r="21" spans="2:3" ht="15">
      <c r="B21" s="318" t="s">
        <v>161</v>
      </c>
      <c r="C21" s="315">
        <v>15</v>
      </c>
    </row>
  </sheetData>
  <mergeCells count="1">
    <mergeCell ref="A4:C4"/>
  </mergeCells>
  <hyperlinks>
    <hyperlink ref="B6" location="Agregación_EEFF!A5" display="Nota sobre la agregación de los E.E.F.F."/>
    <hyperlink ref="B7" location="1!A5" display="Balance General del Banco de la Nación"/>
    <hyperlink ref="B8" location="2!A5" display="Estado de Ganancias y Pérdidas del Banco de la Nación"/>
    <hyperlink ref="B9" location="3!A5" display="Balance General de Cofide"/>
    <hyperlink ref="B10" location="4!A5" display="Estado de Ganancias y Pérdidas de Cofide"/>
    <hyperlink ref="B11" location="5!A5" display="Balance General de Agrobanco"/>
    <hyperlink ref="B12" location="6!A5" display="Estado de Ganancias y Pérdidas de Agrobanco"/>
    <hyperlink ref="B13" location="7!A5" display="Balance General de Fondo MiVivienda"/>
    <hyperlink ref="B14" location="8!A5" display="Estado de Ganancias y Pérdidas de Fondo MiVivienda"/>
    <hyperlink ref="B15" location="9!A5" display="Indicadores Financieros de las Entidades Estatales"/>
    <hyperlink ref="B16" location="10!A5" display="Créditos de Consumo según Situación  "/>
    <hyperlink ref="B17" location="11!A5" display="Estructura de Fideicomisos y Comisiones de Confianza  "/>
    <hyperlink ref="B18" location="12!A5" display="Créditos Directos y Depósitos por Oficinas  "/>
    <hyperlink ref="B19" location="13!A5" display="Requerimiento de Patrimonio Efectivo y Ratio de Capital Global "/>
    <hyperlink ref="B20" location="14!A5" display="Créditos Directos según Tipo de Crédito y Situación"/>
    <hyperlink ref="B21" location="15!A5" display="Estructura de Créditos Directos e Indirectos según Categoría de Riesgo "/>
  </hyperlinks>
  <printOptions/>
  <pageMargins left="0.7" right="0.7" top="0.75" bottom="0.75" header="0.3" footer="0.3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0DF18-E6E4-40DD-8122-642C5EDA254E}">
  <sheetPr>
    <pageSetUpPr fitToPage="1"/>
  </sheetPr>
  <dimension ref="A1:D199"/>
  <sheetViews>
    <sheetView showGridLines="0" zoomScale="85" zoomScaleNormal="85" workbookViewId="0" topLeftCell="A130"/>
  </sheetViews>
  <sheetFormatPr defaultColWidth="12.7109375" defaultRowHeight="15"/>
  <cols>
    <col min="1" max="1" width="7.28125" style="320" bestFit="1" customWidth="1"/>
    <col min="2" max="2" width="69.421875" style="320" bestFit="1" customWidth="1"/>
    <col min="3" max="3" width="99.7109375" style="320" customWidth="1"/>
    <col min="4" max="16384" width="12.7109375" style="320" customWidth="1"/>
  </cols>
  <sheetData>
    <row r="1" ht="15">
      <c r="A1" s="319" t="s">
        <v>805</v>
      </c>
    </row>
    <row r="2" ht="15">
      <c r="B2" s="321" t="s">
        <v>806</v>
      </c>
    </row>
    <row r="3" ht="6.6" customHeight="1"/>
    <row r="4" spans="2:3" ht="12.75" customHeight="1">
      <c r="B4" s="322" t="s">
        <v>807</v>
      </c>
      <c r="C4" s="323"/>
    </row>
    <row r="5" spans="2:3" ht="15">
      <c r="B5" s="324"/>
      <c r="C5" s="325"/>
    </row>
    <row r="6" spans="2:3" ht="15">
      <c r="B6" s="324"/>
      <c r="C6" s="325"/>
    </row>
    <row r="7" spans="2:3" ht="30.75" customHeight="1">
      <c r="B7" s="326"/>
      <c r="C7" s="327"/>
    </row>
    <row r="8" spans="2:3" ht="15">
      <c r="B8" s="328"/>
      <c r="C8" s="328"/>
    </row>
    <row r="9" spans="1:3" ht="15">
      <c r="A9" s="329"/>
      <c r="B9" s="329"/>
      <c r="C9" s="329"/>
    </row>
    <row r="10" spans="1:3" ht="15">
      <c r="A10" s="330"/>
      <c r="B10" s="330" t="s">
        <v>808</v>
      </c>
      <c r="C10" s="330"/>
    </row>
    <row r="11" spans="1:3" ht="13.5" thickBot="1">
      <c r="A11" s="331"/>
      <c r="B11" s="331"/>
      <c r="C11" s="331"/>
    </row>
    <row r="12" spans="2:3" ht="24" customHeight="1">
      <c r="B12" s="249" t="s">
        <v>809</v>
      </c>
      <c r="C12" s="332"/>
    </row>
    <row r="13" spans="2:3" ht="11.45" customHeight="1">
      <c r="B13" s="249"/>
      <c r="C13" s="332"/>
    </row>
    <row r="14" spans="1:3" ht="15">
      <c r="A14" s="333" t="s">
        <v>810</v>
      </c>
      <c r="B14" s="249" t="s">
        <v>7</v>
      </c>
      <c r="C14" s="330" t="str">
        <f>A15&amp;"+"&amp;A16&amp;"+"&amp;A17&amp;"+"&amp;A18</f>
        <v>(A.1)+(A.2)+(A.3)+(A.4)</v>
      </c>
    </row>
    <row r="15" spans="1:3" ht="15">
      <c r="A15" s="334" t="s">
        <v>811</v>
      </c>
      <c r="B15" s="335" t="s">
        <v>812</v>
      </c>
      <c r="C15" s="336">
        <v>1101</v>
      </c>
    </row>
    <row r="16" spans="1:3" ht="15">
      <c r="A16" s="334" t="s">
        <v>813</v>
      </c>
      <c r="B16" s="335" t="s">
        <v>814</v>
      </c>
      <c r="C16" s="136" t="s">
        <v>815</v>
      </c>
    </row>
    <row r="17" spans="1:3" ht="15">
      <c r="A17" s="334" t="s">
        <v>816</v>
      </c>
      <c r="B17" s="335" t="s">
        <v>817</v>
      </c>
      <c r="C17" s="136" t="s">
        <v>818</v>
      </c>
    </row>
    <row r="18" spans="1:3" ht="15">
      <c r="A18" s="334" t="s">
        <v>819</v>
      </c>
      <c r="B18" s="335" t="s">
        <v>820</v>
      </c>
      <c r="C18" s="336">
        <v>1105</v>
      </c>
    </row>
    <row r="19" spans="1:3" ht="15">
      <c r="A19" s="333" t="s">
        <v>821</v>
      </c>
      <c r="B19" s="249" t="s">
        <v>12</v>
      </c>
      <c r="C19" s="337">
        <v>1201</v>
      </c>
    </row>
    <row r="20" spans="1:3" ht="18.75" customHeight="1">
      <c r="A20" s="333" t="s">
        <v>822</v>
      </c>
      <c r="B20" s="249" t="s">
        <v>823</v>
      </c>
      <c r="C20" s="330" t="str">
        <f>A21&amp;"+"&amp;A22&amp;"+"&amp;A23&amp;"+"&amp;A24&amp;"+"&amp;A25&amp;"+"&amp;A26</f>
        <v>(C.1)+(C.2)+(C.3)+(C.4)+(C.5)+(C.6)</v>
      </c>
    </row>
    <row r="21" spans="1:3" ht="15">
      <c r="A21" s="334" t="s">
        <v>824</v>
      </c>
      <c r="B21" s="335" t="s">
        <v>825</v>
      </c>
      <c r="C21" s="136" t="s">
        <v>826</v>
      </c>
    </row>
    <row r="22" spans="1:3" ht="15">
      <c r="A22" s="334" t="s">
        <v>827</v>
      </c>
      <c r="B22" s="335" t="s">
        <v>828</v>
      </c>
      <c r="C22" s="136" t="s">
        <v>829</v>
      </c>
    </row>
    <row r="23" spans="1:3" ht="15">
      <c r="A23" s="334" t="s">
        <v>830</v>
      </c>
      <c r="B23" s="335" t="s">
        <v>831</v>
      </c>
      <c r="C23" s="336">
        <v>1305</v>
      </c>
    </row>
    <row r="24" spans="1:3" ht="15">
      <c r="A24" s="334" t="s">
        <v>832</v>
      </c>
      <c r="B24" s="335" t="s">
        <v>833</v>
      </c>
      <c r="C24" s="336">
        <v>1306</v>
      </c>
    </row>
    <row r="25" spans="1:3" ht="15">
      <c r="A25" s="334" t="s">
        <v>834</v>
      </c>
      <c r="B25" s="335" t="s">
        <v>835</v>
      </c>
      <c r="C25" s="336" t="s">
        <v>836</v>
      </c>
    </row>
    <row r="26" spans="1:3" ht="15">
      <c r="A26" s="334" t="s">
        <v>837</v>
      </c>
      <c r="B26" s="335" t="s">
        <v>838</v>
      </c>
      <c r="C26" s="338" t="s">
        <v>839</v>
      </c>
    </row>
    <row r="27" spans="1:3" ht="19.15" customHeight="1">
      <c r="A27" s="333" t="s">
        <v>840</v>
      </c>
      <c r="B27" s="249" t="s">
        <v>841</v>
      </c>
      <c r="C27" s="330" t="str">
        <f>A28&amp;"+"&amp;A39&amp;"+"&amp;A40&amp;"+"&amp;A43&amp;"+"&amp;A44</f>
        <v>(D.1)+(D.12)+(D.13)+(D.16)+(D.17)</v>
      </c>
    </row>
    <row r="28" spans="1:3" ht="15">
      <c r="A28" s="334" t="s">
        <v>842</v>
      </c>
      <c r="B28" s="339" t="s">
        <v>185</v>
      </c>
      <c r="C28" s="330" t="str">
        <f>A29&amp;"+"&amp;A30&amp;"+"&amp;A31&amp;"+"&amp;A32&amp;"+"&amp;A33&amp;"+"&amp;A34&amp;"+"&amp;A35&amp;"+"&amp;A36&amp;"+"&amp;A37&amp;"+"&amp;A38</f>
        <v>(D.2)+(D.3)+(D.4)+(D.5)+(D.6)+(D.7)+(D.8)+(D.9)+(D.10)+(D.11)</v>
      </c>
    </row>
    <row r="29" spans="1:3" ht="27.75">
      <c r="A29" s="334" t="s">
        <v>843</v>
      </c>
      <c r="B29" s="340" t="s">
        <v>844</v>
      </c>
      <c r="C29" s="341" t="s">
        <v>845</v>
      </c>
    </row>
    <row r="30" spans="1:3" ht="25.5">
      <c r="A30" s="334" t="s">
        <v>846</v>
      </c>
      <c r="B30" s="340" t="s">
        <v>847</v>
      </c>
      <c r="C30" s="342" t="s">
        <v>848</v>
      </c>
    </row>
    <row r="31" spans="1:3" ht="15">
      <c r="A31" s="334" t="s">
        <v>849</v>
      </c>
      <c r="B31" s="340" t="s">
        <v>850</v>
      </c>
      <c r="C31" s="343" t="s">
        <v>851</v>
      </c>
    </row>
    <row r="32" spans="1:3" ht="15">
      <c r="A32" s="334" t="s">
        <v>852</v>
      </c>
      <c r="B32" s="340" t="s">
        <v>853</v>
      </c>
      <c r="C32" s="343" t="s">
        <v>854</v>
      </c>
    </row>
    <row r="33" spans="1:3" ht="25.5">
      <c r="A33" s="334" t="s">
        <v>855</v>
      </c>
      <c r="B33" s="340" t="s">
        <v>856</v>
      </c>
      <c r="C33" s="342" t="s">
        <v>857</v>
      </c>
    </row>
    <row r="34" spans="1:3" ht="25.5">
      <c r="A34" s="334" t="s">
        <v>858</v>
      </c>
      <c r="B34" s="340" t="s">
        <v>859</v>
      </c>
      <c r="C34" s="342" t="s">
        <v>860</v>
      </c>
    </row>
    <row r="35" spans="1:3" ht="15">
      <c r="A35" s="334" t="s">
        <v>861</v>
      </c>
      <c r="B35" s="340" t="s">
        <v>181</v>
      </c>
      <c r="C35" s="344">
        <v>1401.04</v>
      </c>
    </row>
    <row r="36" spans="1:3" ht="15">
      <c r="A36" s="334" t="s">
        <v>862</v>
      </c>
      <c r="B36" s="340" t="s">
        <v>863</v>
      </c>
      <c r="C36" s="345" t="s">
        <v>864</v>
      </c>
    </row>
    <row r="37" spans="1:3" ht="15">
      <c r="A37" s="346" t="s">
        <v>865</v>
      </c>
      <c r="B37" s="340" t="s">
        <v>866</v>
      </c>
      <c r="C37" s="342" t="s">
        <v>867</v>
      </c>
    </row>
    <row r="38" spans="1:3" ht="63.75">
      <c r="A38" s="346" t="s">
        <v>868</v>
      </c>
      <c r="B38" s="340" t="s">
        <v>817</v>
      </c>
      <c r="C38" s="347" t="s">
        <v>869</v>
      </c>
    </row>
    <row r="39" spans="1:3" ht="15">
      <c r="A39" s="346" t="s">
        <v>870</v>
      </c>
      <c r="B39" s="339" t="s">
        <v>871</v>
      </c>
      <c r="C39" s="348" t="s">
        <v>872</v>
      </c>
    </row>
    <row r="40" spans="1:3" ht="15">
      <c r="A40" s="334" t="s">
        <v>873</v>
      </c>
      <c r="B40" s="339" t="s">
        <v>187</v>
      </c>
      <c r="C40" s="249" t="str">
        <f>A41&amp;"+"&amp;A42</f>
        <v>(D.14)+(D.15)</v>
      </c>
    </row>
    <row r="41" spans="1:3" ht="15">
      <c r="A41" s="334" t="s">
        <v>874</v>
      </c>
      <c r="B41" s="349" t="s">
        <v>797</v>
      </c>
      <c r="C41" s="338">
        <v>1405</v>
      </c>
    </row>
    <row r="42" spans="1:3" ht="15">
      <c r="A42" s="334" t="s">
        <v>875</v>
      </c>
      <c r="B42" s="349" t="s">
        <v>798</v>
      </c>
      <c r="C42" s="338">
        <v>1406</v>
      </c>
    </row>
    <row r="43" spans="1:3" ht="15">
      <c r="A43" s="334" t="s">
        <v>876</v>
      </c>
      <c r="B43" s="339" t="s">
        <v>838</v>
      </c>
      <c r="C43" s="350" t="s">
        <v>877</v>
      </c>
    </row>
    <row r="44" spans="1:3" ht="24" customHeight="1">
      <c r="A44" s="334" t="s">
        <v>878</v>
      </c>
      <c r="B44" s="339" t="s">
        <v>879</v>
      </c>
      <c r="C44" s="351" t="s">
        <v>880</v>
      </c>
    </row>
    <row r="45" spans="1:3" ht="19.5" customHeight="1">
      <c r="A45" s="333" t="s">
        <v>881</v>
      </c>
      <c r="B45" s="249" t="s">
        <v>36</v>
      </c>
      <c r="C45" s="351" t="s">
        <v>882</v>
      </c>
    </row>
    <row r="46" spans="1:3" ht="15">
      <c r="A46" s="333" t="s">
        <v>883</v>
      </c>
      <c r="B46" s="249" t="s">
        <v>884</v>
      </c>
      <c r="C46" s="249" t="str">
        <f>A47&amp;"+"&amp;A48&amp;"+"&amp;A49&amp;"+"&amp;A50&amp;"+"&amp;A51</f>
        <v>(F.1)+(F.2)+(F.3)+(F.4)+(F.5)</v>
      </c>
    </row>
    <row r="47" spans="1:3" ht="15">
      <c r="A47" s="334" t="s">
        <v>885</v>
      </c>
      <c r="B47" s="335" t="s">
        <v>38</v>
      </c>
      <c r="C47" s="336">
        <v>1108</v>
      </c>
    </row>
    <row r="48" spans="1:3" ht="15">
      <c r="A48" s="334" t="s">
        <v>886</v>
      </c>
      <c r="B48" s="335" t="s">
        <v>887</v>
      </c>
      <c r="C48" s="336">
        <v>1208</v>
      </c>
    </row>
    <row r="49" spans="1:3" ht="15">
      <c r="A49" s="334" t="s">
        <v>888</v>
      </c>
      <c r="B49" s="335" t="s">
        <v>889</v>
      </c>
      <c r="C49" s="336">
        <v>1308</v>
      </c>
    </row>
    <row r="50" spans="1:3" ht="15">
      <c r="A50" s="334" t="s">
        <v>890</v>
      </c>
      <c r="B50" s="335" t="s">
        <v>891</v>
      </c>
      <c r="C50" s="336">
        <v>1408</v>
      </c>
    </row>
    <row r="51" spans="1:3" ht="15">
      <c r="A51" s="334" t="s">
        <v>892</v>
      </c>
      <c r="B51" s="335" t="s">
        <v>893</v>
      </c>
      <c r="C51" s="336">
        <v>1508</v>
      </c>
    </row>
    <row r="52" spans="1:3" ht="18.75" customHeight="1">
      <c r="A52" s="333" t="s">
        <v>894</v>
      </c>
      <c r="B52" s="348" t="s">
        <v>43</v>
      </c>
      <c r="C52" s="352" t="s">
        <v>895</v>
      </c>
    </row>
    <row r="53" spans="1:3" ht="21" customHeight="1">
      <c r="A53" s="333" t="s">
        <v>896</v>
      </c>
      <c r="B53" s="249" t="s">
        <v>897</v>
      </c>
      <c r="C53" s="337">
        <v>18</v>
      </c>
    </row>
    <row r="54" spans="1:3" ht="42.75">
      <c r="A54" s="353" t="s">
        <v>898</v>
      </c>
      <c r="B54" s="354" t="s">
        <v>899</v>
      </c>
      <c r="C54" s="355" t="s">
        <v>900</v>
      </c>
    </row>
    <row r="55" spans="1:3" ht="42.75">
      <c r="A55" s="353"/>
      <c r="B55" s="354"/>
      <c r="C55" s="355" t="s">
        <v>901</v>
      </c>
    </row>
    <row r="56" spans="1:3" ht="18.6" customHeight="1">
      <c r="A56" s="333" t="s">
        <v>902</v>
      </c>
      <c r="B56" s="249" t="s">
        <v>903</v>
      </c>
      <c r="C56" s="330" t="str">
        <f>A14&amp;"+"&amp;A19&amp;"+"&amp;A20&amp;"+"&amp;A27&amp;"+"&amp;A45&amp;"+"&amp;A46&amp;"+"&amp;A52&amp;"+"&amp;A53&amp;"+"&amp;A54</f>
        <v>(A)+(B)+(C)+(D)+(E)+(F)+(G)+(H)+(I)</v>
      </c>
    </row>
    <row r="57" ht="15">
      <c r="B57" s="356"/>
    </row>
    <row r="58" ht="15">
      <c r="B58" s="356"/>
    </row>
    <row r="59" ht="15">
      <c r="B59" s="357" t="s">
        <v>904</v>
      </c>
    </row>
    <row r="60" ht="15">
      <c r="B60" s="357"/>
    </row>
    <row r="61" spans="1:3" ht="15">
      <c r="A61" s="333" t="s">
        <v>905</v>
      </c>
      <c r="B61" s="357" t="s">
        <v>49</v>
      </c>
      <c r="C61" s="330" t="str">
        <f>A62&amp;"+"&amp;A63&amp;"+"&amp;A64&amp;"+"&amp;A69&amp;"+"&amp;A70</f>
        <v>(K.1)+(K.2)+(K.3)+(K.8)+(K.9)</v>
      </c>
    </row>
    <row r="62" spans="1:3" ht="15">
      <c r="A62" s="334" t="s">
        <v>906</v>
      </c>
      <c r="B62" s="335" t="s">
        <v>197</v>
      </c>
      <c r="C62" s="358" t="s">
        <v>907</v>
      </c>
    </row>
    <row r="63" spans="1:3" ht="15">
      <c r="A63" s="334" t="s">
        <v>908</v>
      </c>
      <c r="B63" s="335" t="s">
        <v>909</v>
      </c>
      <c r="C63" s="336">
        <v>2102</v>
      </c>
    </row>
    <row r="64" spans="1:3" ht="15">
      <c r="A64" s="334" t="s">
        <v>910</v>
      </c>
      <c r="B64" s="335" t="s">
        <v>199</v>
      </c>
      <c r="C64" s="359" t="str">
        <f>A65&amp;"+"&amp;A66&amp;"+"&amp;A67&amp;"+"&amp;A68</f>
        <v>(K.4)+(K.5)+(K.6)+(K.7)</v>
      </c>
    </row>
    <row r="65" spans="1:3" ht="15">
      <c r="A65" s="334" t="s">
        <v>911</v>
      </c>
      <c r="B65" s="335" t="s">
        <v>912</v>
      </c>
      <c r="C65" s="360" t="s">
        <v>913</v>
      </c>
    </row>
    <row r="66" spans="1:3" ht="15">
      <c r="A66" s="334" t="s">
        <v>914</v>
      </c>
      <c r="B66" s="335" t="s">
        <v>915</v>
      </c>
      <c r="C66" s="360">
        <v>2103.03</v>
      </c>
    </row>
    <row r="67" spans="1:3" ht="15">
      <c r="A67" s="334" t="s">
        <v>916</v>
      </c>
      <c r="B67" s="335" t="s">
        <v>917</v>
      </c>
      <c r="C67" s="360">
        <v>2103.05</v>
      </c>
    </row>
    <row r="68" spans="1:3" ht="15">
      <c r="A68" s="334" t="s">
        <v>918</v>
      </c>
      <c r="B68" s="335" t="s">
        <v>919</v>
      </c>
      <c r="C68" s="136" t="s">
        <v>920</v>
      </c>
    </row>
    <row r="69" spans="1:3" ht="15">
      <c r="A69" s="334" t="s">
        <v>921</v>
      </c>
      <c r="B69" s="335" t="s">
        <v>922</v>
      </c>
      <c r="C69" s="360">
        <v>2107</v>
      </c>
    </row>
    <row r="70" spans="1:3" ht="15">
      <c r="A70" s="334" t="s">
        <v>923</v>
      </c>
      <c r="B70" s="335" t="s">
        <v>924</v>
      </c>
      <c r="C70" s="359" t="str">
        <f>A71&amp;"+"&amp;A72</f>
        <v>(K.10)+(K.11)</v>
      </c>
    </row>
    <row r="71" spans="1:3" ht="30">
      <c r="A71" s="346" t="s">
        <v>925</v>
      </c>
      <c r="B71" s="361" t="s">
        <v>926</v>
      </c>
      <c r="C71" s="345" t="s">
        <v>927</v>
      </c>
    </row>
    <row r="72" spans="1:3" ht="15">
      <c r="A72" s="346" t="s">
        <v>928</v>
      </c>
      <c r="B72" s="361" t="s">
        <v>929</v>
      </c>
      <c r="C72" s="360">
        <v>2105</v>
      </c>
    </row>
    <row r="73" spans="1:3" ht="15">
      <c r="A73" s="333" t="s">
        <v>930</v>
      </c>
      <c r="B73" s="357" t="s">
        <v>931</v>
      </c>
      <c r="C73" s="359" t="str">
        <f>A74&amp;"+"&amp;A75&amp;"+"&amp;A76</f>
        <v>(L.1)+(L.2)+(L.3)</v>
      </c>
    </row>
    <row r="74" spans="1:3" ht="15">
      <c r="A74" s="334" t="s">
        <v>932</v>
      </c>
      <c r="B74" s="335" t="s">
        <v>197</v>
      </c>
      <c r="C74" s="336">
        <v>2301</v>
      </c>
    </row>
    <row r="75" spans="1:3" ht="15">
      <c r="A75" s="334" t="s">
        <v>933</v>
      </c>
      <c r="B75" s="335" t="s">
        <v>909</v>
      </c>
      <c r="C75" s="336">
        <v>2302</v>
      </c>
    </row>
    <row r="76" spans="1:3" ht="15">
      <c r="A76" s="334" t="s">
        <v>934</v>
      </c>
      <c r="B76" s="335" t="s">
        <v>199</v>
      </c>
      <c r="C76" s="336">
        <v>2303</v>
      </c>
    </row>
    <row r="77" spans="1:3" ht="15">
      <c r="A77" s="333" t="s">
        <v>935</v>
      </c>
      <c r="B77" s="357" t="s">
        <v>12</v>
      </c>
      <c r="C77" s="136" t="s">
        <v>936</v>
      </c>
    </row>
    <row r="78" spans="1:3" ht="15">
      <c r="A78" s="333" t="s">
        <v>937</v>
      </c>
      <c r="B78" s="357" t="s">
        <v>938</v>
      </c>
      <c r="C78" s="359" t="str">
        <f>A79&amp;"+"&amp;A80</f>
        <v>(N.1)+(N.2)</v>
      </c>
    </row>
    <row r="79" spans="1:3" ht="15">
      <c r="A79" s="334" t="s">
        <v>939</v>
      </c>
      <c r="B79" s="336" t="s">
        <v>940</v>
      </c>
      <c r="C79" s="136" t="s">
        <v>941</v>
      </c>
    </row>
    <row r="80" spans="1:3" ht="15">
      <c r="A80" s="334" t="s">
        <v>942</v>
      </c>
      <c r="B80" s="336" t="s">
        <v>943</v>
      </c>
      <c r="C80" s="136" t="s">
        <v>944</v>
      </c>
    </row>
    <row r="81" spans="1:3" ht="15">
      <c r="A81" s="333" t="s">
        <v>945</v>
      </c>
      <c r="B81" s="357" t="s">
        <v>946</v>
      </c>
      <c r="C81" s="359" t="str">
        <f>A82&amp;"+"&amp;A83&amp;"+"&amp;A84</f>
        <v>(Ñ.1)+(Ñ.2)+(Ñ.3)</v>
      </c>
    </row>
    <row r="82" spans="1:3" ht="15">
      <c r="A82" s="334" t="s">
        <v>947</v>
      </c>
      <c r="B82" s="320" t="s">
        <v>948</v>
      </c>
      <c r="C82" s="336">
        <v>2804</v>
      </c>
    </row>
    <row r="83" spans="1:3" ht="12.75" customHeight="1">
      <c r="A83" s="334" t="s">
        <v>949</v>
      </c>
      <c r="B83" s="320" t="s">
        <v>950</v>
      </c>
      <c r="C83" s="336">
        <v>2805</v>
      </c>
    </row>
    <row r="84" spans="1:3" ht="15">
      <c r="A84" s="334" t="s">
        <v>951</v>
      </c>
      <c r="B84" s="336" t="s">
        <v>952</v>
      </c>
      <c r="C84" s="136" t="s">
        <v>953</v>
      </c>
    </row>
    <row r="85" spans="1:3" ht="15">
      <c r="A85" s="333" t="s">
        <v>954</v>
      </c>
      <c r="B85" s="357" t="s">
        <v>955</v>
      </c>
      <c r="C85" s="136" t="s">
        <v>956</v>
      </c>
    </row>
    <row r="86" spans="1:3" ht="15">
      <c r="A86" s="333" t="s">
        <v>957</v>
      </c>
      <c r="B86" s="357" t="s">
        <v>958</v>
      </c>
      <c r="C86" s="330" t="str">
        <f>A87&amp;"+"&amp;A88&amp;"+"&amp;A89&amp;"+"&amp;A90&amp;"+"&amp;A91&amp;"+"&amp;A92</f>
        <v>(P.1)+(P.2)+(P.3)+(P.4)+(P.5)+(P.6)</v>
      </c>
    </row>
    <row r="87" spans="1:3" ht="15">
      <c r="A87" s="334" t="s">
        <v>959</v>
      </c>
      <c r="B87" s="336" t="s">
        <v>960</v>
      </c>
      <c r="C87" s="136" t="s">
        <v>961</v>
      </c>
    </row>
    <row r="88" spans="1:3" ht="15">
      <c r="A88" s="334" t="s">
        <v>962</v>
      </c>
      <c r="B88" s="336" t="s">
        <v>963</v>
      </c>
      <c r="C88" s="336">
        <v>2308</v>
      </c>
    </row>
    <row r="89" spans="1:3" ht="15">
      <c r="A89" s="334" t="s">
        <v>964</v>
      </c>
      <c r="B89" s="336" t="s">
        <v>39</v>
      </c>
      <c r="C89" s="336">
        <v>2208</v>
      </c>
    </row>
    <row r="90" spans="1:3" ht="15">
      <c r="A90" s="334" t="s">
        <v>965</v>
      </c>
      <c r="B90" s="336" t="s">
        <v>966</v>
      </c>
      <c r="C90" s="136" t="s">
        <v>967</v>
      </c>
    </row>
    <row r="91" spans="1:3" ht="15">
      <c r="A91" s="334" t="s">
        <v>968</v>
      </c>
      <c r="B91" s="336" t="s">
        <v>969</v>
      </c>
      <c r="C91" s="136" t="s">
        <v>970</v>
      </c>
    </row>
    <row r="92" spans="1:3" ht="15">
      <c r="A92" s="334" t="s">
        <v>971</v>
      </c>
      <c r="B92" s="336" t="s">
        <v>972</v>
      </c>
      <c r="C92" s="336">
        <v>2508</v>
      </c>
    </row>
    <row r="93" spans="1:3" ht="75">
      <c r="A93" s="353" t="s">
        <v>973</v>
      </c>
      <c r="B93" s="354" t="s">
        <v>80</v>
      </c>
      <c r="C93" s="343" t="s">
        <v>974</v>
      </c>
    </row>
    <row r="94" spans="1:3" ht="45">
      <c r="A94" s="353"/>
      <c r="B94" s="354"/>
      <c r="C94" s="343" t="s">
        <v>975</v>
      </c>
    </row>
    <row r="95" spans="1:3" ht="8.45" customHeight="1">
      <c r="A95" s="333"/>
      <c r="B95" s="357"/>
      <c r="C95" s="343"/>
    </row>
    <row r="96" spans="1:3" ht="15">
      <c r="A96" s="333" t="s">
        <v>976</v>
      </c>
      <c r="B96" s="357" t="s">
        <v>977</v>
      </c>
      <c r="C96" s="359" t="str">
        <f>A97&amp;"+"&amp;A98</f>
        <v>(R.1)+(R.2)</v>
      </c>
    </row>
    <row r="97" spans="1:3" ht="15">
      <c r="A97" s="334" t="s">
        <v>978</v>
      </c>
      <c r="B97" s="335" t="s">
        <v>979</v>
      </c>
      <c r="C97" s="336">
        <v>2701</v>
      </c>
    </row>
    <row r="98" spans="1:3" ht="15">
      <c r="A98" s="334" t="s">
        <v>980</v>
      </c>
      <c r="B98" s="335" t="s">
        <v>981</v>
      </c>
      <c r="C98" s="360" t="s">
        <v>982</v>
      </c>
    </row>
    <row r="99" spans="1:3" ht="15">
      <c r="A99" s="333" t="s">
        <v>983</v>
      </c>
      <c r="B99" s="357" t="s">
        <v>984</v>
      </c>
      <c r="C99" s="136" t="s">
        <v>985</v>
      </c>
    </row>
    <row r="100" spans="1:3" ht="6.6" customHeight="1">
      <c r="A100" s="333"/>
      <c r="B100" s="357"/>
      <c r="C100" s="136"/>
    </row>
    <row r="101" spans="1:3" ht="15">
      <c r="A101" s="333" t="s">
        <v>986</v>
      </c>
      <c r="B101" s="357" t="s">
        <v>85</v>
      </c>
      <c r="C101" s="249" t="str">
        <f>A61&amp;"+"&amp;A73&amp;"+"&amp;A77&amp;"+"&amp;A78&amp;"+"&amp;A81&amp;"+"&amp;A85&amp;"+"&amp;A86&amp;"+"&amp;A93&amp;"+"&amp;A96&amp;"+"&amp;A99</f>
        <v>(K)+(L)+(M)+(N)+(Ñ)+(O)+(P)+(Q)+(R)+(S)</v>
      </c>
    </row>
    <row r="102" spans="1:3" ht="6" customHeight="1">
      <c r="A102" s="333"/>
      <c r="B102" s="357"/>
      <c r="C102" s="249"/>
    </row>
    <row r="103" spans="1:3" ht="15">
      <c r="A103" s="333" t="s">
        <v>987</v>
      </c>
      <c r="B103" s="357" t="s">
        <v>86</v>
      </c>
      <c r="C103" s="330" t="str">
        <f>A104&amp;"+"&amp;A105&amp;"+"&amp;A106&amp;"+"&amp;A107&amp;"+"&amp;A108&amp;"+"&amp;A109</f>
        <v>(U.1)+(U.2)+(U.3)+(U.4)+(U.5)+(U.6)</v>
      </c>
    </row>
    <row r="104" spans="1:3" ht="15">
      <c r="A104" s="334" t="s">
        <v>988</v>
      </c>
      <c r="B104" s="335" t="s">
        <v>989</v>
      </c>
      <c r="C104" s="136" t="s">
        <v>990</v>
      </c>
    </row>
    <row r="105" spans="1:3" ht="15">
      <c r="A105" s="334" t="s">
        <v>991</v>
      </c>
      <c r="B105" s="335" t="s">
        <v>992</v>
      </c>
      <c r="C105" s="360" t="s">
        <v>993</v>
      </c>
    </row>
    <row r="106" spans="1:3" ht="15">
      <c r="A106" s="334" t="s">
        <v>994</v>
      </c>
      <c r="B106" s="335" t="s">
        <v>995</v>
      </c>
      <c r="C106" s="136" t="s">
        <v>996</v>
      </c>
    </row>
    <row r="107" spans="1:3" ht="15">
      <c r="A107" s="334" t="s">
        <v>997</v>
      </c>
      <c r="B107" s="335" t="s">
        <v>998</v>
      </c>
      <c r="C107" s="136" t="s">
        <v>999</v>
      </c>
    </row>
    <row r="108" spans="1:3" ht="15">
      <c r="A108" s="334" t="s">
        <v>1000</v>
      </c>
      <c r="B108" s="335" t="s">
        <v>1001</v>
      </c>
      <c r="C108" s="136" t="s">
        <v>1002</v>
      </c>
    </row>
    <row r="109" spans="1:3" ht="15">
      <c r="A109" s="334" t="s">
        <v>1003</v>
      </c>
      <c r="B109" s="335" t="s">
        <v>1004</v>
      </c>
      <c r="C109" s="136" t="s">
        <v>1005</v>
      </c>
    </row>
    <row r="110" spans="1:3" ht="15">
      <c r="A110" s="333" t="s">
        <v>1006</v>
      </c>
      <c r="B110" s="357" t="s">
        <v>93</v>
      </c>
      <c r="C110" s="249" t="str">
        <f>A101&amp;"+"&amp;A103</f>
        <v>(T)+(U)</v>
      </c>
    </row>
    <row r="111" spans="1:3" ht="9.6" customHeight="1">
      <c r="A111" s="333"/>
      <c r="B111" s="357"/>
      <c r="C111" s="249"/>
    </row>
    <row r="112" spans="1:3" ht="15">
      <c r="A112" s="333" t="s">
        <v>1007</v>
      </c>
      <c r="B112" s="357" t="s">
        <v>1008</v>
      </c>
      <c r="C112" s="359" t="str">
        <f>A113&amp;"+"&amp;A114&amp;"+"&amp;A115&amp;"+"&amp;A116</f>
        <v>(W.1)+(W.2)+(W.3)+(W.4)</v>
      </c>
    </row>
    <row r="113" spans="1:3" ht="15">
      <c r="A113" s="334" t="s">
        <v>1009</v>
      </c>
      <c r="B113" s="335" t="s">
        <v>979</v>
      </c>
      <c r="C113" s="136" t="s">
        <v>1010</v>
      </c>
    </row>
    <row r="114" spans="1:3" ht="15">
      <c r="A114" s="334" t="s">
        <v>1011</v>
      </c>
      <c r="B114" s="335" t="s">
        <v>1012</v>
      </c>
      <c r="C114" s="336">
        <v>7205</v>
      </c>
    </row>
    <row r="115" spans="1:3" ht="15">
      <c r="A115" s="334" t="s">
        <v>1013</v>
      </c>
      <c r="B115" s="335" t="s">
        <v>1014</v>
      </c>
      <c r="C115" s="336">
        <v>7206</v>
      </c>
    </row>
    <row r="116" spans="1:3" ht="15">
      <c r="A116" s="334" t="s">
        <v>1015</v>
      </c>
      <c r="B116" s="335" t="s">
        <v>1016</v>
      </c>
      <c r="C116" s="360" t="s">
        <v>1017</v>
      </c>
    </row>
    <row r="117" spans="2:3" ht="15">
      <c r="B117" s="335"/>
      <c r="C117" s="360"/>
    </row>
    <row r="119" spans="1:4" ht="15">
      <c r="A119" s="329"/>
      <c r="B119" s="329"/>
      <c r="C119" s="329"/>
      <c r="D119" s="329"/>
    </row>
    <row r="120" spans="1:4" ht="15">
      <c r="A120" s="359"/>
      <c r="B120" s="362" t="s">
        <v>1018</v>
      </c>
      <c r="C120" s="362"/>
      <c r="D120" s="363"/>
    </row>
    <row r="121" spans="1:4" ht="13.5" thickBot="1">
      <c r="A121" s="331"/>
      <c r="B121" s="331"/>
      <c r="C121" s="331"/>
      <c r="D121" s="331"/>
    </row>
    <row r="122" spans="2:4" ht="15">
      <c r="B122" s="364"/>
      <c r="C122" s="365"/>
      <c r="D122" s="366"/>
    </row>
    <row r="123" spans="1:3" ht="15">
      <c r="A123" s="333" t="s">
        <v>810</v>
      </c>
      <c r="B123" s="357" t="s">
        <v>1019</v>
      </c>
      <c r="C123" s="337" t="s">
        <v>1020</v>
      </c>
    </row>
    <row r="124" spans="1:3" ht="15">
      <c r="A124" s="334" t="s">
        <v>811</v>
      </c>
      <c r="B124" s="335" t="s">
        <v>38</v>
      </c>
      <c r="C124" s="336">
        <v>5101</v>
      </c>
    </row>
    <row r="125" spans="1:3" ht="15">
      <c r="A125" s="334" t="s">
        <v>813</v>
      </c>
      <c r="B125" s="335" t="s">
        <v>887</v>
      </c>
      <c r="C125" s="336">
        <v>5102</v>
      </c>
    </row>
    <row r="126" spans="1:3" ht="15">
      <c r="A126" s="334" t="s">
        <v>816</v>
      </c>
      <c r="B126" s="335" t="s">
        <v>889</v>
      </c>
      <c r="C126" s="336">
        <v>5103</v>
      </c>
    </row>
    <row r="127" spans="1:3" ht="15">
      <c r="A127" s="334" t="s">
        <v>819</v>
      </c>
      <c r="B127" s="335" t="s">
        <v>1021</v>
      </c>
      <c r="C127" s="336" t="s">
        <v>1022</v>
      </c>
    </row>
    <row r="128" spans="1:3" ht="15">
      <c r="A128" s="334" t="s">
        <v>1023</v>
      </c>
      <c r="B128" s="335" t="s">
        <v>1024</v>
      </c>
      <c r="C128" s="336" t="s">
        <v>1025</v>
      </c>
    </row>
    <row r="129" spans="1:3" ht="15">
      <c r="A129" s="334" t="s">
        <v>1026</v>
      </c>
      <c r="B129" s="335" t="s">
        <v>1027</v>
      </c>
      <c r="C129" s="336" t="s">
        <v>1028</v>
      </c>
    </row>
    <row r="130" spans="1:3" ht="15">
      <c r="A130" s="334" t="s">
        <v>1029</v>
      </c>
      <c r="B130" s="335" t="s">
        <v>1030</v>
      </c>
      <c r="C130" s="336" t="s">
        <v>1031</v>
      </c>
    </row>
    <row r="131" spans="1:3" ht="15">
      <c r="A131" s="334" t="s">
        <v>1032</v>
      </c>
      <c r="B131" s="335" t="s">
        <v>1033</v>
      </c>
      <c r="C131" s="336" t="s">
        <v>1034</v>
      </c>
    </row>
    <row r="132" spans="1:3" ht="15">
      <c r="A132" s="334" t="s">
        <v>1035</v>
      </c>
      <c r="B132" s="335" t="s">
        <v>817</v>
      </c>
      <c r="C132" s="336" t="s">
        <v>1036</v>
      </c>
    </row>
    <row r="133" spans="1:3" ht="9" customHeight="1">
      <c r="A133" s="367"/>
      <c r="B133" s="368"/>
      <c r="C133" s="336"/>
    </row>
    <row r="134" spans="1:3" ht="15">
      <c r="A134" s="333" t="s">
        <v>821</v>
      </c>
      <c r="B134" s="357" t="s">
        <v>1037</v>
      </c>
      <c r="C134" s="337" t="s">
        <v>1038</v>
      </c>
    </row>
    <row r="135" spans="1:3" ht="15">
      <c r="A135" s="334" t="s">
        <v>1039</v>
      </c>
      <c r="B135" s="335" t="s">
        <v>1040</v>
      </c>
      <c r="C135" s="336">
        <v>4101</v>
      </c>
    </row>
    <row r="136" spans="1:3" ht="15">
      <c r="A136" s="334" t="s">
        <v>1041</v>
      </c>
      <c r="B136" s="335" t="s">
        <v>887</v>
      </c>
      <c r="C136" s="336">
        <v>4102</v>
      </c>
    </row>
    <row r="137" spans="1:3" ht="15">
      <c r="A137" s="334" t="s">
        <v>1042</v>
      </c>
      <c r="B137" s="335" t="s">
        <v>1043</v>
      </c>
      <c r="C137" s="336">
        <v>4103</v>
      </c>
    </row>
    <row r="138" spans="1:3" ht="15">
      <c r="A138" s="334" t="s">
        <v>1044</v>
      </c>
      <c r="B138" s="335" t="s">
        <v>1045</v>
      </c>
      <c r="C138" s="336" t="s">
        <v>1046</v>
      </c>
    </row>
    <row r="139" spans="1:3" ht="15">
      <c r="A139" s="334" t="s">
        <v>1047</v>
      </c>
      <c r="B139" s="335" t="s">
        <v>1048</v>
      </c>
      <c r="C139" s="336" t="s">
        <v>1049</v>
      </c>
    </row>
    <row r="140" spans="1:3" ht="15">
      <c r="A140" s="334" t="s">
        <v>1050</v>
      </c>
      <c r="B140" s="335" t="s">
        <v>1051</v>
      </c>
      <c r="C140" s="336" t="s">
        <v>1052</v>
      </c>
    </row>
    <row r="141" spans="1:3" ht="15">
      <c r="A141" s="334" t="s">
        <v>1053</v>
      </c>
      <c r="B141" s="335" t="s">
        <v>1054</v>
      </c>
      <c r="C141" s="336" t="s">
        <v>1055</v>
      </c>
    </row>
    <row r="142" spans="1:3" ht="15">
      <c r="A142" s="334" t="s">
        <v>1056</v>
      </c>
      <c r="B142" s="335" t="s">
        <v>1057</v>
      </c>
      <c r="C142" s="336" t="s">
        <v>1058</v>
      </c>
    </row>
    <row r="143" spans="1:3" ht="15">
      <c r="A143" s="334" t="s">
        <v>1059</v>
      </c>
      <c r="B143" s="335" t="s">
        <v>1060</v>
      </c>
      <c r="C143" s="336">
        <v>4109.05</v>
      </c>
    </row>
    <row r="144" spans="1:3" ht="15">
      <c r="A144" s="346" t="s">
        <v>1061</v>
      </c>
      <c r="B144" s="335" t="s">
        <v>1062</v>
      </c>
      <c r="C144" s="336" t="s">
        <v>1063</v>
      </c>
    </row>
    <row r="145" spans="1:3" ht="15">
      <c r="A145" s="346" t="s">
        <v>1064</v>
      </c>
      <c r="B145" s="335" t="s">
        <v>1065</v>
      </c>
      <c r="C145" s="336" t="s">
        <v>1066</v>
      </c>
    </row>
    <row r="146" spans="1:3" ht="15">
      <c r="A146" s="346" t="s">
        <v>1067</v>
      </c>
      <c r="B146" s="335" t="s">
        <v>817</v>
      </c>
      <c r="C146" s="336" t="s">
        <v>1068</v>
      </c>
    </row>
    <row r="147" spans="1:3" ht="9" customHeight="1">
      <c r="A147" s="367"/>
      <c r="B147" s="364"/>
      <c r="C147" s="336"/>
    </row>
    <row r="148" spans="1:3" ht="15">
      <c r="A148" s="369" t="s">
        <v>822</v>
      </c>
      <c r="B148" s="357" t="s">
        <v>120</v>
      </c>
      <c r="C148" s="337" t="s">
        <v>1069</v>
      </c>
    </row>
    <row r="149" spans="1:3" ht="15">
      <c r="A149" s="333" t="s">
        <v>840</v>
      </c>
      <c r="B149" s="335" t="s">
        <v>1070</v>
      </c>
      <c r="C149" s="336" t="s">
        <v>1071</v>
      </c>
    </row>
    <row r="150" spans="1:3" ht="9" customHeight="1">
      <c r="A150" s="334"/>
      <c r="B150" s="335"/>
      <c r="C150" s="336"/>
    </row>
    <row r="151" spans="1:3" ht="15">
      <c r="A151" s="369" t="s">
        <v>881</v>
      </c>
      <c r="B151" s="357" t="s">
        <v>122</v>
      </c>
      <c r="C151" s="337" t="s">
        <v>1072</v>
      </c>
    </row>
    <row r="152" spans="1:3" ht="9" customHeight="1">
      <c r="A152" s="370"/>
      <c r="B152" s="357"/>
      <c r="C152" s="336"/>
    </row>
    <row r="153" spans="1:3" ht="15">
      <c r="A153" s="333" t="s">
        <v>883</v>
      </c>
      <c r="B153" s="357" t="s">
        <v>123</v>
      </c>
      <c r="C153" s="337" t="s">
        <v>1073</v>
      </c>
    </row>
    <row r="154" spans="1:3" ht="15">
      <c r="A154" s="334" t="s">
        <v>885</v>
      </c>
      <c r="B154" s="335" t="s">
        <v>1074</v>
      </c>
      <c r="C154" s="336">
        <v>5105</v>
      </c>
    </row>
    <row r="155" spans="1:3" ht="15">
      <c r="A155" s="334" t="s">
        <v>886</v>
      </c>
      <c r="B155" s="335" t="s">
        <v>979</v>
      </c>
      <c r="C155" s="336">
        <v>5201</v>
      </c>
    </row>
    <row r="156" spans="1:3" ht="15">
      <c r="A156" s="334" t="s">
        <v>888</v>
      </c>
      <c r="B156" s="335" t="s">
        <v>1075</v>
      </c>
      <c r="C156" s="336" t="s">
        <v>1076</v>
      </c>
    </row>
    <row r="157" spans="1:3" ht="15">
      <c r="A157" s="334" t="s">
        <v>890</v>
      </c>
      <c r="B157" s="335" t="s">
        <v>1077</v>
      </c>
      <c r="C157" s="336" t="s">
        <v>1078</v>
      </c>
    </row>
    <row r="158" spans="1:3" ht="9" customHeight="1">
      <c r="A158" s="334"/>
      <c r="B158" s="335"/>
      <c r="C158" s="336"/>
    </row>
    <row r="159" spans="1:3" ht="15">
      <c r="A159" s="333" t="s">
        <v>894</v>
      </c>
      <c r="B159" s="357" t="s">
        <v>128</v>
      </c>
      <c r="C159" s="337" t="s">
        <v>1079</v>
      </c>
    </row>
    <row r="160" spans="1:3" ht="15">
      <c r="A160" s="334" t="s">
        <v>1080</v>
      </c>
      <c r="B160" s="335" t="s">
        <v>1081</v>
      </c>
      <c r="C160" s="336">
        <v>4105</v>
      </c>
    </row>
    <row r="161" spans="1:3" ht="15">
      <c r="A161" s="334" t="s">
        <v>1082</v>
      </c>
      <c r="B161" s="335" t="s">
        <v>1083</v>
      </c>
      <c r="C161" s="336" t="s">
        <v>1084</v>
      </c>
    </row>
    <row r="162" spans="1:3" ht="15">
      <c r="A162" s="334" t="s">
        <v>1085</v>
      </c>
      <c r="B162" s="335" t="s">
        <v>1075</v>
      </c>
      <c r="C162" s="336" t="s">
        <v>1086</v>
      </c>
    </row>
    <row r="163" spans="1:3" ht="15">
      <c r="A163" s="334" t="s">
        <v>1087</v>
      </c>
      <c r="B163" s="335" t="s">
        <v>1088</v>
      </c>
      <c r="C163" s="336" t="s">
        <v>1089</v>
      </c>
    </row>
    <row r="164" spans="1:3" ht="9" customHeight="1">
      <c r="A164" s="334"/>
      <c r="B164" s="335"/>
      <c r="C164" s="336"/>
    </row>
    <row r="165" spans="1:3" ht="15">
      <c r="A165" s="333" t="s">
        <v>898</v>
      </c>
      <c r="B165" s="357" t="s">
        <v>1090</v>
      </c>
      <c r="C165" s="336" t="s">
        <v>1091</v>
      </c>
    </row>
    <row r="166" spans="1:3" ht="9" customHeight="1">
      <c r="A166" s="333"/>
      <c r="B166" s="357"/>
      <c r="C166" s="336"/>
    </row>
    <row r="167" spans="1:3" ht="15">
      <c r="A167" s="333" t="s">
        <v>902</v>
      </c>
      <c r="B167" s="357" t="s">
        <v>132</v>
      </c>
      <c r="C167" s="337" t="s">
        <v>1092</v>
      </c>
    </row>
    <row r="168" spans="1:3" ht="9" customHeight="1">
      <c r="A168" s="333"/>
      <c r="B168" s="357"/>
      <c r="C168" s="336"/>
    </row>
    <row r="169" spans="1:3" ht="15">
      <c r="A169" s="333" t="s">
        <v>905</v>
      </c>
      <c r="B169" s="357" t="s">
        <v>1093</v>
      </c>
      <c r="C169" s="337" t="s">
        <v>1094</v>
      </c>
    </row>
    <row r="170" spans="1:3" ht="15">
      <c r="A170" s="334" t="s">
        <v>906</v>
      </c>
      <c r="B170" s="335" t="s">
        <v>1095</v>
      </c>
      <c r="C170" s="336">
        <v>4501</v>
      </c>
    </row>
    <row r="171" spans="1:3" ht="15">
      <c r="A171" s="334" t="s">
        <v>908</v>
      </c>
      <c r="B171" s="335" t="s">
        <v>1096</v>
      </c>
      <c r="C171" s="336">
        <v>4502</v>
      </c>
    </row>
    <row r="172" spans="1:3" ht="15">
      <c r="A172" s="334" t="s">
        <v>910</v>
      </c>
      <c r="B172" s="335" t="s">
        <v>1097</v>
      </c>
      <c r="C172" s="336">
        <v>4503</v>
      </c>
    </row>
    <row r="173" spans="1:3" ht="15">
      <c r="A173" s="334" t="s">
        <v>911</v>
      </c>
      <c r="B173" s="335" t="s">
        <v>1098</v>
      </c>
      <c r="C173" s="336">
        <v>4504</v>
      </c>
    </row>
    <row r="174" spans="1:3" ht="9" customHeight="1">
      <c r="A174" s="334"/>
      <c r="B174" s="335"/>
      <c r="C174" s="336"/>
    </row>
    <row r="175" spans="1:3" ht="15">
      <c r="A175" s="333" t="s">
        <v>930</v>
      </c>
      <c r="B175" s="357" t="s">
        <v>138</v>
      </c>
      <c r="C175" s="337" t="s">
        <v>1099</v>
      </c>
    </row>
    <row r="176" spans="1:3" ht="9" customHeight="1">
      <c r="A176" s="333"/>
      <c r="B176" s="357"/>
      <c r="C176" s="336"/>
    </row>
    <row r="177" spans="1:3" ht="15">
      <c r="A177" s="333" t="s">
        <v>935</v>
      </c>
      <c r="B177" s="357" t="s">
        <v>1100</v>
      </c>
      <c r="C177" s="337" t="s">
        <v>1101</v>
      </c>
    </row>
    <row r="178" spans="1:3" ht="15">
      <c r="A178" s="334" t="s">
        <v>1102</v>
      </c>
      <c r="B178" s="335" t="s">
        <v>1103</v>
      </c>
      <c r="C178" s="336" t="s">
        <v>1104</v>
      </c>
    </row>
    <row r="179" spans="1:3" ht="15">
      <c r="A179" s="334" t="s">
        <v>1105</v>
      </c>
      <c r="B179" s="335" t="s">
        <v>1106</v>
      </c>
      <c r="C179" s="336" t="s">
        <v>1107</v>
      </c>
    </row>
    <row r="180" spans="1:3" ht="15">
      <c r="A180" s="334" t="s">
        <v>1108</v>
      </c>
      <c r="B180" s="335" t="s">
        <v>1109</v>
      </c>
      <c r="C180" s="336" t="s">
        <v>1110</v>
      </c>
    </row>
    <row r="181" spans="1:3" ht="15">
      <c r="A181" s="334" t="s">
        <v>1111</v>
      </c>
      <c r="B181" s="335" t="s">
        <v>1112</v>
      </c>
      <c r="C181" s="336" t="s">
        <v>1113</v>
      </c>
    </row>
    <row r="182" spans="1:3" ht="15">
      <c r="A182" s="334" t="s">
        <v>1114</v>
      </c>
      <c r="B182" s="335" t="s">
        <v>981</v>
      </c>
      <c r="C182" s="336" t="s">
        <v>1115</v>
      </c>
    </row>
    <row r="183" spans="1:3" ht="15">
      <c r="A183" s="334" t="s">
        <v>1116</v>
      </c>
      <c r="B183" s="335" t="s">
        <v>1117</v>
      </c>
      <c r="C183" s="336" t="s">
        <v>1118</v>
      </c>
    </row>
    <row r="184" spans="1:3" ht="15">
      <c r="A184" s="334" t="s">
        <v>1119</v>
      </c>
      <c r="B184" s="335" t="s">
        <v>1120</v>
      </c>
      <c r="C184" s="336" t="s">
        <v>1121</v>
      </c>
    </row>
    <row r="185" spans="1:3" ht="9" customHeight="1">
      <c r="A185" s="334"/>
      <c r="B185" s="335"/>
      <c r="C185" s="336"/>
    </row>
    <row r="186" spans="1:3" ht="15">
      <c r="A186" s="333" t="s">
        <v>937</v>
      </c>
      <c r="B186" s="357" t="s">
        <v>1122</v>
      </c>
      <c r="C186" s="337" t="s">
        <v>1123</v>
      </c>
    </row>
    <row r="187" spans="1:3" ht="9" customHeight="1">
      <c r="A187" s="333"/>
      <c r="B187" s="357"/>
      <c r="C187" s="336"/>
    </row>
    <row r="188" spans="1:3" ht="15">
      <c r="A188" s="333" t="s">
        <v>954</v>
      </c>
      <c r="B188" s="357" t="s">
        <v>1124</v>
      </c>
      <c r="C188" s="337" t="s">
        <v>1125</v>
      </c>
    </row>
    <row r="189" spans="1:3" ht="9" customHeight="1">
      <c r="A189" s="333"/>
      <c r="B189" s="357"/>
      <c r="C189" s="336"/>
    </row>
    <row r="190" spans="1:3" ht="15">
      <c r="A190" s="369" t="s">
        <v>957</v>
      </c>
      <c r="B190" s="357" t="s">
        <v>149</v>
      </c>
      <c r="C190" s="337">
        <v>6801</v>
      </c>
    </row>
    <row r="191" spans="1:3" ht="9" customHeight="1">
      <c r="A191" s="369"/>
      <c r="B191" s="357"/>
      <c r="C191" s="336"/>
    </row>
    <row r="192" spans="1:3" ht="15">
      <c r="A192" s="333" t="s">
        <v>973</v>
      </c>
      <c r="B192" s="357" t="s">
        <v>150</v>
      </c>
      <c r="C192" s="337" t="s">
        <v>1126</v>
      </c>
    </row>
    <row r="193" spans="1:4" ht="15">
      <c r="A193" s="367"/>
      <c r="B193" s="364"/>
      <c r="C193" s="364"/>
      <c r="D193" s="364"/>
    </row>
    <row r="194" spans="1:4" ht="15">
      <c r="A194" s="367" t="s">
        <v>1127</v>
      </c>
      <c r="B194" s="364"/>
      <c r="C194" s="364"/>
      <c r="D194" s="364"/>
    </row>
    <row r="195" spans="1:4" ht="15">
      <c r="A195" s="367"/>
      <c r="B195" s="364" t="s">
        <v>1128</v>
      </c>
      <c r="C195" s="364"/>
      <c r="D195" s="364"/>
    </row>
    <row r="196" spans="1:4" ht="15">
      <c r="A196" s="367"/>
      <c r="B196" s="364" t="s">
        <v>1129</v>
      </c>
      <c r="D196" s="364"/>
    </row>
    <row r="197" spans="2:4" ht="15">
      <c r="B197" s="364" t="s">
        <v>1130</v>
      </c>
      <c r="D197" s="364"/>
    </row>
    <row r="198" spans="2:3" ht="15">
      <c r="B198" s="364" t="s">
        <v>1131</v>
      </c>
      <c r="C198" s="371"/>
    </row>
    <row r="199" spans="2:3" ht="15">
      <c r="B199" s="372"/>
      <c r="C199" s="371"/>
    </row>
  </sheetData>
  <mergeCells count="6">
    <mergeCell ref="B4:C7"/>
    <mergeCell ref="A54:A55"/>
    <mergeCell ref="B54:B55"/>
    <mergeCell ref="A93:A94"/>
    <mergeCell ref="B93:B94"/>
    <mergeCell ref="B120:C120"/>
  </mergeCells>
  <hyperlinks>
    <hyperlink ref="A1" location="Índice!A1" display="Volver al Índi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9E964-630D-4FEC-BF15-A5B4F3538F81}">
  <dimension ref="A1:G200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3" bestFit="1" customWidth="1"/>
    <col min="6" max="6" width="11.421875" style="3" customWidth="1"/>
    <col min="7" max="7" width="21.57421875" style="3" bestFit="1" customWidth="1"/>
    <col min="8" max="16384" width="11.421875" style="3" customWidth="1"/>
  </cols>
  <sheetData>
    <row r="1" spans="1:4" ht="17.1" customHeight="1">
      <c r="A1" s="1"/>
      <c r="B1" s="1"/>
      <c r="C1" s="1"/>
      <c r="D1" s="1"/>
    </row>
    <row r="2" spans="1:4" s="6" customFormat="1" ht="24" customHeight="1">
      <c r="A2" s="4" t="s">
        <v>157</v>
      </c>
      <c r="B2" s="4"/>
      <c r="C2" s="4"/>
      <c r="D2" s="4"/>
    </row>
    <row r="3" spans="1:4" s="9" customFormat="1" ht="18" customHeight="1">
      <c r="A3" s="7">
        <v>45077</v>
      </c>
      <c r="B3" s="7"/>
      <c r="C3" s="7"/>
      <c r="D3" s="7"/>
    </row>
    <row r="4" spans="1:4" s="13" customFormat="1" ht="15" customHeight="1">
      <c r="A4" s="10" t="s">
        <v>1</v>
      </c>
      <c r="B4" s="11"/>
      <c r="C4" s="11"/>
      <c r="D4" s="11"/>
    </row>
    <row r="5" ht="3.95" customHeight="1" thickBot="1"/>
    <row r="6" spans="1:4" ht="18" customHeight="1">
      <c r="A6" s="15" t="s">
        <v>2</v>
      </c>
      <c r="B6" s="16" t="s">
        <v>158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4" s="25" customFormat="1" ht="9.75" customHeight="1">
      <c r="A9" s="21" t="s">
        <v>7</v>
      </c>
      <c r="B9" s="22">
        <v>20776173.363</v>
      </c>
      <c r="C9" s="22">
        <v>2933446.556</v>
      </c>
      <c r="D9" s="22">
        <v>23709619.92</v>
      </c>
    </row>
    <row r="10" spans="1:7" s="25" customFormat="1" ht="9.75" customHeight="1">
      <c r="A10" s="26" t="s">
        <v>8</v>
      </c>
      <c r="B10" s="27">
        <v>1841944.069</v>
      </c>
      <c r="C10" s="27">
        <v>134389.489</v>
      </c>
      <c r="D10" s="27">
        <v>1976333.559</v>
      </c>
      <c r="G10" s="24"/>
    </row>
    <row r="11" spans="1:4" s="25" customFormat="1" ht="9.75" customHeight="1">
      <c r="A11" s="26" t="s">
        <v>9</v>
      </c>
      <c r="B11" s="27">
        <v>18921037.577</v>
      </c>
      <c r="C11" s="27">
        <v>2796165.305</v>
      </c>
      <c r="D11" s="27">
        <v>21717202.883</v>
      </c>
    </row>
    <row r="12" spans="1:4" s="25" customFormat="1" ht="9.75" customHeight="1">
      <c r="A12" s="26" t="s">
        <v>10</v>
      </c>
      <c r="B12" s="27">
        <v>11933.584</v>
      </c>
      <c r="C12" s="27">
        <v>2656.05</v>
      </c>
      <c r="D12" s="27">
        <v>14589.634</v>
      </c>
    </row>
    <row r="13" spans="1:4" s="25" customFormat="1" ht="9.75" customHeight="1">
      <c r="A13" s="26" t="s">
        <v>11</v>
      </c>
      <c r="B13" s="27">
        <v>1258.131</v>
      </c>
      <c r="C13" s="27">
        <v>235.71</v>
      </c>
      <c r="D13" s="27">
        <v>1493.842</v>
      </c>
    </row>
    <row r="14" spans="1:4" s="25" customFormat="1" ht="3" customHeight="1">
      <c r="A14" s="26"/>
      <c r="B14" s="27"/>
      <c r="C14" s="27"/>
      <c r="D14" s="27"/>
    </row>
    <row r="15" spans="1:4" s="25" customFormat="1" ht="9.75" customHeight="1">
      <c r="A15" s="28" t="s">
        <v>12</v>
      </c>
      <c r="B15" s="29">
        <v>0</v>
      </c>
      <c r="C15" s="29">
        <v>0</v>
      </c>
      <c r="D15" s="29">
        <v>0</v>
      </c>
    </row>
    <row r="16" spans="1:4" s="25" customFormat="1" ht="3" customHeight="1">
      <c r="A16" s="28"/>
      <c r="B16" s="29"/>
      <c r="C16" s="29"/>
      <c r="D16" s="29"/>
    </row>
    <row r="17" spans="1:4" s="25" customFormat="1" ht="9.75" customHeight="1">
      <c r="A17" s="30" t="s">
        <v>13</v>
      </c>
      <c r="B17" s="22">
        <v>9980470.04</v>
      </c>
      <c r="C17" s="22">
        <v>31786.099</v>
      </c>
      <c r="D17" s="22">
        <v>10012256.139</v>
      </c>
    </row>
    <row r="18" spans="1:4" s="25" customFormat="1" ht="9.75" customHeight="1">
      <c r="A18" s="31" t="s">
        <v>14</v>
      </c>
      <c r="B18" s="27">
        <v>0</v>
      </c>
      <c r="C18" s="27">
        <v>0</v>
      </c>
      <c r="D18" s="27">
        <v>0</v>
      </c>
    </row>
    <row r="19" spans="1:4" s="25" customFormat="1" ht="9.75" customHeight="1">
      <c r="A19" s="31" t="s">
        <v>15</v>
      </c>
      <c r="B19" s="27">
        <v>4579387.828</v>
      </c>
      <c r="C19" s="27">
        <v>31786.099</v>
      </c>
      <c r="D19" s="27">
        <v>4611173.928</v>
      </c>
    </row>
    <row r="20" spans="1:7" s="25" customFormat="1" ht="9.75" customHeight="1">
      <c r="A20" s="31" t="s">
        <v>16</v>
      </c>
      <c r="B20" s="27">
        <v>5401082.211</v>
      </c>
      <c r="C20" s="27">
        <v>0</v>
      </c>
      <c r="D20" s="27">
        <v>5401082.211</v>
      </c>
      <c r="G20" s="99"/>
    </row>
    <row r="21" spans="1:7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G21" s="100"/>
    </row>
    <row r="22" spans="1:4" s="25" customFormat="1" ht="9.75" customHeight="1">
      <c r="A22" s="31" t="s">
        <v>18</v>
      </c>
      <c r="B22" s="27">
        <v>0</v>
      </c>
      <c r="C22" s="27">
        <v>0</v>
      </c>
      <c r="D22" s="27">
        <v>0</v>
      </c>
    </row>
    <row r="23" spans="1:4" s="25" customFormat="1" ht="3" customHeight="1">
      <c r="A23" s="26"/>
      <c r="B23" s="27"/>
      <c r="C23" s="27"/>
      <c r="D23" s="27"/>
    </row>
    <row r="24" spans="1:5" s="25" customFormat="1" ht="9.75" customHeight="1">
      <c r="A24" s="30" t="s">
        <v>19</v>
      </c>
      <c r="B24" s="22">
        <v>9897091.067</v>
      </c>
      <c r="C24" s="22">
        <v>0</v>
      </c>
      <c r="D24" s="22">
        <v>9897091.067</v>
      </c>
      <c r="E24" s="89"/>
    </row>
    <row r="25" spans="1:5" s="25" customFormat="1" ht="9.75" customHeight="1">
      <c r="A25" s="32" t="s">
        <v>20</v>
      </c>
      <c r="B25" s="29">
        <v>10225528.495</v>
      </c>
      <c r="C25" s="29">
        <v>0</v>
      </c>
      <c r="D25" s="29">
        <v>10225528.495</v>
      </c>
      <c r="E25" s="24"/>
    </row>
    <row r="26" spans="1:5" s="25" customFormat="1" ht="9.75" customHeight="1">
      <c r="A26" s="26" t="s">
        <v>21</v>
      </c>
      <c r="B26" s="27">
        <v>90227.552</v>
      </c>
      <c r="C26" s="27">
        <v>0</v>
      </c>
      <c r="D26" s="27">
        <v>90227.552</v>
      </c>
      <c r="E26" s="24"/>
    </row>
    <row r="27" spans="1:4" s="25" customFormat="1" ht="9.75" customHeight="1">
      <c r="A27" s="26" t="s">
        <v>22</v>
      </c>
      <c r="B27" s="27">
        <v>396110.894</v>
      </c>
      <c r="C27" s="27">
        <v>0</v>
      </c>
      <c r="D27" s="27">
        <v>396110.894</v>
      </c>
    </row>
    <row r="28" spans="1:4" s="25" customFormat="1" ht="9.75" customHeight="1">
      <c r="A28" s="26" t="s">
        <v>23</v>
      </c>
      <c r="B28" s="27">
        <v>0</v>
      </c>
      <c r="C28" s="27">
        <v>0</v>
      </c>
      <c r="D28" s="27">
        <v>0</v>
      </c>
    </row>
    <row r="29" spans="1:4" s="25" customFormat="1" ht="9.75" customHeight="1">
      <c r="A29" s="26" t="s">
        <v>24</v>
      </c>
      <c r="B29" s="27">
        <v>0</v>
      </c>
      <c r="C29" s="27">
        <v>0</v>
      </c>
      <c r="D29" s="27">
        <v>0</v>
      </c>
    </row>
    <row r="30" spans="1:4" s="25" customFormat="1" ht="9.75" customHeight="1">
      <c r="A30" s="26" t="s">
        <v>25</v>
      </c>
      <c r="B30" s="27">
        <v>7652378.574</v>
      </c>
      <c r="C30" s="27">
        <v>0</v>
      </c>
      <c r="D30" s="27">
        <v>7652378.574</v>
      </c>
    </row>
    <row r="31" spans="1:4" s="25" customFormat="1" ht="9.75" customHeight="1">
      <c r="A31" s="26" t="s">
        <v>26</v>
      </c>
      <c r="B31" s="27">
        <v>0</v>
      </c>
      <c r="C31" s="27">
        <v>0</v>
      </c>
      <c r="D31" s="27">
        <v>0</v>
      </c>
    </row>
    <row r="32" spans="1:4" s="25" customFormat="1" ht="9.75" customHeight="1">
      <c r="A32" s="26" t="s">
        <v>27</v>
      </c>
      <c r="B32" s="27">
        <v>541332.521</v>
      </c>
      <c r="C32" s="27">
        <v>0</v>
      </c>
      <c r="D32" s="27">
        <v>541332.521</v>
      </c>
    </row>
    <row r="33" spans="1:4" s="25" customFormat="1" ht="9.75" customHeight="1">
      <c r="A33" s="26" t="s">
        <v>28</v>
      </c>
      <c r="B33" s="27">
        <v>0</v>
      </c>
      <c r="C33" s="27">
        <v>0</v>
      </c>
      <c r="D33" s="27">
        <v>0</v>
      </c>
    </row>
    <row r="34" spans="1:4" s="25" customFormat="1" ht="9.75" customHeight="1">
      <c r="A34" s="26" t="s">
        <v>29</v>
      </c>
      <c r="B34" s="27">
        <v>1545478.951</v>
      </c>
      <c r="C34" s="27">
        <v>0</v>
      </c>
      <c r="D34" s="27">
        <v>1545478.951</v>
      </c>
    </row>
    <row r="35" spans="1:4" s="25" customFormat="1" ht="9.75" customHeight="1">
      <c r="A35" s="32" t="s">
        <v>30</v>
      </c>
      <c r="B35" s="29">
        <v>13456.788</v>
      </c>
      <c r="C35" s="29">
        <v>0</v>
      </c>
      <c r="D35" s="29">
        <v>13456.788</v>
      </c>
    </row>
    <row r="36" spans="1:4" s="25" customFormat="1" ht="9.75" customHeight="1">
      <c r="A36" s="32" t="s">
        <v>31</v>
      </c>
      <c r="B36" s="29">
        <v>252165.165</v>
      </c>
      <c r="C36" s="29">
        <v>2557.839</v>
      </c>
      <c r="D36" s="29">
        <v>254723.004</v>
      </c>
    </row>
    <row r="37" spans="1:4" s="25" customFormat="1" ht="9.75" customHeight="1">
      <c r="A37" s="26" t="s">
        <v>32</v>
      </c>
      <c r="B37" s="27">
        <v>152847.831</v>
      </c>
      <c r="C37" s="27">
        <v>639.564</v>
      </c>
      <c r="D37" s="27">
        <v>153487.395</v>
      </c>
    </row>
    <row r="38" spans="1:4" s="25" customFormat="1" ht="9.75" customHeight="1">
      <c r="A38" s="26" t="s">
        <v>33</v>
      </c>
      <c r="B38" s="27">
        <v>99317.334</v>
      </c>
      <c r="C38" s="27">
        <v>1918.275</v>
      </c>
      <c r="D38" s="27">
        <v>101235.609</v>
      </c>
    </row>
    <row r="39" spans="1:4" s="25" customFormat="1" ht="9.75" customHeight="1">
      <c r="A39" s="28" t="s">
        <v>34</v>
      </c>
      <c r="B39" s="29">
        <v>-574709.691</v>
      </c>
      <c r="C39" s="29">
        <v>-2557.839</v>
      </c>
      <c r="D39" s="29">
        <v>-577267.53</v>
      </c>
    </row>
    <row r="40" spans="1:4" s="25" customFormat="1" ht="9.75" customHeight="1">
      <c r="A40" s="28" t="s">
        <v>35</v>
      </c>
      <c r="B40" s="29">
        <v>-19349.69</v>
      </c>
      <c r="C40" s="29">
        <v>0</v>
      </c>
      <c r="D40" s="29">
        <v>-19349.69</v>
      </c>
    </row>
    <row r="41" spans="1:4" s="25" customFormat="1" ht="3" customHeight="1">
      <c r="A41" s="28"/>
      <c r="B41" s="27"/>
      <c r="C41" s="27"/>
      <c r="D41" s="27"/>
    </row>
    <row r="42" spans="1:4" s="25" customFormat="1" ht="9.75" customHeight="1">
      <c r="A42" s="28" t="s">
        <v>36</v>
      </c>
      <c r="B42" s="29">
        <v>360638.508</v>
      </c>
      <c r="C42" s="29">
        <v>902.667</v>
      </c>
      <c r="D42" s="29">
        <v>361541.175</v>
      </c>
    </row>
    <row r="43" spans="1:4" s="25" customFormat="1" ht="3" customHeight="1">
      <c r="A43" s="28"/>
      <c r="B43" s="27"/>
      <c r="C43" s="27"/>
      <c r="D43" s="27"/>
    </row>
    <row r="44" spans="1:4" s="25" customFormat="1" ht="9.75" customHeight="1">
      <c r="A44" s="30" t="s">
        <v>37</v>
      </c>
      <c r="B44" s="22">
        <v>213211.657</v>
      </c>
      <c r="C44" s="22">
        <v>335.7</v>
      </c>
      <c r="D44" s="22">
        <v>213547.357</v>
      </c>
    </row>
    <row r="45" spans="1:4" s="25" customFormat="1" ht="9.75" customHeight="1">
      <c r="A45" s="34" t="s">
        <v>38</v>
      </c>
      <c r="B45" s="27">
        <v>134782.233</v>
      </c>
      <c r="C45" s="27">
        <v>335.7</v>
      </c>
      <c r="D45" s="27">
        <v>135117.933</v>
      </c>
    </row>
    <row r="46" spans="1:4" s="25" customFormat="1" ht="9.75" customHeight="1">
      <c r="A46" s="26" t="s">
        <v>39</v>
      </c>
      <c r="B46" s="27">
        <v>0</v>
      </c>
      <c r="C46" s="27">
        <v>0</v>
      </c>
      <c r="D46" s="27">
        <v>0</v>
      </c>
    </row>
    <row r="47" spans="1:4" s="25" customFormat="1" ht="9.75" customHeight="1">
      <c r="A47" s="26" t="s">
        <v>40</v>
      </c>
      <c r="B47" s="27">
        <v>0</v>
      </c>
      <c r="C47" s="27">
        <v>0</v>
      </c>
      <c r="D47" s="27">
        <v>0</v>
      </c>
    </row>
    <row r="48" spans="1:4" s="25" customFormat="1" ht="9.75" customHeight="1">
      <c r="A48" s="26" t="s">
        <v>41</v>
      </c>
      <c r="B48" s="27">
        <v>78429.424</v>
      </c>
      <c r="C48" s="27">
        <v>0</v>
      </c>
      <c r="D48" s="27">
        <v>78429.424</v>
      </c>
    </row>
    <row r="49" spans="1:4" s="25" customFormat="1" ht="9.75" customHeight="1">
      <c r="A49" s="26" t="s">
        <v>42</v>
      </c>
      <c r="B49" s="27">
        <v>0</v>
      </c>
      <c r="C49" s="27">
        <v>0</v>
      </c>
      <c r="D49" s="27">
        <v>0</v>
      </c>
    </row>
    <row r="50" spans="1:4" s="25" customFormat="1" ht="3" customHeight="1">
      <c r="A50" s="26"/>
      <c r="B50" s="27"/>
      <c r="C50" s="27"/>
      <c r="D50" s="27"/>
    </row>
    <row r="51" spans="1:4" s="25" customFormat="1" ht="9.75" customHeight="1">
      <c r="A51" s="35" t="s">
        <v>43</v>
      </c>
      <c r="B51" s="29">
        <v>0</v>
      </c>
      <c r="C51" s="29">
        <v>0</v>
      </c>
      <c r="D51" s="29">
        <v>0</v>
      </c>
    </row>
    <row r="52" spans="1:4" s="25" customFormat="1" ht="3" customHeight="1">
      <c r="A52" s="28"/>
      <c r="B52" s="29"/>
      <c r="C52" s="29"/>
      <c r="D52" s="29"/>
    </row>
    <row r="53" spans="1:4" s="25" customFormat="1" ht="9.75" customHeight="1">
      <c r="A53" s="32" t="s">
        <v>44</v>
      </c>
      <c r="B53" s="29">
        <v>626871.857</v>
      </c>
      <c r="C53" s="29">
        <v>0</v>
      </c>
      <c r="D53" s="29">
        <v>626871.857</v>
      </c>
    </row>
    <row r="54" spans="1:4" s="25" customFormat="1" ht="3" customHeight="1">
      <c r="A54" s="36"/>
      <c r="B54" s="29"/>
      <c r="C54" s="29"/>
      <c r="D54" s="29"/>
    </row>
    <row r="55" spans="1:4" s="25" customFormat="1" ht="9.75" customHeight="1">
      <c r="A55" s="32" t="s">
        <v>45</v>
      </c>
      <c r="B55" s="29">
        <v>831417.23</v>
      </c>
      <c r="C55" s="29">
        <v>2359.698</v>
      </c>
      <c r="D55" s="29">
        <v>833776.928</v>
      </c>
    </row>
    <row r="56" spans="1:4" s="25" customFormat="1" ht="3" customHeight="1">
      <c r="A56" s="28"/>
      <c r="B56" s="29"/>
      <c r="C56" s="29"/>
      <c r="D56" s="29"/>
    </row>
    <row r="57" spans="1:4" s="25" customFormat="1" ht="9.75" customHeight="1">
      <c r="A57" s="21" t="s">
        <v>46</v>
      </c>
      <c r="B57" s="22">
        <v>42685873.726</v>
      </c>
      <c r="C57" s="22">
        <v>2968830.721</v>
      </c>
      <c r="D57" s="22">
        <v>45654704.447</v>
      </c>
    </row>
    <row r="58" spans="1:4" s="25" customFormat="1" ht="2.25" customHeight="1">
      <c r="A58" s="37"/>
      <c r="B58" s="38"/>
      <c r="C58" s="38"/>
      <c r="D58" s="38"/>
    </row>
    <row r="59" spans="1:4" ht="9" customHeight="1" thickBot="1">
      <c r="A59" s="39"/>
      <c r="B59" s="40"/>
      <c r="C59" s="40"/>
      <c r="D59" s="40"/>
    </row>
    <row r="60" spans="1:4" s="44" customFormat="1" ht="15" customHeight="1">
      <c r="A60" s="41" t="s">
        <v>47</v>
      </c>
      <c r="B60" s="42"/>
      <c r="C60" s="42"/>
      <c r="D60" s="42"/>
    </row>
    <row r="61" spans="1:3" ht="12.75" customHeight="1">
      <c r="A61" s="45"/>
      <c r="C61" s="46"/>
    </row>
    <row r="62" spans="1:4" ht="17.1" customHeight="1">
      <c r="A62" s="47"/>
      <c r="B62" s="47"/>
      <c r="C62" s="47"/>
      <c r="D62" s="47"/>
    </row>
    <row r="63" spans="1:4" s="6" customFormat="1" ht="24" customHeight="1">
      <c r="A63" s="4" t="s">
        <v>157</v>
      </c>
      <c r="B63" s="4"/>
      <c r="C63" s="4"/>
      <c r="D63" s="4"/>
    </row>
    <row r="64" spans="1:4" s="9" customFormat="1" ht="17.1" customHeight="1">
      <c r="A64" s="7">
        <v>45077</v>
      </c>
      <c r="B64" s="48"/>
      <c r="C64" s="48"/>
      <c r="D64" s="48"/>
    </row>
    <row r="65" spans="1:4" s="50" customFormat="1" ht="15" customHeight="1">
      <c r="A65" s="10" t="s">
        <v>1</v>
      </c>
      <c r="B65" s="11"/>
      <c r="C65" s="11"/>
      <c r="D65" s="11"/>
    </row>
    <row r="66" ht="3.95" customHeight="1" thickBot="1"/>
    <row r="67" spans="1:4" ht="14.1" customHeight="1">
      <c r="A67" s="15" t="s">
        <v>48</v>
      </c>
      <c r="B67" s="16" t="s">
        <v>158</v>
      </c>
      <c r="C67" s="16"/>
      <c r="D67" s="16"/>
    </row>
    <row r="68" spans="1:4" ht="14.1" customHeight="1">
      <c r="A68" s="17"/>
      <c r="B68" s="18" t="s">
        <v>4</v>
      </c>
      <c r="C68" s="18" t="s">
        <v>5</v>
      </c>
      <c r="D68" s="18" t="s">
        <v>6</v>
      </c>
    </row>
    <row r="69" spans="1:4" ht="2.1" customHeight="1">
      <c r="A69" s="19"/>
      <c r="B69" s="51">
        <v>100</v>
      </c>
      <c r="C69" s="51">
        <v>200</v>
      </c>
      <c r="D69" s="51">
        <v>300</v>
      </c>
    </row>
    <row r="70" spans="1:5" s="25" customFormat="1" ht="9.95" customHeight="1">
      <c r="A70" s="52" t="s">
        <v>49</v>
      </c>
      <c r="B70" s="22">
        <v>37088742.512</v>
      </c>
      <c r="C70" s="22">
        <v>2958485.519</v>
      </c>
      <c r="D70" s="22">
        <v>40047228.032</v>
      </c>
      <c r="E70" s="24"/>
    </row>
    <row r="71" spans="1:4" s="25" customFormat="1" ht="2.1" customHeight="1">
      <c r="A71" s="53"/>
      <c r="B71" s="29"/>
      <c r="C71" s="29"/>
      <c r="D71" s="29"/>
    </row>
    <row r="72" spans="1:4" s="25" customFormat="1" ht="9.95" customHeight="1">
      <c r="A72" s="53" t="s">
        <v>50</v>
      </c>
      <c r="B72" s="29">
        <v>19086505.084</v>
      </c>
      <c r="C72" s="29">
        <v>1580210.403</v>
      </c>
      <c r="D72" s="29">
        <v>20666715.488</v>
      </c>
    </row>
    <row r="73" spans="1:4" s="25" customFormat="1" ht="9.95" customHeight="1">
      <c r="A73" s="53" t="s">
        <v>51</v>
      </c>
      <c r="B73" s="29">
        <v>14543910.706</v>
      </c>
      <c r="C73" s="29">
        <v>184782.753</v>
      </c>
      <c r="D73" s="29">
        <v>14728693.46</v>
      </c>
    </row>
    <row r="74" spans="1:4" s="25" customFormat="1" ht="9.95" customHeight="1">
      <c r="A74" s="53" t="s">
        <v>52</v>
      </c>
      <c r="B74" s="29">
        <v>208592.621</v>
      </c>
      <c r="C74" s="29">
        <v>76304.083</v>
      </c>
      <c r="D74" s="29">
        <v>284896.705</v>
      </c>
    </row>
    <row r="75" spans="1:4" s="25" customFormat="1" ht="9.95" customHeight="1">
      <c r="A75" s="54" t="s">
        <v>53</v>
      </c>
      <c r="B75" s="27">
        <v>0</v>
      </c>
      <c r="C75" s="27">
        <v>4763.714</v>
      </c>
      <c r="D75" s="27">
        <v>4763.714</v>
      </c>
    </row>
    <row r="76" spans="1:4" s="25" customFormat="1" ht="9.95" customHeight="1">
      <c r="A76" s="54" t="s">
        <v>54</v>
      </c>
      <c r="B76" s="27">
        <v>143447.949</v>
      </c>
      <c r="C76" s="27">
        <v>55744.551</v>
      </c>
      <c r="D76" s="27">
        <v>199192.5</v>
      </c>
    </row>
    <row r="77" spans="1:4" s="25" customFormat="1" ht="9.95" customHeight="1">
      <c r="A77" s="54" t="s">
        <v>55</v>
      </c>
      <c r="B77" s="27">
        <v>65144.672</v>
      </c>
      <c r="C77" s="27">
        <v>15795.818</v>
      </c>
      <c r="D77" s="27">
        <v>80940.49</v>
      </c>
    </row>
    <row r="78" spans="1:4" s="25" customFormat="1" ht="9.95" customHeight="1">
      <c r="A78" s="54" t="s">
        <v>56</v>
      </c>
      <c r="B78" s="27">
        <v>0</v>
      </c>
      <c r="C78" s="27">
        <v>0</v>
      </c>
      <c r="D78" s="27">
        <v>0</v>
      </c>
    </row>
    <row r="79" spans="1:4" s="25" customFormat="1" ht="9.95" customHeight="1">
      <c r="A79" s="53" t="s">
        <v>57</v>
      </c>
      <c r="B79" s="29">
        <v>2989455.103</v>
      </c>
      <c r="C79" s="29">
        <v>1098059.984</v>
      </c>
      <c r="D79" s="29">
        <v>4087515.088</v>
      </c>
    </row>
    <row r="80" spans="1:4" s="25" customFormat="1" ht="9.95" customHeight="1">
      <c r="A80" s="53" t="s">
        <v>58</v>
      </c>
      <c r="B80" s="29">
        <v>260278.996</v>
      </c>
      <c r="C80" s="29">
        <v>19128.292</v>
      </c>
      <c r="D80" s="29">
        <v>279407.289</v>
      </c>
    </row>
    <row r="81" spans="1:4" s="25" customFormat="1" ht="9.95" customHeight="1">
      <c r="A81" s="54" t="s">
        <v>59</v>
      </c>
      <c r="B81" s="27">
        <v>260278.996</v>
      </c>
      <c r="C81" s="27">
        <v>19128.292</v>
      </c>
      <c r="D81" s="27">
        <v>279407.289</v>
      </c>
    </row>
    <row r="82" spans="1:4" s="25" customFormat="1" ht="9.95" customHeight="1">
      <c r="A82" s="54" t="s">
        <v>60</v>
      </c>
      <c r="B82" s="27">
        <v>0</v>
      </c>
      <c r="C82" s="27">
        <v>0</v>
      </c>
      <c r="D82" s="27">
        <v>0</v>
      </c>
    </row>
    <row r="83" spans="1:4" s="25" customFormat="1" ht="3" customHeight="1">
      <c r="A83" s="54"/>
      <c r="B83" s="27"/>
      <c r="C83" s="27"/>
      <c r="D83" s="27"/>
    </row>
    <row r="84" spans="1:4" s="25" customFormat="1" ht="9.95" customHeight="1">
      <c r="A84" s="55" t="s">
        <v>61</v>
      </c>
      <c r="B84" s="22">
        <v>518120.141</v>
      </c>
      <c r="C84" s="22">
        <v>5412.065</v>
      </c>
      <c r="D84" s="22">
        <v>523532.207</v>
      </c>
    </row>
    <row r="85" spans="1:4" s="25" customFormat="1" ht="9.95" customHeight="1">
      <c r="A85" s="54" t="s">
        <v>62</v>
      </c>
      <c r="B85" s="27">
        <v>516298.187</v>
      </c>
      <c r="C85" s="27">
        <v>5412.065</v>
      </c>
      <c r="D85" s="27">
        <v>521710.253</v>
      </c>
    </row>
    <row r="86" spans="1:4" s="25" customFormat="1" ht="9.95" customHeight="1">
      <c r="A86" s="54" t="s">
        <v>63</v>
      </c>
      <c r="B86" s="27">
        <v>1821.953</v>
      </c>
      <c r="C86" s="27">
        <v>0</v>
      </c>
      <c r="D86" s="27">
        <v>1821.953</v>
      </c>
    </row>
    <row r="87" spans="1:4" s="25" customFormat="1" ht="9.95" customHeight="1">
      <c r="A87" s="54" t="s">
        <v>64</v>
      </c>
      <c r="B87" s="27">
        <v>0</v>
      </c>
      <c r="C87" s="27">
        <v>0</v>
      </c>
      <c r="D87" s="27">
        <v>0</v>
      </c>
    </row>
    <row r="88" spans="1:4" s="25" customFormat="1" ht="3" customHeight="1">
      <c r="A88" s="54"/>
      <c r="B88" s="27"/>
      <c r="C88" s="27"/>
      <c r="D88" s="27"/>
    </row>
    <row r="89" spans="1:4" s="25" customFormat="1" ht="9.95" customHeight="1">
      <c r="A89" s="53" t="s">
        <v>12</v>
      </c>
      <c r="B89" s="29">
        <v>0</v>
      </c>
      <c r="C89" s="29">
        <v>0</v>
      </c>
      <c r="D89" s="29">
        <v>0</v>
      </c>
    </row>
    <row r="90" spans="1:4" s="25" customFormat="1" ht="3" customHeight="1">
      <c r="A90" s="53"/>
      <c r="B90" s="29"/>
      <c r="C90" s="29"/>
      <c r="D90" s="29"/>
    </row>
    <row r="91" spans="1:4" s="25" customFormat="1" ht="9.95" customHeight="1">
      <c r="A91" s="52" t="s">
        <v>65</v>
      </c>
      <c r="B91" s="22">
        <v>0</v>
      </c>
      <c r="C91" s="22">
        <v>0</v>
      </c>
      <c r="D91" s="22">
        <v>0</v>
      </c>
    </row>
    <row r="92" spans="1:4" s="25" customFormat="1" ht="9.95" customHeight="1">
      <c r="A92" s="54" t="s">
        <v>66</v>
      </c>
      <c r="B92" s="27">
        <v>0</v>
      </c>
      <c r="C92" s="27">
        <v>0</v>
      </c>
      <c r="D92" s="27">
        <v>0</v>
      </c>
    </row>
    <row r="93" spans="1:4" s="25" customFormat="1" ht="9.95" customHeight="1">
      <c r="A93" s="54" t="s">
        <v>67</v>
      </c>
      <c r="B93" s="27">
        <v>0</v>
      </c>
      <c r="C93" s="27">
        <v>0</v>
      </c>
      <c r="D93" s="27">
        <v>0</v>
      </c>
    </row>
    <row r="94" spans="1:4" s="25" customFormat="1" ht="3" customHeight="1">
      <c r="A94" s="54"/>
      <c r="B94" s="27"/>
      <c r="C94" s="27"/>
      <c r="D94" s="27"/>
    </row>
    <row r="95" spans="1:4" s="25" customFormat="1" ht="9.95" customHeight="1">
      <c r="A95" s="52" t="s">
        <v>68</v>
      </c>
      <c r="B95" s="22">
        <v>0</v>
      </c>
      <c r="C95" s="22">
        <v>0</v>
      </c>
      <c r="D95" s="22">
        <v>0</v>
      </c>
    </row>
    <row r="96" spans="1:4" s="25" customFormat="1" ht="9.95" customHeight="1">
      <c r="A96" s="54" t="s">
        <v>69</v>
      </c>
      <c r="B96" s="29">
        <v>0</v>
      </c>
      <c r="C96" s="29">
        <v>0</v>
      </c>
      <c r="D96" s="29">
        <v>0</v>
      </c>
    </row>
    <row r="97" spans="1:4" s="25" customFormat="1" ht="9.95" customHeight="1">
      <c r="A97" s="54" t="s">
        <v>70</v>
      </c>
      <c r="B97" s="29">
        <v>0</v>
      </c>
      <c r="C97" s="29">
        <v>0</v>
      </c>
      <c r="D97" s="29">
        <v>0</v>
      </c>
    </row>
    <row r="98" spans="1:4" s="25" customFormat="1" ht="9.95" customHeight="1">
      <c r="A98" s="54" t="s">
        <v>71</v>
      </c>
      <c r="B98" s="27">
        <v>0</v>
      </c>
      <c r="C98" s="27">
        <v>0</v>
      </c>
      <c r="D98" s="27">
        <v>0</v>
      </c>
    </row>
    <row r="99" spans="1:4" s="25" customFormat="1" ht="3" customHeight="1">
      <c r="A99" s="54"/>
      <c r="B99" s="27"/>
      <c r="C99" s="27"/>
      <c r="D99" s="27"/>
    </row>
    <row r="100" spans="1:4" s="25" customFormat="1" ht="9.95" customHeight="1">
      <c r="A100" s="53" t="s">
        <v>72</v>
      </c>
      <c r="B100" s="29">
        <v>386453.776</v>
      </c>
      <c r="C100" s="29">
        <v>1944.908</v>
      </c>
      <c r="D100" s="29">
        <v>388398.684</v>
      </c>
    </row>
    <row r="101" spans="1:4" s="25" customFormat="1" ht="3" customHeight="1">
      <c r="A101" s="54"/>
      <c r="B101" s="27"/>
      <c r="C101" s="27"/>
      <c r="D101" s="27"/>
    </row>
    <row r="102" spans="1:4" s="25" customFormat="1" ht="9.95" customHeight="1">
      <c r="A102" s="52" t="s">
        <v>73</v>
      </c>
      <c r="B102" s="22">
        <v>92698.869</v>
      </c>
      <c r="C102" s="22">
        <v>9974.321</v>
      </c>
      <c r="D102" s="22">
        <v>102673.19</v>
      </c>
    </row>
    <row r="103" spans="1:4" s="25" customFormat="1" ht="9.95" customHeight="1">
      <c r="A103" s="54" t="s">
        <v>74</v>
      </c>
      <c r="B103" s="27">
        <v>92698.869</v>
      </c>
      <c r="C103" s="27">
        <v>9819.619</v>
      </c>
      <c r="D103" s="27">
        <v>102518.488</v>
      </c>
    </row>
    <row r="104" spans="1:4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</row>
    <row r="105" spans="1:4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</row>
    <row r="106" spans="1:4" s="25" customFormat="1" ht="9.95" customHeight="1">
      <c r="A106" s="54" t="s">
        <v>77</v>
      </c>
      <c r="B106" s="27">
        <v>0</v>
      </c>
      <c r="C106" s="27">
        <v>0</v>
      </c>
      <c r="D106" s="27">
        <v>0</v>
      </c>
    </row>
    <row r="107" spans="1:4" s="25" customFormat="1" ht="9.95" customHeight="1">
      <c r="A107" s="54" t="s">
        <v>78</v>
      </c>
      <c r="B107" s="27">
        <v>0</v>
      </c>
      <c r="C107" s="27">
        <v>0</v>
      </c>
      <c r="D107" s="27">
        <v>0</v>
      </c>
    </row>
    <row r="108" spans="1:4" s="25" customFormat="1" ht="9.95" customHeight="1">
      <c r="A108" s="54" t="s">
        <v>79</v>
      </c>
      <c r="B108" s="27">
        <v>0</v>
      </c>
      <c r="C108" s="27">
        <v>154.701</v>
      </c>
      <c r="D108" s="27">
        <v>154.701</v>
      </c>
    </row>
    <row r="109" spans="1:4" s="25" customFormat="1" ht="3" customHeight="1">
      <c r="A109" s="54"/>
      <c r="B109" s="27"/>
      <c r="C109" s="27"/>
      <c r="D109" s="27"/>
    </row>
    <row r="110" spans="1:4" s="25" customFormat="1" ht="9.95" customHeight="1">
      <c r="A110" s="52" t="s">
        <v>80</v>
      </c>
      <c r="B110" s="22">
        <v>1674312.721</v>
      </c>
      <c r="C110" s="22">
        <v>4755.367</v>
      </c>
      <c r="D110" s="22">
        <v>1679068.089</v>
      </c>
    </row>
    <row r="111" spans="1:4" s="25" customFormat="1" ht="3" customHeight="1">
      <c r="A111" s="54"/>
      <c r="B111" s="27"/>
      <c r="C111" s="27"/>
      <c r="D111" s="27"/>
    </row>
    <row r="112" spans="1:4" s="25" customFormat="1" ht="9.95" customHeight="1">
      <c r="A112" s="30" t="s">
        <v>81</v>
      </c>
      <c r="B112" s="22">
        <v>209636.962</v>
      </c>
      <c r="C112" s="22">
        <v>33593.914</v>
      </c>
      <c r="D112" s="22">
        <v>243230.877</v>
      </c>
    </row>
    <row r="113" spans="1:4" s="25" customFormat="1" ht="9.95" customHeight="1">
      <c r="A113" s="31" t="s">
        <v>82</v>
      </c>
      <c r="B113" s="29">
        <v>8191.471</v>
      </c>
      <c r="C113" s="29">
        <v>20414.653</v>
      </c>
      <c r="D113" s="29">
        <v>28606.125</v>
      </c>
    </row>
    <row r="114" spans="1:4" s="25" customFormat="1" ht="9.95" customHeight="1">
      <c r="A114" s="31" t="s">
        <v>83</v>
      </c>
      <c r="B114" s="29">
        <v>201445.491</v>
      </c>
      <c r="C114" s="29">
        <v>13179.261</v>
      </c>
      <c r="D114" s="29">
        <v>214624.752</v>
      </c>
    </row>
    <row r="115" spans="1:4" s="25" customFormat="1" ht="5.1" customHeight="1">
      <c r="A115" s="53"/>
      <c r="B115" s="29"/>
      <c r="C115" s="29"/>
      <c r="D115" s="29"/>
    </row>
    <row r="116" spans="1:4" s="57" customFormat="1" ht="9.95" customHeight="1">
      <c r="A116" s="28" t="s">
        <v>84</v>
      </c>
      <c r="B116" s="29">
        <v>249949.822</v>
      </c>
      <c r="C116" s="29">
        <v>0</v>
      </c>
      <c r="D116" s="29">
        <v>249949.822</v>
      </c>
    </row>
    <row r="117" spans="1:4" s="25" customFormat="1" ht="3" customHeight="1">
      <c r="A117" s="54"/>
      <c r="B117" s="29"/>
      <c r="C117" s="29"/>
      <c r="D117" s="29"/>
    </row>
    <row r="118" spans="1:4" s="25" customFormat="1" ht="10.5" customHeight="1">
      <c r="A118" s="52" t="s">
        <v>85</v>
      </c>
      <c r="B118" s="22">
        <v>40219914.806</v>
      </c>
      <c r="C118" s="22">
        <v>3014166.097</v>
      </c>
      <c r="D118" s="22">
        <v>43234080.903</v>
      </c>
    </row>
    <row r="119" spans="1:4" s="25" customFormat="1" ht="3" customHeight="1">
      <c r="A119" s="54"/>
      <c r="B119" s="29"/>
      <c r="C119" s="29"/>
      <c r="D119" s="29"/>
    </row>
    <row r="120" spans="1:4" s="25" customFormat="1" ht="12.75" customHeight="1">
      <c r="A120" s="52" t="s">
        <v>86</v>
      </c>
      <c r="B120" s="22">
        <v>2420623.543</v>
      </c>
      <c r="C120" s="22">
        <v>0</v>
      </c>
      <c r="D120" s="22">
        <v>2420623.543</v>
      </c>
    </row>
    <row r="121" spans="1:4" s="25" customFormat="1" ht="9.95" customHeight="1">
      <c r="A121" s="54" t="s">
        <v>87</v>
      </c>
      <c r="B121" s="27">
        <v>1600000</v>
      </c>
      <c r="C121" s="27">
        <v>0</v>
      </c>
      <c r="D121" s="27">
        <v>1600000</v>
      </c>
    </row>
    <row r="122" spans="1:4" s="25" customFormat="1" ht="9.95" customHeight="1">
      <c r="A122" s="54" t="s">
        <v>88</v>
      </c>
      <c r="B122" s="27">
        <v>1897.336</v>
      </c>
      <c r="C122" s="27">
        <v>0</v>
      </c>
      <c r="D122" s="27">
        <v>1897.336</v>
      </c>
    </row>
    <row r="123" spans="1:4" s="25" customFormat="1" ht="9.95" customHeight="1">
      <c r="A123" s="54" t="s">
        <v>89</v>
      </c>
      <c r="B123" s="27">
        <v>560000</v>
      </c>
      <c r="C123" s="27">
        <v>0</v>
      </c>
      <c r="D123" s="27">
        <v>560000</v>
      </c>
    </row>
    <row r="124" spans="1:4" s="25" customFormat="1" ht="9.95" customHeight="1">
      <c r="A124" s="54" t="s">
        <v>90</v>
      </c>
      <c r="B124" s="27">
        <v>-857444.125</v>
      </c>
      <c r="C124" s="27">
        <v>0</v>
      </c>
      <c r="D124" s="27">
        <v>-857444.125</v>
      </c>
    </row>
    <row r="125" spans="1:4" s="25" customFormat="1" ht="9.95" customHeight="1">
      <c r="A125" s="54" t="s">
        <v>91</v>
      </c>
      <c r="B125" s="27">
        <v>389763.599</v>
      </c>
      <c r="C125" s="27">
        <v>0</v>
      </c>
      <c r="D125" s="27">
        <v>389763.599</v>
      </c>
    </row>
    <row r="126" spans="1:4" s="25" customFormat="1" ht="9.95" customHeight="1">
      <c r="A126" s="54" t="s">
        <v>92</v>
      </c>
      <c r="B126" s="27">
        <v>726406.734</v>
      </c>
      <c r="C126" s="27">
        <v>0</v>
      </c>
      <c r="D126" s="27">
        <v>726406.734</v>
      </c>
    </row>
    <row r="127" spans="1:4" s="25" customFormat="1" ht="2.1" customHeight="1">
      <c r="A127" s="54"/>
      <c r="B127" s="27"/>
      <c r="C127" s="27"/>
      <c r="D127" s="27"/>
    </row>
    <row r="128" spans="1:4" s="25" customFormat="1" ht="12" customHeight="1">
      <c r="A128" s="52" t="s">
        <v>93</v>
      </c>
      <c r="B128" s="22">
        <v>42640538.35</v>
      </c>
      <c r="C128" s="22">
        <v>3014166.097</v>
      </c>
      <c r="D128" s="22">
        <v>45654704.447</v>
      </c>
    </row>
    <row r="129" spans="1:4" s="25" customFormat="1" ht="2.1" customHeight="1">
      <c r="A129" s="58"/>
      <c r="B129" s="38"/>
      <c r="C129" s="38"/>
      <c r="D129" s="38"/>
    </row>
    <row r="130" spans="1:4" s="25" customFormat="1" ht="12.75" customHeight="1">
      <c r="A130" s="52" t="s">
        <v>94</v>
      </c>
      <c r="B130" s="22">
        <v>1879733.787</v>
      </c>
      <c r="C130" s="22">
        <v>2218254.164</v>
      </c>
      <c r="D130" s="22">
        <v>4097987.951</v>
      </c>
    </row>
    <row r="131" spans="1:4" s="25" customFormat="1" ht="9.95" customHeight="1">
      <c r="A131" s="31" t="s">
        <v>95</v>
      </c>
      <c r="B131" s="27">
        <v>14645.125</v>
      </c>
      <c r="C131" s="27">
        <v>1987354.235</v>
      </c>
      <c r="D131" s="27">
        <v>2001999.36</v>
      </c>
    </row>
    <row r="132" spans="1:4" s="25" customFormat="1" ht="9.95" customHeight="1">
      <c r="A132" s="54" t="s">
        <v>96</v>
      </c>
      <c r="B132" s="27">
        <v>1865088.661</v>
      </c>
      <c r="C132" s="27">
        <v>230899.929</v>
      </c>
      <c r="D132" s="27">
        <v>2095988.59</v>
      </c>
    </row>
    <row r="133" spans="1:4" s="25" customFormat="1" ht="9.95" customHeight="1">
      <c r="A133" s="54" t="s">
        <v>97</v>
      </c>
      <c r="B133" s="27">
        <v>0</v>
      </c>
      <c r="C133" s="27">
        <v>0</v>
      </c>
      <c r="D133" s="27">
        <v>0</v>
      </c>
    </row>
    <row r="134" spans="1:4" s="25" customFormat="1" ht="9.95" customHeight="1">
      <c r="A134" s="54" t="s">
        <v>98</v>
      </c>
      <c r="B134" s="27">
        <v>0</v>
      </c>
      <c r="C134" s="27">
        <v>0</v>
      </c>
      <c r="D134" s="27">
        <v>0</v>
      </c>
    </row>
    <row r="135" spans="1:4" ht="8.25" customHeight="1" thickBot="1">
      <c r="A135" s="59"/>
      <c r="B135" s="59"/>
      <c r="C135" s="59"/>
      <c r="D135" s="59"/>
    </row>
    <row r="136" spans="1:4" s="44" customFormat="1" ht="14.25" customHeight="1">
      <c r="A136" s="62" t="s">
        <v>47</v>
      </c>
      <c r="B136" s="61"/>
      <c r="C136" s="61"/>
      <c r="D136" s="61"/>
    </row>
    <row r="137" spans="1:4" s="44" customFormat="1" ht="15">
      <c r="A137" s="62" t="s">
        <v>99</v>
      </c>
      <c r="B137" s="61"/>
      <c r="C137" s="61"/>
      <c r="D137" s="61"/>
    </row>
    <row r="139" spans="2:4" ht="15">
      <c r="B139" s="63"/>
      <c r="D139" s="63">
        <v>0</v>
      </c>
    </row>
    <row r="200" ht="15">
      <c r="B200" s="14" t="s">
        <v>159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7DC2B7-1107-4E28-81C2-CA15DAE5C5A5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18.8515625" style="3" bestFit="1" customWidth="1"/>
    <col min="6" max="16384" width="11.421875" style="3" customWidth="1"/>
  </cols>
  <sheetData>
    <row r="1" spans="1:4" s="64" customFormat="1" ht="15.95" customHeight="1">
      <c r="A1" s="317" t="s">
        <v>805</v>
      </c>
      <c r="B1" s="317"/>
      <c r="C1" s="317"/>
      <c r="D1" s="317"/>
    </row>
    <row r="2" spans="1:4" s="66" customFormat="1" ht="24" customHeight="1">
      <c r="A2" s="65" t="s">
        <v>160</v>
      </c>
      <c r="B2" s="65"/>
      <c r="C2" s="65"/>
      <c r="D2" s="65"/>
    </row>
    <row r="3" spans="1:4" s="68" customFormat="1" ht="15.95" customHeight="1">
      <c r="A3" s="67">
        <v>45077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73" customFormat="1" ht="15.95" customHeight="1">
      <c r="A6" s="72"/>
      <c r="B6" s="94" t="s">
        <v>158</v>
      </c>
      <c r="C6" s="94"/>
      <c r="D6" s="94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5" customHeight="1">
      <c r="A9" s="75" t="s">
        <v>101</v>
      </c>
      <c r="B9" s="76">
        <v>1186320.79789</v>
      </c>
      <c r="C9" s="76">
        <v>89289.568</v>
      </c>
      <c r="D9" s="76">
        <v>1275610.36589</v>
      </c>
      <c r="E9" s="77"/>
    </row>
    <row r="10" spans="1:4" s="57" customFormat="1" ht="8.45" customHeight="1">
      <c r="A10" s="78" t="s">
        <v>102</v>
      </c>
      <c r="B10" s="79">
        <v>438334.68124</v>
      </c>
      <c r="C10" s="79">
        <v>46694.50569</v>
      </c>
      <c r="D10" s="79">
        <v>485029.18693</v>
      </c>
    </row>
    <row r="11" spans="1:4" s="57" customFormat="1" ht="8.45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5" customHeight="1">
      <c r="A12" s="26" t="s">
        <v>104</v>
      </c>
      <c r="B12" s="79">
        <v>250413.28671000001</v>
      </c>
      <c r="C12" s="79">
        <v>842.82953</v>
      </c>
      <c r="D12" s="79">
        <v>251256.11624</v>
      </c>
    </row>
    <row r="13" spans="1:4" s="57" customFormat="1" ht="8.45" customHeight="1">
      <c r="A13" s="26" t="s">
        <v>105</v>
      </c>
      <c r="B13" s="79">
        <v>497572.82994</v>
      </c>
      <c r="C13" s="79">
        <v>0</v>
      </c>
      <c r="D13" s="79">
        <v>497572.82994</v>
      </c>
    </row>
    <row r="14" spans="1:4" s="57" customFormat="1" ht="8.45" customHeight="1">
      <c r="A14" s="31" t="s">
        <v>106</v>
      </c>
      <c r="B14" s="79">
        <v>0</v>
      </c>
      <c r="C14" s="79">
        <v>0</v>
      </c>
      <c r="D14" s="79">
        <v>0</v>
      </c>
    </row>
    <row r="15" spans="1:4" s="57" customFormat="1" ht="8.45" customHeight="1">
      <c r="A15" s="26" t="s">
        <v>107</v>
      </c>
      <c r="B15" s="79">
        <v>0</v>
      </c>
      <c r="C15" s="79">
        <v>0</v>
      </c>
      <c r="D15" s="79">
        <v>0</v>
      </c>
    </row>
    <row r="16" spans="1:4" s="57" customFormat="1" ht="8.45" customHeight="1">
      <c r="A16" s="26" t="s">
        <v>108</v>
      </c>
      <c r="B16" s="79">
        <v>0</v>
      </c>
      <c r="C16" s="79">
        <v>41340.50097</v>
      </c>
      <c r="D16" s="79">
        <v>41340.50097</v>
      </c>
    </row>
    <row r="17" spans="1:4" s="57" customFormat="1" ht="8.45" customHeight="1">
      <c r="A17" s="26" t="s">
        <v>109</v>
      </c>
      <c r="B17" s="79">
        <v>0</v>
      </c>
      <c r="C17" s="79">
        <v>0</v>
      </c>
      <c r="D17" s="79">
        <v>0</v>
      </c>
    </row>
    <row r="18" spans="1:4" s="57" customFormat="1" ht="8.45" customHeight="1">
      <c r="A18" s="26" t="s">
        <v>29</v>
      </c>
      <c r="B18" s="79">
        <v>0</v>
      </c>
      <c r="C18" s="79">
        <v>411.73181</v>
      </c>
      <c r="D18" s="79">
        <v>411.73181</v>
      </c>
    </row>
    <row r="19" spans="1:4" s="57" customFormat="1" ht="3" customHeight="1">
      <c r="A19" s="26"/>
      <c r="B19" s="79"/>
      <c r="C19" s="79"/>
      <c r="D19" s="79"/>
    </row>
    <row r="20" spans="1:4" s="57" customFormat="1" ht="8.45" customHeight="1">
      <c r="A20" s="21" t="s">
        <v>110</v>
      </c>
      <c r="B20" s="76">
        <v>64479.06615</v>
      </c>
      <c r="C20" s="76">
        <v>602.50331</v>
      </c>
      <c r="D20" s="76">
        <v>65081.56946</v>
      </c>
    </row>
    <row r="21" spans="1:4" s="57" customFormat="1" ht="8.45" customHeight="1">
      <c r="A21" s="26" t="s">
        <v>111</v>
      </c>
      <c r="B21" s="79">
        <v>18268.62541</v>
      </c>
      <c r="C21" s="79">
        <v>581.77834</v>
      </c>
      <c r="D21" s="79">
        <v>18850.40375</v>
      </c>
    </row>
    <row r="22" spans="1:4" s="57" customFormat="1" ht="8.45" customHeight="1">
      <c r="A22" s="26" t="s">
        <v>112</v>
      </c>
      <c r="B22" s="79">
        <v>0.05849</v>
      </c>
      <c r="C22" s="79">
        <v>0</v>
      </c>
      <c r="D22" s="79">
        <v>0.05849</v>
      </c>
    </row>
    <row r="23" spans="1:4" s="57" customFormat="1" ht="8.45" customHeight="1">
      <c r="A23" s="26" t="s">
        <v>103</v>
      </c>
      <c r="B23" s="79">
        <v>0</v>
      </c>
      <c r="C23" s="79">
        <v>0</v>
      </c>
      <c r="D23" s="79">
        <v>0</v>
      </c>
    </row>
    <row r="24" spans="1:4" s="57" customFormat="1" ht="8.45" customHeight="1">
      <c r="A24" s="26" t="s">
        <v>113</v>
      </c>
      <c r="B24" s="79">
        <v>25</v>
      </c>
      <c r="C24" s="79">
        <v>0</v>
      </c>
      <c r="D24" s="79">
        <v>25</v>
      </c>
    </row>
    <row r="25" spans="1:4" s="57" customFormat="1" ht="8.45" customHeight="1">
      <c r="A25" s="26" t="s">
        <v>114</v>
      </c>
      <c r="B25" s="79">
        <v>0</v>
      </c>
      <c r="C25" s="79">
        <v>0</v>
      </c>
      <c r="D25" s="79">
        <v>0</v>
      </c>
    </row>
    <row r="26" spans="1:4" s="57" customFormat="1" ht="8.45" customHeight="1">
      <c r="A26" s="26" t="s">
        <v>115</v>
      </c>
      <c r="B26" s="79">
        <v>8295.04026</v>
      </c>
      <c r="C26" s="79">
        <v>0</v>
      </c>
      <c r="D26" s="79">
        <v>8295.04026</v>
      </c>
    </row>
    <row r="27" spans="1:4" s="57" customFormat="1" ht="8.45" customHeight="1">
      <c r="A27" s="26" t="s">
        <v>116</v>
      </c>
      <c r="B27" s="79">
        <v>37890.34199</v>
      </c>
      <c r="C27" s="79">
        <v>20.724970000000003</v>
      </c>
      <c r="D27" s="79">
        <v>37911.066960000004</v>
      </c>
    </row>
    <row r="28" spans="1:4" s="57" customFormat="1" ht="8.45" customHeight="1">
      <c r="A28" s="26" t="s">
        <v>117</v>
      </c>
      <c r="B28" s="79">
        <v>0</v>
      </c>
      <c r="C28" s="79">
        <v>0</v>
      </c>
      <c r="D28" s="79">
        <v>0</v>
      </c>
    </row>
    <row r="29" spans="1:4" s="57" customFormat="1" ht="8.45" customHeight="1">
      <c r="A29" s="26" t="s">
        <v>118</v>
      </c>
      <c r="B29" s="79">
        <v>0</v>
      </c>
      <c r="C29" s="79">
        <v>0</v>
      </c>
      <c r="D29" s="79">
        <v>0</v>
      </c>
    </row>
    <row r="30" spans="1:4" s="57" customFormat="1" ht="8.45" customHeight="1">
      <c r="A30" s="26" t="s">
        <v>108</v>
      </c>
      <c r="B30" s="79">
        <v>0</v>
      </c>
      <c r="C30" s="79">
        <v>0</v>
      </c>
      <c r="D30" s="79">
        <v>0</v>
      </c>
    </row>
    <row r="31" spans="1:4" s="57" customFormat="1" ht="8.45" customHeight="1">
      <c r="A31" s="26" t="s">
        <v>119</v>
      </c>
      <c r="B31" s="79">
        <v>0</v>
      </c>
      <c r="C31" s="79">
        <v>0</v>
      </c>
      <c r="D31" s="79">
        <v>0</v>
      </c>
    </row>
    <row r="32" spans="1:4" s="57" customFormat="1" ht="8.45" customHeight="1">
      <c r="A32" s="26" t="s">
        <v>29</v>
      </c>
      <c r="B32" s="79">
        <v>0</v>
      </c>
      <c r="C32" s="79">
        <v>0</v>
      </c>
      <c r="D32" s="79">
        <v>0</v>
      </c>
    </row>
    <row r="33" spans="1:4" s="57" customFormat="1" ht="3" customHeight="1">
      <c r="A33" s="26"/>
      <c r="B33" s="79"/>
      <c r="C33" s="79"/>
      <c r="D33" s="79"/>
    </row>
    <row r="34" spans="1:4" s="57" customFormat="1" ht="8.45" customHeight="1">
      <c r="A34" s="21" t="s">
        <v>120</v>
      </c>
      <c r="B34" s="76">
        <v>1121841.73174</v>
      </c>
      <c r="C34" s="76">
        <v>88687.06469</v>
      </c>
      <c r="D34" s="76">
        <v>1210528.79643</v>
      </c>
    </row>
    <row r="35" spans="1:4" s="57" customFormat="1" ht="3" customHeight="1">
      <c r="A35" s="28"/>
      <c r="B35" s="80"/>
      <c r="C35" s="80"/>
      <c r="D35" s="80"/>
    </row>
    <row r="36" spans="1:4" s="57" customFormat="1" ht="8.45" customHeight="1">
      <c r="A36" s="81" t="s">
        <v>121</v>
      </c>
      <c r="B36" s="76">
        <v>62629.07336</v>
      </c>
      <c r="C36" s="76">
        <v>0</v>
      </c>
      <c r="D36" s="76">
        <v>62629.07336</v>
      </c>
    </row>
    <row r="37" spans="1:4" s="57" customFormat="1" ht="3" customHeight="1">
      <c r="A37" s="26"/>
      <c r="B37" s="79"/>
      <c r="C37" s="79"/>
      <c r="D37" s="79"/>
    </row>
    <row r="38" spans="1:4" s="57" customFormat="1" ht="8.45" customHeight="1">
      <c r="A38" s="21" t="s">
        <v>122</v>
      </c>
      <c r="B38" s="76">
        <v>1059212.65838</v>
      </c>
      <c r="C38" s="76">
        <v>88687.06469</v>
      </c>
      <c r="D38" s="76">
        <v>1147899.7230699998</v>
      </c>
    </row>
    <row r="39" spans="1:4" s="57" customFormat="1" ht="3" customHeight="1">
      <c r="A39" s="28"/>
      <c r="B39" s="80"/>
      <c r="C39" s="80"/>
      <c r="D39" s="80"/>
    </row>
    <row r="40" spans="1:4" s="57" customFormat="1" ht="8.45" customHeight="1">
      <c r="A40" s="21" t="s">
        <v>123</v>
      </c>
      <c r="B40" s="76">
        <v>322327.53093</v>
      </c>
      <c r="C40" s="76">
        <v>17415.388769999998</v>
      </c>
      <c r="D40" s="76">
        <v>339742.91969999997</v>
      </c>
    </row>
    <row r="41" spans="1:4" s="57" customFormat="1" ht="8.45" customHeight="1">
      <c r="A41" s="26" t="s">
        <v>124</v>
      </c>
      <c r="B41" s="79">
        <v>0</v>
      </c>
      <c r="C41" s="79">
        <v>1066.00107</v>
      </c>
      <c r="D41" s="79">
        <v>1066.00107</v>
      </c>
    </row>
    <row r="42" spans="1:4" s="57" customFormat="1" ht="8.45" customHeight="1">
      <c r="A42" s="26" t="s">
        <v>125</v>
      </c>
      <c r="B42" s="79">
        <v>90.47583999999999</v>
      </c>
      <c r="C42" s="79">
        <v>4628.87339</v>
      </c>
      <c r="D42" s="79">
        <v>4719.349230000001</v>
      </c>
    </row>
    <row r="43" spans="1:4" s="57" customFormat="1" ht="8.45" customHeight="1">
      <c r="A43" s="26" t="s">
        <v>126</v>
      </c>
      <c r="B43" s="79">
        <v>1337.6998899999999</v>
      </c>
      <c r="C43" s="79">
        <v>571.4398</v>
      </c>
      <c r="D43" s="79">
        <v>1909.13969</v>
      </c>
    </row>
    <row r="44" spans="1:4" s="57" customFormat="1" ht="8.45" customHeight="1">
      <c r="A44" s="26" t="s">
        <v>127</v>
      </c>
      <c r="B44" s="79">
        <v>320899.3552</v>
      </c>
      <c r="C44" s="79">
        <v>11149.07451</v>
      </c>
      <c r="D44" s="79">
        <v>332048.42971</v>
      </c>
    </row>
    <row r="45" spans="1:4" s="57" customFormat="1" ht="3" customHeight="1">
      <c r="A45" s="26"/>
      <c r="B45" s="80"/>
      <c r="C45" s="80"/>
      <c r="D45" s="80"/>
    </row>
    <row r="46" spans="1:4" s="57" customFormat="1" ht="8.45" customHeight="1">
      <c r="A46" s="21" t="s">
        <v>128</v>
      </c>
      <c r="B46" s="76">
        <v>102120.68475</v>
      </c>
      <c r="C46" s="76">
        <v>31169.39847</v>
      </c>
      <c r="D46" s="76">
        <v>133290.08322</v>
      </c>
    </row>
    <row r="47" spans="1:4" s="57" customFormat="1" ht="8.45" customHeight="1">
      <c r="A47" s="26" t="s">
        <v>129</v>
      </c>
      <c r="B47" s="79">
        <v>0</v>
      </c>
      <c r="C47" s="79">
        <v>0</v>
      </c>
      <c r="D47" s="79">
        <v>0</v>
      </c>
    </row>
    <row r="48" spans="1:4" s="57" customFormat="1" ht="8.45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5" customHeight="1">
      <c r="A49" s="26" t="s">
        <v>126</v>
      </c>
      <c r="B49" s="79">
        <v>11.10618</v>
      </c>
      <c r="C49" s="79">
        <v>0</v>
      </c>
      <c r="D49" s="79">
        <v>11.10618</v>
      </c>
    </row>
    <row r="50" spans="1:4" s="57" customFormat="1" ht="8.45" customHeight="1">
      <c r="A50" s="26" t="s">
        <v>130</v>
      </c>
      <c r="B50" s="79">
        <v>102109.57857</v>
      </c>
      <c r="C50" s="79">
        <v>31169.39847</v>
      </c>
      <c r="D50" s="79">
        <v>133278.97704</v>
      </c>
    </row>
    <row r="51" spans="1:4" s="57" customFormat="1" ht="5.25" customHeight="1">
      <c r="A51" s="26"/>
      <c r="B51" s="80"/>
      <c r="C51" s="80"/>
      <c r="D51" s="80"/>
    </row>
    <row r="52" spans="1:4" s="57" customFormat="1" ht="8.25" customHeight="1">
      <c r="A52" s="32" t="s">
        <v>131</v>
      </c>
      <c r="B52" s="79">
        <v>0</v>
      </c>
      <c r="C52" s="79">
        <v>0</v>
      </c>
      <c r="D52" s="79">
        <v>0</v>
      </c>
    </row>
    <row r="53" spans="1:4" s="57" customFormat="1" ht="8.25" customHeight="1">
      <c r="A53" s="26"/>
      <c r="B53" s="80"/>
      <c r="C53" s="80"/>
      <c r="D53" s="80"/>
    </row>
    <row r="54" spans="1:4" s="57" customFormat="1" ht="8.45" customHeight="1">
      <c r="A54" s="21" t="s">
        <v>132</v>
      </c>
      <c r="B54" s="76">
        <v>1279419.50456</v>
      </c>
      <c r="C54" s="76">
        <v>74933.05498999999</v>
      </c>
      <c r="D54" s="76">
        <v>1354352.55955</v>
      </c>
    </row>
    <row r="55" spans="1:4" s="57" customFormat="1" ht="3" customHeight="1">
      <c r="A55" s="28"/>
      <c r="B55" s="80"/>
      <c r="C55" s="80"/>
      <c r="D55" s="80"/>
    </row>
    <row r="56" spans="1:4" s="57" customFormat="1" ht="8.45" customHeight="1">
      <c r="A56" s="21" t="s">
        <v>133</v>
      </c>
      <c r="B56" s="76">
        <v>426319.65781999996</v>
      </c>
      <c r="C56" s="76">
        <v>0</v>
      </c>
      <c r="D56" s="76">
        <v>426319.65781999996</v>
      </c>
    </row>
    <row r="57" spans="1:4" s="57" customFormat="1" ht="8.45" customHeight="1">
      <c r="A57" s="26" t="s">
        <v>134</v>
      </c>
      <c r="B57" s="79">
        <v>243611.47352</v>
      </c>
      <c r="C57" s="79">
        <v>0</v>
      </c>
      <c r="D57" s="79">
        <v>243611.47352</v>
      </c>
    </row>
    <row r="58" spans="1:4" s="57" customFormat="1" ht="8.45" customHeight="1">
      <c r="A58" s="26" t="s">
        <v>135</v>
      </c>
      <c r="B58" s="79">
        <v>170</v>
      </c>
      <c r="C58" s="79">
        <v>0</v>
      </c>
      <c r="D58" s="79">
        <v>170</v>
      </c>
    </row>
    <row r="59" spans="1:4" s="57" customFormat="1" ht="8.45" customHeight="1">
      <c r="A59" s="26" t="s">
        <v>136</v>
      </c>
      <c r="B59" s="79">
        <v>119340.77857</v>
      </c>
      <c r="C59" s="79">
        <v>0</v>
      </c>
      <c r="D59" s="79">
        <v>119340.77857</v>
      </c>
    </row>
    <row r="60" spans="1:4" s="57" customFormat="1" ht="8.45" customHeight="1">
      <c r="A60" s="26" t="s">
        <v>137</v>
      </c>
      <c r="B60" s="79">
        <v>63197.40573</v>
      </c>
      <c r="C60" s="79">
        <v>0</v>
      </c>
      <c r="D60" s="79">
        <v>63197.40573</v>
      </c>
    </row>
    <row r="61" spans="1:4" s="57" customFormat="1" ht="3" customHeight="1">
      <c r="A61" s="26"/>
      <c r="B61" s="79"/>
      <c r="C61" s="79"/>
      <c r="D61" s="79"/>
    </row>
    <row r="62" spans="1:4" s="57" customFormat="1" ht="8.45" customHeight="1">
      <c r="A62" s="21" t="s">
        <v>138</v>
      </c>
      <c r="B62" s="76">
        <v>853099.8467400001</v>
      </c>
      <c r="C62" s="76">
        <v>74933.05498999999</v>
      </c>
      <c r="D62" s="76">
        <v>928032.90173</v>
      </c>
    </row>
    <row r="63" spans="1:4" s="57" customFormat="1" ht="3" customHeight="1">
      <c r="A63" s="26"/>
      <c r="B63" s="79"/>
      <c r="C63" s="79"/>
      <c r="D63" s="79"/>
    </row>
    <row r="64" spans="1:4" s="57" customFormat="1" ht="8.45" customHeight="1">
      <c r="A64" s="21" t="s">
        <v>139</v>
      </c>
      <c r="B64" s="76">
        <v>82690.36932</v>
      </c>
      <c r="C64" s="76">
        <v>2615.59718</v>
      </c>
      <c r="D64" s="76">
        <v>85305.9665</v>
      </c>
    </row>
    <row r="65" spans="1:4" s="57" customFormat="1" ht="8.45" customHeight="1">
      <c r="A65" s="26" t="s">
        <v>140</v>
      </c>
      <c r="B65" s="79">
        <v>-486.64958</v>
      </c>
      <c r="C65" s="79">
        <v>2596.32125</v>
      </c>
      <c r="D65" s="79">
        <v>2109.6716699999997</v>
      </c>
    </row>
    <row r="66" spans="1:4" s="57" customFormat="1" ht="8.45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5" customHeight="1">
      <c r="A67" s="26" t="s">
        <v>142</v>
      </c>
      <c r="B67" s="79">
        <v>3516.63099</v>
      </c>
      <c r="C67" s="79">
        <v>19.144569999999998</v>
      </c>
      <c r="D67" s="79">
        <v>3535.77556</v>
      </c>
    </row>
    <row r="68" spans="1:4" s="57" customFormat="1" ht="8.45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5" customHeight="1">
      <c r="A69" s="26" t="s">
        <v>144</v>
      </c>
      <c r="B69" s="79">
        <v>48868.89159000001</v>
      </c>
      <c r="C69" s="79">
        <v>0.13136</v>
      </c>
      <c r="D69" s="79">
        <v>48869.022950000006</v>
      </c>
    </row>
    <row r="70" spans="1:4" s="57" customFormat="1" ht="8.45" customHeight="1">
      <c r="A70" s="26" t="s">
        <v>145</v>
      </c>
      <c r="B70" s="79">
        <v>21814.18546</v>
      </c>
      <c r="C70" s="79">
        <v>0</v>
      </c>
      <c r="D70" s="79">
        <v>21814.18546</v>
      </c>
    </row>
    <row r="71" spans="1:4" s="57" customFormat="1" ht="8.45" customHeight="1">
      <c r="A71" s="26" t="s">
        <v>146</v>
      </c>
      <c r="B71" s="79">
        <v>8977.31086</v>
      </c>
      <c r="C71" s="79">
        <v>0</v>
      </c>
      <c r="D71" s="79">
        <v>8977.31086</v>
      </c>
    </row>
    <row r="72" spans="1:4" s="57" customFormat="1" ht="3" customHeight="1">
      <c r="A72" s="26"/>
      <c r="B72" s="79"/>
      <c r="C72" s="79"/>
      <c r="D72" s="79"/>
    </row>
    <row r="73" spans="1:5" s="57" customFormat="1" ht="8.45" customHeight="1">
      <c r="A73" s="30" t="s">
        <v>147</v>
      </c>
      <c r="B73" s="76">
        <v>13006.797359999999</v>
      </c>
      <c r="C73" s="76">
        <v>116.02906</v>
      </c>
      <c r="D73" s="76">
        <v>13122.82642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5" customHeight="1">
      <c r="A75" s="81" t="s">
        <v>148</v>
      </c>
      <c r="B75" s="76">
        <v>783416.27478</v>
      </c>
      <c r="C75" s="76">
        <v>72433.48687000001</v>
      </c>
      <c r="D75" s="76">
        <v>855849.76165</v>
      </c>
    </row>
    <row r="76" spans="1:4" s="57" customFormat="1" ht="3.95" customHeight="1">
      <c r="A76" s="28"/>
      <c r="B76" s="80"/>
      <c r="C76" s="80"/>
      <c r="D76" s="80"/>
    </row>
    <row r="77" spans="1:4" s="57" customFormat="1" ht="8.45" customHeight="1">
      <c r="A77" s="26" t="s">
        <v>149</v>
      </c>
      <c r="B77" s="79">
        <v>129443.02729000001</v>
      </c>
      <c r="C77" s="79">
        <v>0</v>
      </c>
      <c r="D77" s="79">
        <v>129443.02729000001</v>
      </c>
    </row>
    <row r="78" spans="1:4" s="57" customFormat="1" ht="3.95" customHeight="1">
      <c r="A78" s="26"/>
      <c r="B78" s="79"/>
      <c r="C78" s="79"/>
      <c r="D78" s="79"/>
    </row>
    <row r="79" spans="1:4" s="57" customFormat="1" ht="8.45" customHeight="1">
      <c r="A79" s="32" t="s">
        <v>150</v>
      </c>
      <c r="B79" s="80">
        <v>653973.24749</v>
      </c>
      <c r="C79" s="80">
        <v>72433.48687000001</v>
      </c>
      <c r="D79" s="80">
        <v>726406.73436</v>
      </c>
    </row>
    <row r="80" spans="1:4" s="64" customFormat="1" ht="3.75" customHeight="1" thickBot="1">
      <c r="A80" s="59"/>
      <c r="B80" s="82"/>
      <c r="C80" s="82"/>
      <c r="D80" s="82"/>
    </row>
    <row r="81" spans="1:4" s="64" customFormat="1" ht="15.75" customHeight="1">
      <c r="A81" s="83" t="s">
        <v>47</v>
      </c>
      <c r="B81" s="84"/>
      <c r="C81" s="84"/>
      <c r="D81" s="84"/>
    </row>
    <row r="82" spans="1:4" s="64" customFormat="1" ht="15">
      <c r="A82" s="70"/>
      <c r="B82" s="85"/>
      <c r="C82" s="85"/>
      <c r="D82" s="85"/>
    </row>
    <row r="83" spans="1:4" s="64" customFormat="1" ht="15">
      <c r="A83" s="70"/>
      <c r="B83" s="85"/>
      <c r="C83" s="85"/>
      <c r="D83" s="85"/>
    </row>
    <row r="84" spans="1:4" s="64" customFormat="1" ht="15">
      <c r="A84" s="70"/>
      <c r="B84" s="87"/>
      <c r="C84" s="87"/>
      <c r="D84" s="87"/>
    </row>
    <row r="85" spans="1:4" s="64" customFormat="1" ht="15">
      <c r="A85" s="70"/>
      <c r="B85" s="88"/>
      <c r="C85" s="88"/>
      <c r="D85" s="88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AF83-1D3F-4CBC-B275-8359FC2CC8EB}">
  <dimension ref="A1:H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1.57421875" style="3" bestFit="1" customWidth="1"/>
    <col min="7" max="7" width="19.00390625" style="3" bestFit="1" customWidth="1"/>
    <col min="8" max="8" width="22.421875" style="3" bestFit="1" customWidth="1"/>
    <col min="9" max="16384" width="11.421875" style="3" customWidth="1"/>
  </cols>
  <sheetData>
    <row r="1" spans="1:4" ht="17.1" customHeight="1">
      <c r="A1" s="317" t="s">
        <v>805</v>
      </c>
      <c r="B1" s="317"/>
      <c r="C1" s="317"/>
      <c r="D1" s="317"/>
    </row>
    <row r="2" spans="1:5" s="6" customFormat="1" ht="24" customHeight="1">
      <c r="A2" s="4" t="s">
        <v>151</v>
      </c>
      <c r="B2" s="4"/>
      <c r="C2" s="4"/>
      <c r="D2" s="4"/>
      <c r="E2" s="5"/>
    </row>
    <row r="3" spans="1:5" s="9" customFormat="1" ht="18" customHeight="1">
      <c r="A3" s="7">
        <v>45077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5" customHeight="1" thickBot="1"/>
    <row r="6" spans="1:4" ht="18" customHeight="1">
      <c r="A6" s="15" t="s">
        <v>2</v>
      </c>
      <c r="B6" s="16" t="s">
        <v>152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88301.359</v>
      </c>
      <c r="C9" s="22">
        <v>816065.571</v>
      </c>
      <c r="D9" s="22">
        <v>904366.931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88284.257</v>
      </c>
      <c r="C11" s="27">
        <v>180761.254</v>
      </c>
      <c r="D11" s="27">
        <v>269045.512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17.101</v>
      </c>
      <c r="C13" s="27">
        <v>635304.316</v>
      </c>
      <c r="D13" s="27">
        <v>635321.418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2532266.063</v>
      </c>
      <c r="C17" s="22">
        <v>1568143.005</v>
      </c>
      <c r="D17" s="22">
        <v>4100409.069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2535266.063</v>
      </c>
      <c r="C19" s="27">
        <v>1568143.005</v>
      </c>
      <c r="D19" s="27">
        <v>4103409.069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-3000</v>
      </c>
      <c r="C22" s="27">
        <v>0</v>
      </c>
      <c r="D22" s="27">
        <v>-3000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8" s="25" customFormat="1" ht="9.75" customHeight="1">
      <c r="A24" s="30" t="s">
        <v>19</v>
      </c>
      <c r="B24" s="22">
        <v>3739298.608</v>
      </c>
      <c r="C24" s="22">
        <v>1313096.906</v>
      </c>
      <c r="D24" s="22">
        <v>5052395.514</v>
      </c>
      <c r="E24" s="89"/>
      <c r="F24" s="89"/>
      <c r="G24" s="89"/>
      <c r="H24" s="24"/>
    </row>
    <row r="25" spans="1:6" s="25" customFormat="1" ht="9.75" customHeight="1">
      <c r="A25" s="32" t="s">
        <v>20</v>
      </c>
      <c r="B25" s="29">
        <v>3642402.142</v>
      </c>
      <c r="C25" s="29">
        <v>1245451.873</v>
      </c>
      <c r="D25" s="29">
        <v>4887854.016</v>
      </c>
      <c r="E25" s="90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90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90"/>
      <c r="F29" s="24"/>
    </row>
    <row r="30" spans="1:6" s="25" customFormat="1" ht="9.75" customHeight="1">
      <c r="A30" s="26" t="s">
        <v>25</v>
      </c>
      <c r="B30" s="27">
        <v>3638790.401</v>
      </c>
      <c r="C30" s="27">
        <v>1245451.873</v>
      </c>
      <c r="D30" s="27">
        <v>4884242.275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3611.74</v>
      </c>
      <c r="C32" s="27">
        <v>0</v>
      </c>
      <c r="D32" s="27">
        <v>3611.74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0</v>
      </c>
      <c r="C34" s="27">
        <v>0</v>
      </c>
      <c r="D34" s="27">
        <v>0</v>
      </c>
      <c r="E34" s="23"/>
      <c r="F34" s="24"/>
    </row>
    <row r="35" spans="1:6" s="25" customFormat="1" ht="9.75" customHeight="1">
      <c r="A35" s="32" t="s">
        <v>30</v>
      </c>
      <c r="B35" s="29">
        <v>581316.237</v>
      </c>
      <c r="C35" s="29">
        <v>571405.837</v>
      </c>
      <c r="D35" s="29">
        <v>1152722.074</v>
      </c>
      <c r="E35" s="33"/>
      <c r="F35" s="24"/>
    </row>
    <row r="36" spans="1:6" s="25" customFormat="1" ht="9.75" customHeight="1">
      <c r="A36" s="32" t="s">
        <v>31</v>
      </c>
      <c r="B36" s="29">
        <v>283278.876</v>
      </c>
      <c r="C36" s="29">
        <v>168006.65</v>
      </c>
      <c r="D36" s="29">
        <v>451285.527</v>
      </c>
      <c r="E36" s="23"/>
      <c r="F36" s="24"/>
    </row>
    <row r="37" spans="1:6" s="25" customFormat="1" ht="9.75" customHeight="1">
      <c r="A37" s="26" t="s">
        <v>32</v>
      </c>
      <c r="B37" s="27">
        <v>281356.348</v>
      </c>
      <c r="C37" s="27">
        <v>151584.611</v>
      </c>
      <c r="D37" s="27">
        <v>432940.96</v>
      </c>
      <c r="E37" s="23"/>
      <c r="F37" s="24"/>
    </row>
    <row r="38" spans="1:6" s="25" customFormat="1" ht="9.75" customHeight="1">
      <c r="A38" s="26" t="s">
        <v>33</v>
      </c>
      <c r="B38" s="27">
        <v>1922.527</v>
      </c>
      <c r="C38" s="27">
        <v>16422.039</v>
      </c>
      <c r="D38" s="27">
        <v>18344.567</v>
      </c>
      <c r="E38" s="23"/>
      <c r="F38" s="24"/>
    </row>
    <row r="39" spans="1:6" s="25" customFormat="1" ht="9.75" customHeight="1">
      <c r="A39" s="28" t="s">
        <v>34</v>
      </c>
      <c r="B39" s="29">
        <v>-684759.997</v>
      </c>
      <c r="C39" s="29">
        <v>-671741.908</v>
      </c>
      <c r="D39" s="29">
        <v>-1356501.906</v>
      </c>
      <c r="E39" s="23"/>
      <c r="F39" s="24"/>
    </row>
    <row r="40" spans="1:6" s="25" customFormat="1" ht="9.75" customHeight="1">
      <c r="A40" s="28" t="s">
        <v>35</v>
      </c>
      <c r="B40" s="29">
        <v>-82938.649</v>
      </c>
      <c r="C40" s="29">
        <v>-25.547</v>
      </c>
      <c r="D40" s="29">
        <v>-82964.197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129812.837</v>
      </c>
      <c r="C42" s="29">
        <v>717834.756</v>
      </c>
      <c r="D42" s="29">
        <v>847647.593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54504.678</v>
      </c>
      <c r="C44" s="22">
        <v>24591.988</v>
      </c>
      <c r="D44" s="22">
        <v>79096.666</v>
      </c>
      <c r="E44" s="23"/>
      <c r="F44" s="24"/>
    </row>
    <row r="45" spans="1:6" s="25" customFormat="1" ht="9.75" customHeight="1">
      <c r="A45" s="34" t="s">
        <v>38</v>
      </c>
      <c r="B45" s="27">
        <v>0</v>
      </c>
      <c r="C45" s="27">
        <v>0</v>
      </c>
      <c r="D45" s="27">
        <v>0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54504.678</v>
      </c>
      <c r="C48" s="27">
        <v>13890.115</v>
      </c>
      <c r="D48" s="27">
        <v>68394.794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10701.872</v>
      </c>
      <c r="D49" s="27">
        <v>10701.872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3957.357</v>
      </c>
      <c r="C53" s="29">
        <v>0</v>
      </c>
      <c r="D53" s="29">
        <v>3957.357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100021.603</v>
      </c>
      <c r="C55" s="29">
        <v>11757.95</v>
      </c>
      <c r="D55" s="29">
        <v>111779.554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6648162.508</v>
      </c>
      <c r="C57" s="22">
        <v>4451490.178</v>
      </c>
      <c r="D57" s="22">
        <v>11099652.686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91"/>
      <c r="C60" s="91"/>
      <c r="D60" s="91"/>
      <c r="E60" s="43"/>
      <c r="F60" s="24"/>
    </row>
    <row r="61" spans="1:6" ht="9.75" customHeight="1">
      <c r="A61" s="45"/>
      <c r="C61" s="46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151</v>
      </c>
      <c r="B63" s="4"/>
      <c r="C63" s="4"/>
      <c r="D63" s="4"/>
      <c r="E63" s="5"/>
      <c r="F63" s="24"/>
    </row>
    <row r="64" spans="1:6" s="9" customFormat="1" ht="17.1" customHeight="1">
      <c r="A64" s="7">
        <v>45077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5" customHeight="1" thickBot="1">
      <c r="F66" s="24"/>
    </row>
    <row r="67" spans="1:6" ht="14.1" customHeight="1">
      <c r="A67" s="15" t="s">
        <v>48</v>
      </c>
      <c r="B67" s="16" t="s">
        <v>152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5" customHeight="1">
      <c r="A70" s="52" t="s">
        <v>49</v>
      </c>
      <c r="B70" s="22">
        <v>14461.187</v>
      </c>
      <c r="C70" s="22">
        <v>115953.612</v>
      </c>
      <c r="D70" s="22">
        <v>130414.8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5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5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5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5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5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5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5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5" customHeight="1">
      <c r="A79" s="53" t="s">
        <v>57</v>
      </c>
      <c r="B79" s="29">
        <v>14461.187</v>
      </c>
      <c r="C79" s="29">
        <v>115953.612</v>
      </c>
      <c r="D79" s="29">
        <v>130414.8</v>
      </c>
      <c r="E79" s="23"/>
      <c r="F79" s="24"/>
    </row>
    <row r="80" spans="1:6" s="25" customFormat="1" ht="9.95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5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5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5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5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5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5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5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5" customHeight="1">
      <c r="A91" s="52" t="s">
        <v>65</v>
      </c>
      <c r="B91" s="22">
        <v>1563596.686</v>
      </c>
      <c r="C91" s="22">
        <v>1006561.952</v>
      </c>
      <c r="D91" s="22">
        <v>2570158.638</v>
      </c>
      <c r="E91" s="23"/>
      <c r="F91" s="24"/>
    </row>
    <row r="92" spans="1:6" s="25" customFormat="1" ht="9.95" customHeight="1">
      <c r="A92" s="54" t="s">
        <v>66</v>
      </c>
      <c r="B92" s="27">
        <v>1563596.686</v>
      </c>
      <c r="C92" s="27">
        <v>0</v>
      </c>
      <c r="D92" s="27">
        <v>1563596.686</v>
      </c>
      <c r="E92" s="23"/>
      <c r="F92" s="24"/>
    </row>
    <row r="93" spans="1:6" s="25" customFormat="1" ht="9.95" customHeight="1">
      <c r="A93" s="54" t="s">
        <v>67</v>
      </c>
      <c r="B93" s="27">
        <v>0</v>
      </c>
      <c r="C93" s="27">
        <v>1006561.952</v>
      </c>
      <c r="D93" s="27">
        <v>1006561.952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5" customHeight="1">
      <c r="A95" s="52" t="s">
        <v>68</v>
      </c>
      <c r="B95" s="22">
        <v>1499135.771</v>
      </c>
      <c r="C95" s="22">
        <v>3162589.213</v>
      </c>
      <c r="D95" s="22">
        <v>4661724.985</v>
      </c>
      <c r="E95" s="23"/>
      <c r="F95" s="24"/>
    </row>
    <row r="96" spans="1:6" s="25" customFormat="1" ht="9.95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5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5" customHeight="1">
      <c r="A98" s="54" t="s">
        <v>71</v>
      </c>
      <c r="B98" s="27">
        <v>1499135.771</v>
      </c>
      <c r="C98" s="27">
        <v>3162589.213</v>
      </c>
      <c r="D98" s="27">
        <v>4661724.985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5" customHeight="1">
      <c r="A100" s="53" t="s">
        <v>72</v>
      </c>
      <c r="B100" s="29">
        <v>432519.156</v>
      </c>
      <c r="C100" s="29">
        <v>45017.152</v>
      </c>
      <c r="D100" s="29">
        <v>477536.309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5" customHeight="1">
      <c r="A102" s="52" t="s">
        <v>73</v>
      </c>
      <c r="B102" s="22">
        <v>69250.964</v>
      </c>
      <c r="C102" s="22">
        <v>44329.185</v>
      </c>
      <c r="D102" s="22">
        <v>113580.15</v>
      </c>
      <c r="E102" s="23"/>
      <c r="F102" s="24"/>
    </row>
    <row r="103" spans="1:6" s="25" customFormat="1" ht="9.95" customHeight="1">
      <c r="A103" s="54" t="s">
        <v>74</v>
      </c>
      <c r="B103" s="27">
        <v>0.454</v>
      </c>
      <c r="C103" s="27">
        <v>1825.44</v>
      </c>
      <c r="D103" s="27">
        <v>1825.894</v>
      </c>
      <c r="E103" s="23"/>
      <c r="F103" s="24"/>
    </row>
    <row r="104" spans="1:6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5" customHeight="1">
      <c r="A106" s="54" t="s">
        <v>77</v>
      </c>
      <c r="B106" s="27">
        <v>26915.217</v>
      </c>
      <c r="C106" s="27">
        <v>7930.838</v>
      </c>
      <c r="D106" s="27">
        <v>34846.055</v>
      </c>
      <c r="E106" s="23"/>
      <c r="F106" s="24"/>
    </row>
    <row r="107" spans="1:6" s="25" customFormat="1" ht="9.95" customHeight="1">
      <c r="A107" s="54" t="s">
        <v>78</v>
      </c>
      <c r="B107" s="27">
        <v>40309.933</v>
      </c>
      <c r="C107" s="27">
        <v>34572.907</v>
      </c>
      <c r="D107" s="27">
        <v>74882.84</v>
      </c>
      <c r="E107" s="23"/>
      <c r="F107" s="24"/>
    </row>
    <row r="108" spans="1:6" s="25" customFormat="1" ht="9.95" customHeight="1">
      <c r="A108" s="54" t="s">
        <v>79</v>
      </c>
      <c r="B108" s="27">
        <v>2025.359</v>
      </c>
      <c r="C108" s="27">
        <v>0</v>
      </c>
      <c r="D108" s="27">
        <v>2025.359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5" customHeight="1">
      <c r="A110" s="52" t="s">
        <v>80</v>
      </c>
      <c r="B110" s="22">
        <v>7981.098</v>
      </c>
      <c r="C110" s="22">
        <v>25981.303</v>
      </c>
      <c r="D110" s="22">
        <v>33962.401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5" customHeight="1">
      <c r="A112" s="30" t="s">
        <v>81</v>
      </c>
      <c r="B112" s="22">
        <v>4682.884</v>
      </c>
      <c r="C112" s="22">
        <v>30844.633</v>
      </c>
      <c r="D112" s="22">
        <v>35527.518</v>
      </c>
      <c r="E112" s="23"/>
      <c r="F112" s="24"/>
    </row>
    <row r="113" spans="1:6" s="25" customFormat="1" ht="9.95" customHeight="1">
      <c r="A113" s="31" t="s">
        <v>82</v>
      </c>
      <c r="B113" s="27">
        <v>598.939</v>
      </c>
      <c r="C113" s="27">
        <v>30844.633</v>
      </c>
      <c r="D113" s="27">
        <v>31443.573</v>
      </c>
      <c r="E113" s="23"/>
      <c r="F113" s="24"/>
    </row>
    <row r="114" spans="1:6" s="25" customFormat="1" ht="9.95" customHeight="1">
      <c r="A114" s="31" t="s">
        <v>83</v>
      </c>
      <c r="B114" s="27">
        <v>4083.944</v>
      </c>
      <c r="C114" s="27">
        <v>0</v>
      </c>
      <c r="D114" s="27">
        <v>4083.944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5" customHeight="1">
      <c r="A116" s="28" t="s">
        <v>84</v>
      </c>
      <c r="B116" s="29">
        <v>0</v>
      </c>
      <c r="C116" s="29">
        <v>953798.799</v>
      </c>
      <c r="D116" s="29">
        <v>953798.799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3591627.75</v>
      </c>
      <c r="C118" s="22">
        <v>5385075.852</v>
      </c>
      <c r="D118" s="22">
        <v>8976703.602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8" s="25" customFormat="1" ht="12.75" customHeight="1">
      <c r="A120" s="52" t="s">
        <v>86</v>
      </c>
      <c r="B120" s="22">
        <v>2236438.902</v>
      </c>
      <c r="C120" s="22">
        <v>-113489.818</v>
      </c>
      <c r="D120" s="22">
        <v>2122949.083</v>
      </c>
      <c r="E120" s="89"/>
      <c r="F120" s="89"/>
      <c r="G120" s="89"/>
      <c r="H120" s="89"/>
    </row>
    <row r="121" spans="1:6" s="25" customFormat="1" ht="9.95" customHeight="1">
      <c r="A121" s="54" t="s">
        <v>87</v>
      </c>
      <c r="B121" s="27">
        <v>1896287.189</v>
      </c>
      <c r="C121" s="27">
        <v>0</v>
      </c>
      <c r="D121" s="27">
        <v>1896287.189</v>
      </c>
      <c r="E121" s="23"/>
      <c r="F121" s="24"/>
    </row>
    <row r="122" spans="1:6" s="25" customFormat="1" ht="9.95" customHeight="1">
      <c r="A122" s="54" t="s">
        <v>88</v>
      </c>
      <c r="B122" s="27">
        <v>74171.971</v>
      </c>
      <c r="C122" s="27">
        <v>0</v>
      </c>
      <c r="D122" s="27">
        <v>74171.971</v>
      </c>
      <c r="E122" s="23"/>
      <c r="F122" s="24"/>
    </row>
    <row r="123" spans="1:6" s="25" customFormat="1" ht="9.95" customHeight="1">
      <c r="A123" s="54" t="s">
        <v>89</v>
      </c>
      <c r="B123" s="27">
        <v>14326.793</v>
      </c>
      <c r="C123" s="27">
        <v>0</v>
      </c>
      <c r="D123" s="27">
        <v>14326.793</v>
      </c>
      <c r="E123" s="23"/>
      <c r="F123" s="24"/>
    </row>
    <row r="124" spans="1:6" s="25" customFormat="1" ht="9.95" customHeight="1">
      <c r="A124" s="54" t="s">
        <v>90</v>
      </c>
      <c r="B124" s="27">
        <v>9665.387</v>
      </c>
      <c r="C124" s="27">
        <v>-113489.818</v>
      </c>
      <c r="D124" s="27">
        <v>-103824.43</v>
      </c>
      <c r="E124" s="23"/>
      <c r="F124" s="24"/>
    </row>
    <row r="125" spans="1:6" s="25" customFormat="1" ht="9.95" customHeight="1">
      <c r="A125" s="54" t="s">
        <v>91</v>
      </c>
      <c r="B125" s="27">
        <v>218926.896</v>
      </c>
      <c r="C125" s="27">
        <v>0</v>
      </c>
      <c r="D125" s="27">
        <v>218926.896</v>
      </c>
      <c r="E125" s="23"/>
      <c r="F125" s="24"/>
    </row>
    <row r="126" spans="1:6" s="25" customFormat="1" ht="9.95" customHeight="1">
      <c r="A126" s="54" t="s">
        <v>92</v>
      </c>
      <c r="B126" s="27">
        <v>23060.664</v>
      </c>
      <c r="C126" s="27">
        <v>0</v>
      </c>
      <c r="D126" s="27">
        <v>23060.664</v>
      </c>
      <c r="E126" s="23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5828066.652</v>
      </c>
      <c r="C128" s="22">
        <v>5271586.034</v>
      </c>
      <c r="D128" s="22">
        <v>11099652.686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85562.761</v>
      </c>
      <c r="C130" s="22">
        <v>1033575.948</v>
      </c>
      <c r="D130" s="22">
        <v>1119138.709</v>
      </c>
      <c r="E130" s="23"/>
      <c r="F130" s="24"/>
    </row>
    <row r="131" spans="1:6" s="25" customFormat="1" ht="9.95" customHeight="1">
      <c r="A131" s="31" t="s">
        <v>95</v>
      </c>
      <c r="B131" s="27">
        <v>85562.761</v>
      </c>
      <c r="C131" s="27">
        <v>65470.754</v>
      </c>
      <c r="D131" s="27">
        <v>151033.515</v>
      </c>
      <c r="E131" s="23"/>
      <c r="F131" s="24"/>
    </row>
    <row r="132" spans="1:6" s="25" customFormat="1" ht="9.95" customHeight="1">
      <c r="A132" s="54" t="s">
        <v>96</v>
      </c>
      <c r="B132" s="27">
        <v>0</v>
      </c>
      <c r="C132" s="27">
        <v>46259.073</v>
      </c>
      <c r="D132" s="27">
        <v>46259.073</v>
      </c>
      <c r="E132" s="23"/>
      <c r="F132" s="24"/>
    </row>
    <row r="133" spans="1:6" s="25" customFormat="1" ht="9.95" customHeight="1">
      <c r="A133" s="54" t="s">
        <v>97</v>
      </c>
      <c r="B133" s="27">
        <v>0</v>
      </c>
      <c r="C133" s="27">
        <v>755427.556</v>
      </c>
      <c r="D133" s="27">
        <v>755427.556</v>
      </c>
      <c r="E133" s="23"/>
      <c r="F133" s="24"/>
    </row>
    <row r="134" spans="1:6" s="25" customFormat="1" ht="9.95" customHeight="1">
      <c r="A134" s="54" t="s">
        <v>98</v>
      </c>
      <c r="B134" s="27">
        <v>0</v>
      </c>
      <c r="C134" s="27">
        <v>166418.563</v>
      </c>
      <c r="D134" s="27">
        <v>166418.563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2" t="s">
        <v>47</v>
      </c>
      <c r="B136" s="92"/>
      <c r="C136" s="92"/>
      <c r="D136" s="92"/>
      <c r="E136" s="43"/>
    </row>
    <row r="137" spans="1:5" s="44" customFormat="1" ht="15">
      <c r="A137" s="62" t="s">
        <v>99</v>
      </c>
      <c r="B137" s="92"/>
      <c r="C137" s="92"/>
      <c r="D137" s="93"/>
      <c r="E137" s="43"/>
    </row>
    <row r="139" ht="15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DC8A0-27D3-4C3E-86A5-C6A3CEF38F17}">
  <dimension ref="A1:E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18.8515625" style="3" bestFit="1" customWidth="1"/>
    <col min="6" max="16384" width="11.421875" style="3" customWidth="1"/>
  </cols>
  <sheetData>
    <row r="1" spans="1:4" s="64" customFormat="1" ht="15.95" customHeight="1">
      <c r="A1" s="317" t="s">
        <v>805</v>
      </c>
      <c r="B1" s="317"/>
      <c r="C1" s="317"/>
      <c r="D1" s="317"/>
    </row>
    <row r="2" spans="1:4" s="66" customFormat="1" ht="24" customHeight="1">
      <c r="A2" s="65" t="s">
        <v>153</v>
      </c>
      <c r="B2" s="65"/>
      <c r="C2" s="65"/>
      <c r="D2" s="65"/>
    </row>
    <row r="3" spans="1:4" s="68" customFormat="1" ht="15.95" customHeight="1">
      <c r="A3" s="67">
        <v>45077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73" customFormat="1" ht="15.95" customHeight="1">
      <c r="A6" s="72"/>
      <c r="B6" s="94" t="s">
        <v>152</v>
      </c>
      <c r="C6" s="94"/>
      <c r="D6" s="94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5" customHeight="1">
      <c r="A9" s="75" t="s">
        <v>101</v>
      </c>
      <c r="B9" s="76">
        <v>141296.93721</v>
      </c>
      <c r="C9" s="76">
        <v>160554.22158</v>
      </c>
      <c r="D9" s="76">
        <v>301851.15879</v>
      </c>
      <c r="E9" s="77"/>
    </row>
    <row r="10" spans="1:4" s="57" customFormat="1" ht="8.45" customHeight="1">
      <c r="A10" s="78" t="s">
        <v>102</v>
      </c>
      <c r="B10" s="79">
        <v>867.65652</v>
      </c>
      <c r="C10" s="79">
        <v>3595.16142</v>
      </c>
      <c r="D10" s="79">
        <v>4462.817940000001</v>
      </c>
    </row>
    <row r="11" spans="1:4" s="57" customFormat="1" ht="8.45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5" customHeight="1">
      <c r="A12" s="26" t="s">
        <v>104</v>
      </c>
      <c r="B12" s="79">
        <v>18356.19775</v>
      </c>
      <c r="C12" s="79">
        <v>37389.83831</v>
      </c>
      <c r="D12" s="79">
        <v>55746.036060000006</v>
      </c>
    </row>
    <row r="13" spans="1:4" s="57" customFormat="1" ht="8.45" customHeight="1">
      <c r="A13" s="26" t="s">
        <v>105</v>
      </c>
      <c r="B13" s="79">
        <v>122073.01373</v>
      </c>
      <c r="C13" s="79">
        <v>35033.13221</v>
      </c>
      <c r="D13" s="79">
        <v>157106.14594</v>
      </c>
    </row>
    <row r="14" spans="1:4" s="57" customFormat="1" ht="8.45" customHeight="1">
      <c r="A14" s="31" t="s">
        <v>106</v>
      </c>
      <c r="B14" s="79">
        <v>0</v>
      </c>
      <c r="C14" s="79">
        <v>0</v>
      </c>
      <c r="D14" s="79">
        <v>0</v>
      </c>
    </row>
    <row r="15" spans="1:4" s="57" customFormat="1" ht="8.45" customHeight="1">
      <c r="A15" s="26" t="s">
        <v>107</v>
      </c>
      <c r="B15" s="79">
        <v>0</v>
      </c>
      <c r="C15" s="79">
        <v>0</v>
      </c>
      <c r="D15" s="79">
        <v>0</v>
      </c>
    </row>
    <row r="16" spans="1:4" s="57" customFormat="1" ht="8.45" customHeight="1">
      <c r="A16" s="26" t="s">
        <v>108</v>
      </c>
      <c r="B16" s="79">
        <v>0</v>
      </c>
      <c r="C16" s="79">
        <v>82773.22198</v>
      </c>
      <c r="D16" s="79">
        <v>82773.22198</v>
      </c>
    </row>
    <row r="17" spans="1:4" s="57" customFormat="1" ht="8.45" customHeight="1">
      <c r="A17" s="26" t="s">
        <v>109</v>
      </c>
      <c r="B17" s="79">
        <v>0</v>
      </c>
      <c r="C17" s="79">
        <v>0</v>
      </c>
      <c r="D17" s="79">
        <v>0</v>
      </c>
    </row>
    <row r="18" spans="1:4" s="57" customFormat="1" ht="8.45" customHeight="1">
      <c r="A18" s="26" t="s">
        <v>29</v>
      </c>
      <c r="B18" s="79">
        <v>0.06921</v>
      </c>
      <c r="C18" s="79">
        <v>1762.86766</v>
      </c>
      <c r="D18" s="79">
        <v>1762.93687</v>
      </c>
    </row>
    <row r="19" spans="1:4" s="57" customFormat="1" ht="3" customHeight="1">
      <c r="A19" s="26"/>
      <c r="B19" s="79"/>
      <c r="C19" s="79"/>
      <c r="D19" s="79"/>
    </row>
    <row r="20" spans="1:4" s="57" customFormat="1" ht="8.45" customHeight="1">
      <c r="A20" s="21" t="s">
        <v>110</v>
      </c>
      <c r="B20" s="76">
        <v>82941.28861</v>
      </c>
      <c r="C20" s="76">
        <v>207331.77393</v>
      </c>
      <c r="D20" s="76">
        <v>290273.06254</v>
      </c>
    </row>
    <row r="21" spans="1:4" s="57" customFormat="1" ht="8.45" customHeight="1">
      <c r="A21" s="26" t="s">
        <v>111</v>
      </c>
      <c r="B21" s="79">
        <v>342.37156</v>
      </c>
      <c r="C21" s="79">
        <v>1996.5783999999999</v>
      </c>
      <c r="D21" s="79">
        <v>2338.94996</v>
      </c>
    </row>
    <row r="22" spans="1:4" s="57" customFormat="1" ht="8.45" customHeight="1">
      <c r="A22" s="26" t="s">
        <v>112</v>
      </c>
      <c r="B22" s="79">
        <v>0</v>
      </c>
      <c r="C22" s="79">
        <v>0</v>
      </c>
      <c r="D22" s="79">
        <v>0</v>
      </c>
    </row>
    <row r="23" spans="1:4" s="57" customFormat="1" ht="8.45" customHeight="1">
      <c r="A23" s="26" t="s">
        <v>103</v>
      </c>
      <c r="B23" s="79">
        <v>0</v>
      </c>
      <c r="C23" s="79">
        <v>0</v>
      </c>
      <c r="D23" s="79">
        <v>0</v>
      </c>
    </row>
    <row r="24" spans="1:4" s="57" customFormat="1" ht="8.45" customHeight="1">
      <c r="A24" s="26" t="s">
        <v>113</v>
      </c>
      <c r="B24" s="79">
        <v>39408.32488</v>
      </c>
      <c r="C24" s="79">
        <v>26228.9926</v>
      </c>
      <c r="D24" s="79">
        <v>65637.31748</v>
      </c>
    </row>
    <row r="25" spans="1:4" s="57" customFormat="1" ht="8.45" customHeight="1">
      <c r="A25" s="26" t="s">
        <v>114</v>
      </c>
      <c r="B25" s="79">
        <v>39217.61209</v>
      </c>
      <c r="C25" s="79">
        <v>66575.90338</v>
      </c>
      <c r="D25" s="79">
        <v>105793.51547</v>
      </c>
    </row>
    <row r="26" spans="1:4" s="57" customFormat="1" ht="8.45" customHeight="1">
      <c r="A26" s="26" t="s">
        <v>115</v>
      </c>
      <c r="B26" s="79">
        <v>0</v>
      </c>
      <c r="C26" s="79">
        <v>21123.93421</v>
      </c>
      <c r="D26" s="79">
        <v>21123.93421</v>
      </c>
    </row>
    <row r="27" spans="1:4" s="57" customFormat="1" ht="8.45" customHeight="1">
      <c r="A27" s="26" t="s">
        <v>116</v>
      </c>
      <c r="B27" s="79">
        <v>257.36987</v>
      </c>
      <c r="C27" s="79">
        <v>54564.19451</v>
      </c>
      <c r="D27" s="79">
        <v>54821.56438</v>
      </c>
    </row>
    <row r="28" spans="1:4" s="57" customFormat="1" ht="8.45" customHeight="1">
      <c r="A28" s="26" t="s">
        <v>117</v>
      </c>
      <c r="B28" s="79">
        <v>0</v>
      </c>
      <c r="C28" s="79">
        <v>0</v>
      </c>
      <c r="D28" s="79">
        <v>0</v>
      </c>
    </row>
    <row r="29" spans="1:4" s="57" customFormat="1" ht="8.45" customHeight="1">
      <c r="A29" s="26" t="s">
        <v>118</v>
      </c>
      <c r="B29" s="79">
        <v>0</v>
      </c>
      <c r="C29" s="79">
        <v>0</v>
      </c>
      <c r="D29" s="79">
        <v>0</v>
      </c>
    </row>
    <row r="30" spans="1:4" s="57" customFormat="1" ht="8.45" customHeight="1">
      <c r="A30" s="26" t="s">
        <v>108</v>
      </c>
      <c r="B30" s="79">
        <v>0</v>
      </c>
      <c r="C30" s="79">
        <v>0</v>
      </c>
      <c r="D30" s="79">
        <v>0</v>
      </c>
    </row>
    <row r="31" spans="1:4" s="57" customFormat="1" ht="8.45" customHeight="1">
      <c r="A31" s="26" t="s">
        <v>119</v>
      </c>
      <c r="B31" s="79">
        <v>0</v>
      </c>
      <c r="C31" s="79">
        <v>36842.170829999995</v>
      </c>
      <c r="D31" s="79">
        <v>36842.170829999995</v>
      </c>
    </row>
    <row r="32" spans="1:4" s="57" customFormat="1" ht="8.45" customHeight="1">
      <c r="A32" s="26" t="s">
        <v>29</v>
      </c>
      <c r="B32" s="79">
        <v>3715.61021</v>
      </c>
      <c r="C32" s="79">
        <v>0</v>
      </c>
      <c r="D32" s="79">
        <v>3715.61021</v>
      </c>
    </row>
    <row r="33" spans="1:4" s="57" customFormat="1" ht="3" customHeight="1">
      <c r="A33" s="26"/>
      <c r="B33" s="79"/>
      <c r="C33" s="79"/>
      <c r="D33" s="79"/>
    </row>
    <row r="34" spans="1:4" s="57" customFormat="1" ht="8.45" customHeight="1">
      <c r="A34" s="21" t="s">
        <v>120</v>
      </c>
      <c r="B34" s="76">
        <v>58355.6486</v>
      </c>
      <c r="C34" s="76">
        <v>-46777.55235</v>
      </c>
      <c r="D34" s="76">
        <v>11578.09625</v>
      </c>
    </row>
    <row r="35" spans="1:4" s="57" customFormat="1" ht="3" customHeight="1">
      <c r="A35" s="28"/>
      <c r="B35" s="80"/>
      <c r="C35" s="80"/>
      <c r="D35" s="80"/>
    </row>
    <row r="36" spans="1:4" s="57" customFormat="1" ht="8.45" customHeight="1">
      <c r="A36" s="81" t="s">
        <v>121</v>
      </c>
      <c r="B36" s="76">
        <v>6997.33466</v>
      </c>
      <c r="C36" s="76">
        <v>42710.284530000004</v>
      </c>
      <c r="D36" s="76">
        <v>49707.61919</v>
      </c>
    </row>
    <row r="37" spans="1:4" s="57" customFormat="1" ht="3" customHeight="1">
      <c r="A37" s="26"/>
      <c r="B37" s="79"/>
      <c r="C37" s="79"/>
      <c r="D37" s="79"/>
    </row>
    <row r="38" spans="1:4" s="57" customFormat="1" ht="8.45" customHeight="1">
      <c r="A38" s="21" t="s">
        <v>122</v>
      </c>
      <c r="B38" s="76">
        <v>51358.31394</v>
      </c>
      <c r="C38" s="76">
        <v>-89487.83687999999</v>
      </c>
      <c r="D38" s="76">
        <v>-38129.522939999995</v>
      </c>
    </row>
    <row r="39" spans="1:4" s="57" customFormat="1" ht="3" customHeight="1">
      <c r="A39" s="28"/>
      <c r="B39" s="80"/>
      <c r="C39" s="80"/>
      <c r="D39" s="80"/>
    </row>
    <row r="40" spans="1:4" s="57" customFormat="1" ht="8.45" customHeight="1">
      <c r="A40" s="21" t="s">
        <v>123</v>
      </c>
      <c r="B40" s="76">
        <v>29457.946210000002</v>
      </c>
      <c r="C40" s="76">
        <v>7356.501200000001</v>
      </c>
      <c r="D40" s="76">
        <v>36814.44740999999</v>
      </c>
    </row>
    <row r="41" spans="1:4" s="57" customFormat="1" ht="8.45" customHeight="1">
      <c r="A41" s="26" t="s">
        <v>124</v>
      </c>
      <c r="B41" s="79">
        <v>0</v>
      </c>
      <c r="C41" s="79">
        <v>4621.8763</v>
      </c>
      <c r="D41" s="79">
        <v>4621.8763</v>
      </c>
    </row>
    <row r="42" spans="1:4" s="57" customFormat="1" ht="8.45" customHeight="1">
      <c r="A42" s="26" t="s">
        <v>125</v>
      </c>
      <c r="B42" s="79">
        <v>201.35924</v>
      </c>
      <c r="C42" s="79">
        <v>437.76715</v>
      </c>
      <c r="D42" s="79">
        <v>639.12639</v>
      </c>
    </row>
    <row r="43" spans="1:4" s="57" customFormat="1" ht="8.45" customHeight="1">
      <c r="A43" s="26" t="s">
        <v>126</v>
      </c>
      <c r="B43" s="79">
        <v>29140.05404</v>
      </c>
      <c r="C43" s="79">
        <v>2284.2927</v>
      </c>
      <c r="D43" s="79">
        <v>31424.346739999997</v>
      </c>
    </row>
    <row r="44" spans="1:4" s="57" customFormat="1" ht="8.45" customHeight="1">
      <c r="A44" s="26" t="s">
        <v>127</v>
      </c>
      <c r="B44" s="79">
        <v>116.53293</v>
      </c>
      <c r="C44" s="79">
        <v>12.56505</v>
      </c>
      <c r="D44" s="79">
        <v>129.09798</v>
      </c>
    </row>
    <row r="45" spans="1:4" s="57" customFormat="1" ht="3" customHeight="1">
      <c r="A45" s="26"/>
      <c r="B45" s="80"/>
      <c r="C45" s="80"/>
      <c r="D45" s="80"/>
    </row>
    <row r="46" spans="1:4" s="57" customFormat="1" ht="8.45" customHeight="1">
      <c r="A46" s="21" t="s">
        <v>128</v>
      </c>
      <c r="B46" s="76">
        <v>2158.0461099999998</v>
      </c>
      <c r="C46" s="76">
        <v>640.16864</v>
      </c>
      <c r="D46" s="76">
        <v>2798.21475</v>
      </c>
    </row>
    <row r="47" spans="1:4" s="57" customFormat="1" ht="8.45" customHeight="1">
      <c r="A47" s="26" t="s">
        <v>129</v>
      </c>
      <c r="B47" s="79">
        <v>524.53932</v>
      </c>
      <c r="C47" s="79">
        <v>0</v>
      </c>
      <c r="D47" s="79">
        <v>524.53932</v>
      </c>
    </row>
    <row r="48" spans="1:4" s="57" customFormat="1" ht="8.45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5" customHeight="1">
      <c r="A49" s="26" t="s">
        <v>126</v>
      </c>
      <c r="B49" s="79">
        <v>0</v>
      </c>
      <c r="C49" s="79">
        <v>0</v>
      </c>
      <c r="D49" s="79">
        <v>0</v>
      </c>
    </row>
    <row r="50" spans="1:4" s="57" customFormat="1" ht="8.45" customHeight="1">
      <c r="A50" s="26" t="s">
        <v>130</v>
      </c>
      <c r="B50" s="79">
        <v>1633.5067900000001</v>
      </c>
      <c r="C50" s="79">
        <v>640.16864</v>
      </c>
      <c r="D50" s="79">
        <v>2273.6754300000002</v>
      </c>
    </row>
    <row r="51" spans="1:4" s="57" customFormat="1" ht="3.75" customHeight="1">
      <c r="A51" s="26"/>
      <c r="B51" s="80"/>
      <c r="C51" s="80"/>
      <c r="D51" s="80"/>
    </row>
    <row r="52" spans="1:4" s="57" customFormat="1" ht="11.25" customHeight="1">
      <c r="A52" s="32" t="s">
        <v>131</v>
      </c>
      <c r="B52" s="79">
        <v>0</v>
      </c>
      <c r="C52" s="79">
        <v>39183.17188</v>
      </c>
      <c r="D52" s="79">
        <v>39183.171</v>
      </c>
    </row>
    <row r="53" spans="1:4" s="57" customFormat="1" ht="3" customHeight="1">
      <c r="A53" s="26"/>
      <c r="B53" s="80"/>
      <c r="C53" s="80"/>
      <c r="D53" s="80"/>
    </row>
    <row r="54" spans="1:4" s="57" customFormat="1" ht="8.45" customHeight="1">
      <c r="A54" s="21" t="s">
        <v>132</v>
      </c>
      <c r="B54" s="76">
        <v>78658.21404</v>
      </c>
      <c r="C54" s="76">
        <v>-43588.33244</v>
      </c>
      <c r="D54" s="76">
        <v>35069.8816</v>
      </c>
    </row>
    <row r="55" spans="1:4" s="57" customFormat="1" ht="3" customHeight="1">
      <c r="A55" s="28"/>
      <c r="B55" s="80"/>
      <c r="C55" s="80"/>
      <c r="D55" s="80"/>
    </row>
    <row r="56" spans="1:4" s="57" customFormat="1" ht="8.45" customHeight="1">
      <c r="A56" s="21" t="s">
        <v>133</v>
      </c>
      <c r="B56" s="76">
        <v>26459.46064</v>
      </c>
      <c r="C56" s="76">
        <v>3264.72319</v>
      </c>
      <c r="D56" s="76">
        <v>29724.183829999998</v>
      </c>
    </row>
    <row r="57" spans="1:4" s="57" customFormat="1" ht="8.45" customHeight="1">
      <c r="A57" s="26" t="s">
        <v>134</v>
      </c>
      <c r="B57" s="79">
        <v>16134.9311</v>
      </c>
      <c r="C57" s="79">
        <v>209.31757000000002</v>
      </c>
      <c r="D57" s="79">
        <v>16344.248669999999</v>
      </c>
    </row>
    <row r="58" spans="1:4" s="57" customFormat="1" ht="8.45" customHeight="1">
      <c r="A58" s="26" t="s">
        <v>135</v>
      </c>
      <c r="B58" s="79">
        <v>317.64286</v>
      </c>
      <c r="C58" s="79">
        <v>0</v>
      </c>
      <c r="D58" s="79">
        <v>317.64286</v>
      </c>
    </row>
    <row r="59" spans="1:4" s="57" customFormat="1" ht="8.45" customHeight="1">
      <c r="A59" s="26" t="s">
        <v>136</v>
      </c>
      <c r="B59" s="79">
        <v>8190.31862</v>
      </c>
      <c r="C59" s="79">
        <v>3041.6361</v>
      </c>
      <c r="D59" s="79">
        <v>11231.954720000002</v>
      </c>
    </row>
    <row r="60" spans="1:4" s="57" customFormat="1" ht="8.45" customHeight="1">
      <c r="A60" s="26" t="s">
        <v>137</v>
      </c>
      <c r="B60" s="79">
        <v>1816.56806</v>
      </c>
      <c r="C60" s="79">
        <v>13.76952</v>
      </c>
      <c r="D60" s="79">
        <v>1830.3375800000001</v>
      </c>
    </row>
    <row r="61" spans="1:4" s="57" customFormat="1" ht="3" customHeight="1">
      <c r="A61" s="26"/>
      <c r="B61" s="79"/>
      <c r="C61" s="79"/>
      <c r="D61" s="79"/>
    </row>
    <row r="62" spans="1:4" s="57" customFormat="1" ht="8.45" customHeight="1">
      <c r="A62" s="21" t="s">
        <v>138</v>
      </c>
      <c r="B62" s="76">
        <v>52198.7534</v>
      </c>
      <c r="C62" s="76">
        <v>-46853.05563</v>
      </c>
      <c r="D62" s="76">
        <v>5345.69777</v>
      </c>
    </row>
    <row r="63" spans="1:4" s="57" customFormat="1" ht="3" customHeight="1">
      <c r="A63" s="26"/>
      <c r="B63" s="79"/>
      <c r="C63" s="79"/>
      <c r="D63" s="79"/>
    </row>
    <row r="64" spans="1:4" s="57" customFormat="1" ht="8.45" customHeight="1">
      <c r="A64" s="21" t="s">
        <v>139</v>
      </c>
      <c r="B64" s="76">
        <v>1856.93777</v>
      </c>
      <c r="C64" s="76">
        <v>203.19955</v>
      </c>
      <c r="D64" s="76">
        <v>2060.1373200000003</v>
      </c>
    </row>
    <row r="65" spans="1:4" s="57" customFormat="1" ht="8.45" customHeight="1">
      <c r="A65" s="26" t="s">
        <v>140</v>
      </c>
      <c r="B65" s="79">
        <v>0</v>
      </c>
      <c r="C65" s="79">
        <v>0</v>
      </c>
      <c r="D65" s="79">
        <v>0</v>
      </c>
    </row>
    <row r="66" spans="1:4" s="57" customFormat="1" ht="8.45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5" customHeight="1">
      <c r="A67" s="26" t="s">
        <v>142</v>
      </c>
      <c r="B67" s="79">
        <v>193.15909</v>
      </c>
      <c r="C67" s="79">
        <v>201.81913</v>
      </c>
      <c r="D67" s="79">
        <v>394.97821999999996</v>
      </c>
    </row>
    <row r="68" spans="1:4" s="57" customFormat="1" ht="8.45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5" customHeight="1">
      <c r="A69" s="26" t="s">
        <v>144</v>
      </c>
      <c r="B69" s="79">
        <v>264.44491</v>
      </c>
      <c r="C69" s="79">
        <v>1.38042</v>
      </c>
      <c r="D69" s="79">
        <v>265.82533</v>
      </c>
    </row>
    <row r="70" spans="1:4" s="57" customFormat="1" ht="8.45" customHeight="1">
      <c r="A70" s="26" t="s">
        <v>145</v>
      </c>
      <c r="B70" s="79">
        <v>718.28137</v>
      </c>
      <c r="C70" s="79">
        <v>0</v>
      </c>
      <c r="D70" s="79">
        <v>718.28137</v>
      </c>
    </row>
    <row r="71" spans="1:4" s="57" customFormat="1" ht="8.45" customHeight="1">
      <c r="A71" s="26" t="s">
        <v>146</v>
      </c>
      <c r="B71" s="79">
        <v>681.0524</v>
      </c>
      <c r="C71" s="79">
        <v>0</v>
      </c>
      <c r="D71" s="79">
        <v>681.0524</v>
      </c>
    </row>
    <row r="72" spans="1:4" s="57" customFormat="1" ht="3" customHeight="1">
      <c r="A72" s="26"/>
      <c r="B72" s="79"/>
      <c r="C72" s="79"/>
      <c r="D72" s="79"/>
    </row>
    <row r="73" spans="1:5" s="57" customFormat="1" ht="8.45" customHeight="1">
      <c r="A73" s="30" t="s">
        <v>147</v>
      </c>
      <c r="B73" s="76">
        <v>3056.46963</v>
      </c>
      <c r="C73" s="76">
        <v>176.15139000000002</v>
      </c>
      <c r="D73" s="76">
        <v>3232.62102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5" customHeight="1">
      <c r="A75" s="81" t="s">
        <v>148</v>
      </c>
      <c r="B75" s="76">
        <v>53398.28526</v>
      </c>
      <c r="C75" s="76">
        <v>-46880.10379</v>
      </c>
      <c r="D75" s="76">
        <v>6518.1814699999995</v>
      </c>
    </row>
    <row r="76" spans="1:4" s="57" customFormat="1" ht="3.95" customHeight="1">
      <c r="A76" s="28"/>
      <c r="B76" s="80"/>
      <c r="C76" s="80"/>
      <c r="D76" s="80"/>
    </row>
    <row r="77" spans="1:4" s="57" customFormat="1" ht="8.45" customHeight="1">
      <c r="A77" s="26" t="s">
        <v>149</v>
      </c>
      <c r="B77" s="79">
        <v>-16542.48279</v>
      </c>
      <c r="C77" s="79">
        <v>0</v>
      </c>
      <c r="D77" s="79">
        <v>-16542.48279</v>
      </c>
    </row>
    <row r="78" spans="1:4" s="57" customFormat="1" ht="3.95" customHeight="1">
      <c r="A78" s="26"/>
      <c r="B78" s="79"/>
      <c r="C78" s="79"/>
      <c r="D78" s="79"/>
    </row>
    <row r="79" spans="1:4" s="57" customFormat="1" ht="8.45" customHeight="1">
      <c r="A79" s="32" t="s">
        <v>150</v>
      </c>
      <c r="B79" s="80">
        <v>69940.76805</v>
      </c>
      <c r="C79" s="80">
        <v>-46880.10379</v>
      </c>
      <c r="D79" s="80">
        <v>23060.66426</v>
      </c>
    </row>
    <row r="80" spans="1:4" s="64" customFormat="1" ht="3.75" customHeight="1" thickBot="1">
      <c r="A80" s="59"/>
      <c r="B80" s="82"/>
      <c r="C80" s="82"/>
      <c r="D80" s="82"/>
    </row>
    <row r="81" spans="1:4" s="64" customFormat="1" ht="15.75" customHeight="1">
      <c r="A81" s="83" t="s">
        <v>47</v>
      </c>
      <c r="B81" s="84"/>
      <c r="C81" s="84"/>
      <c r="D81" s="84"/>
    </row>
    <row r="82" spans="1:4" s="64" customFormat="1" ht="15">
      <c r="A82" s="70"/>
      <c r="B82" s="85"/>
      <c r="C82" s="85"/>
      <c r="D82" s="85"/>
    </row>
    <row r="83" spans="1:4" s="64" customFormat="1" ht="15">
      <c r="A83" s="70"/>
      <c r="B83" s="70"/>
      <c r="C83" s="85"/>
      <c r="D83" s="70"/>
    </row>
    <row r="84" spans="1:4" s="64" customFormat="1" ht="15">
      <c r="A84" s="70"/>
      <c r="B84" s="87"/>
      <c r="C84" s="87"/>
      <c r="D84" s="87"/>
    </row>
    <row r="85" spans="1:4" s="64" customFormat="1" ht="15">
      <c r="A85" s="70"/>
      <c r="B85" s="88"/>
      <c r="C85" s="88"/>
      <c r="D85" s="88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A219-1A7F-4DD9-A02A-0A6E8995D304}">
  <dimension ref="A1:F139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5" width="23.421875" style="2" bestFit="1" customWidth="1"/>
    <col min="6" max="6" width="21.421875" style="3" bestFit="1" customWidth="1"/>
    <col min="7" max="16384" width="11.421875" style="3" customWidth="1"/>
  </cols>
  <sheetData>
    <row r="1" spans="1:4" ht="17.1" customHeight="1">
      <c r="A1" s="317" t="s">
        <v>805</v>
      </c>
      <c r="B1" s="317"/>
      <c r="C1" s="317"/>
      <c r="D1" s="317"/>
    </row>
    <row r="2" spans="1:5" s="6" customFormat="1" ht="24" customHeight="1">
      <c r="A2" s="4" t="s">
        <v>0</v>
      </c>
      <c r="B2" s="4"/>
      <c r="C2" s="4"/>
      <c r="D2" s="4"/>
      <c r="E2" s="5"/>
    </row>
    <row r="3" spans="1:5" s="9" customFormat="1" ht="18" customHeight="1">
      <c r="A3" s="7">
        <v>45077</v>
      </c>
      <c r="B3" s="7"/>
      <c r="C3" s="7"/>
      <c r="D3" s="7"/>
      <c r="E3" s="8"/>
    </row>
    <row r="4" spans="1:5" s="13" customFormat="1" ht="15" customHeight="1">
      <c r="A4" s="10" t="s">
        <v>1</v>
      </c>
      <c r="B4" s="11"/>
      <c r="C4" s="11"/>
      <c r="D4" s="11"/>
      <c r="E4" s="12"/>
    </row>
    <row r="5" ht="3.95" customHeight="1" thickBot="1"/>
    <row r="6" spans="1:4" ht="18" customHeight="1">
      <c r="A6" s="15" t="s">
        <v>2</v>
      </c>
      <c r="B6" s="16" t="s">
        <v>3</v>
      </c>
      <c r="C6" s="16"/>
      <c r="D6" s="16"/>
    </row>
    <row r="7" spans="1:4" ht="14.1" customHeight="1">
      <c r="A7" s="17"/>
      <c r="B7" s="18" t="s">
        <v>4</v>
      </c>
      <c r="C7" s="18" t="s">
        <v>5</v>
      </c>
      <c r="D7" s="18" t="s">
        <v>6</v>
      </c>
    </row>
    <row r="8" spans="1:4" ht="3" customHeight="1">
      <c r="A8" s="19"/>
      <c r="B8" s="20"/>
      <c r="C8" s="20"/>
      <c r="D8" s="20"/>
    </row>
    <row r="9" spans="1:6" s="25" customFormat="1" ht="9.75" customHeight="1">
      <c r="A9" s="21" t="s">
        <v>7</v>
      </c>
      <c r="B9" s="22">
        <v>133112.623</v>
      </c>
      <c r="C9" s="22">
        <v>2966.941</v>
      </c>
      <c r="D9" s="22">
        <v>136079.564</v>
      </c>
      <c r="E9" s="23"/>
      <c r="F9" s="24"/>
    </row>
    <row r="10" spans="1:6" s="25" customFormat="1" ht="9.75" customHeight="1">
      <c r="A10" s="26" t="s">
        <v>8</v>
      </c>
      <c r="B10" s="27">
        <v>0</v>
      </c>
      <c r="C10" s="27">
        <v>0</v>
      </c>
      <c r="D10" s="27">
        <v>0</v>
      </c>
      <c r="E10" s="23"/>
      <c r="F10" s="24"/>
    </row>
    <row r="11" spans="1:6" s="25" customFormat="1" ht="9.75" customHeight="1">
      <c r="A11" s="26" t="s">
        <v>9</v>
      </c>
      <c r="B11" s="27">
        <v>132713.67</v>
      </c>
      <c r="C11" s="27">
        <v>1843.788</v>
      </c>
      <c r="D11" s="27">
        <v>134557.459</v>
      </c>
      <c r="E11" s="23"/>
      <c r="F11" s="24"/>
    </row>
    <row r="12" spans="1:6" s="25" customFormat="1" ht="9.75" customHeight="1">
      <c r="A12" s="26" t="s">
        <v>10</v>
      </c>
      <c r="B12" s="27">
        <v>0</v>
      </c>
      <c r="C12" s="27">
        <v>0</v>
      </c>
      <c r="D12" s="27">
        <v>0</v>
      </c>
      <c r="E12" s="23"/>
      <c r="F12" s="24"/>
    </row>
    <row r="13" spans="1:6" s="25" customFormat="1" ht="9.75" customHeight="1">
      <c r="A13" s="26" t="s">
        <v>11</v>
      </c>
      <c r="B13" s="27">
        <v>398.952</v>
      </c>
      <c r="C13" s="27">
        <v>1123.152</v>
      </c>
      <c r="D13" s="27">
        <v>1522.105</v>
      </c>
      <c r="E13" s="23"/>
      <c r="F13" s="24"/>
    </row>
    <row r="14" spans="1:6" s="25" customFormat="1" ht="3" customHeight="1">
      <c r="A14" s="26"/>
      <c r="B14" s="27"/>
      <c r="C14" s="27"/>
      <c r="D14" s="27"/>
      <c r="E14" s="23"/>
      <c r="F14" s="24"/>
    </row>
    <row r="15" spans="1:6" s="25" customFormat="1" ht="9.75" customHeight="1">
      <c r="A15" s="28" t="s">
        <v>12</v>
      </c>
      <c r="B15" s="29">
        <v>0</v>
      </c>
      <c r="C15" s="29">
        <v>0</v>
      </c>
      <c r="D15" s="29">
        <v>0</v>
      </c>
      <c r="E15" s="23"/>
      <c r="F15" s="24"/>
    </row>
    <row r="16" spans="1:6" s="25" customFormat="1" ht="3" customHeight="1">
      <c r="A16" s="28"/>
      <c r="B16" s="29"/>
      <c r="C16" s="29"/>
      <c r="D16" s="29"/>
      <c r="E16" s="23"/>
      <c r="F16" s="24"/>
    </row>
    <row r="17" spans="1:6" s="25" customFormat="1" ht="9.75" customHeight="1">
      <c r="A17" s="30" t="s">
        <v>13</v>
      </c>
      <c r="B17" s="22">
        <v>0</v>
      </c>
      <c r="C17" s="22">
        <v>0</v>
      </c>
      <c r="D17" s="22">
        <v>0</v>
      </c>
      <c r="E17" s="23"/>
      <c r="F17" s="24"/>
    </row>
    <row r="18" spans="1:6" s="25" customFormat="1" ht="9.75" customHeight="1">
      <c r="A18" s="31" t="s">
        <v>14</v>
      </c>
      <c r="B18" s="27">
        <v>0</v>
      </c>
      <c r="C18" s="27">
        <v>0</v>
      </c>
      <c r="D18" s="27">
        <v>0</v>
      </c>
      <c r="E18" s="23"/>
      <c r="F18" s="24"/>
    </row>
    <row r="19" spans="1:6" s="25" customFormat="1" ht="9.75" customHeight="1">
      <c r="A19" s="31" t="s">
        <v>15</v>
      </c>
      <c r="B19" s="27">
        <v>0</v>
      </c>
      <c r="C19" s="27">
        <v>0</v>
      </c>
      <c r="D19" s="27">
        <v>0</v>
      </c>
      <c r="E19" s="23"/>
      <c r="F19" s="24"/>
    </row>
    <row r="20" spans="1:6" s="25" customFormat="1" ht="9.75" customHeight="1">
      <c r="A20" s="31" t="s">
        <v>16</v>
      </c>
      <c r="B20" s="27">
        <v>0</v>
      </c>
      <c r="C20" s="27">
        <v>0</v>
      </c>
      <c r="D20" s="27">
        <v>0</v>
      </c>
      <c r="E20" s="23"/>
      <c r="F20" s="24"/>
    </row>
    <row r="21" spans="1:6" s="25" customFormat="1" ht="9.75" customHeight="1">
      <c r="A21" s="31" t="s">
        <v>17</v>
      </c>
      <c r="B21" s="27">
        <v>0</v>
      </c>
      <c r="C21" s="27">
        <v>0</v>
      </c>
      <c r="D21" s="27">
        <v>0</v>
      </c>
      <c r="E21" s="23"/>
      <c r="F21" s="24"/>
    </row>
    <row r="22" spans="1:6" s="25" customFormat="1" ht="9.75" customHeight="1">
      <c r="A22" s="31" t="s">
        <v>18</v>
      </c>
      <c r="B22" s="27">
        <v>0</v>
      </c>
      <c r="C22" s="27">
        <v>0</v>
      </c>
      <c r="D22" s="27">
        <v>0</v>
      </c>
      <c r="E22" s="23"/>
      <c r="F22" s="24"/>
    </row>
    <row r="23" spans="1:6" s="25" customFormat="1" ht="3" customHeight="1">
      <c r="A23" s="26"/>
      <c r="B23" s="27"/>
      <c r="C23" s="27"/>
      <c r="D23" s="27"/>
      <c r="E23" s="23"/>
      <c r="F23" s="24"/>
    </row>
    <row r="24" spans="1:6" s="25" customFormat="1" ht="9.75" customHeight="1">
      <c r="A24" s="30" t="s">
        <v>19</v>
      </c>
      <c r="B24" s="22">
        <v>263775.953</v>
      </c>
      <c r="C24" s="22">
        <v>0</v>
      </c>
      <c r="D24" s="22">
        <v>263775.953</v>
      </c>
      <c r="E24" s="23"/>
      <c r="F24" s="24"/>
    </row>
    <row r="25" spans="1:6" s="25" customFormat="1" ht="9.75" customHeight="1">
      <c r="A25" s="32" t="s">
        <v>20</v>
      </c>
      <c r="B25" s="29">
        <v>297673.531</v>
      </c>
      <c r="C25" s="29">
        <v>0</v>
      </c>
      <c r="D25" s="29">
        <v>297673.531</v>
      </c>
      <c r="E25" s="23"/>
      <c r="F25" s="24"/>
    </row>
    <row r="26" spans="1:6" s="25" customFormat="1" ht="9.75" customHeight="1">
      <c r="A26" s="26" t="s">
        <v>21</v>
      </c>
      <c r="B26" s="27">
        <v>0</v>
      </c>
      <c r="C26" s="27">
        <v>0</v>
      </c>
      <c r="D26" s="27">
        <v>0</v>
      </c>
      <c r="E26" s="23"/>
      <c r="F26" s="24"/>
    </row>
    <row r="27" spans="1:6" s="25" customFormat="1" ht="9.75" customHeight="1">
      <c r="A27" s="26" t="s">
        <v>22</v>
      </c>
      <c r="B27" s="27">
        <v>0</v>
      </c>
      <c r="C27" s="27">
        <v>0</v>
      </c>
      <c r="D27" s="27">
        <v>0</v>
      </c>
      <c r="E27" s="23"/>
      <c r="F27" s="24"/>
    </row>
    <row r="28" spans="1:6" s="25" customFormat="1" ht="9.75" customHeight="1">
      <c r="A28" s="26" t="s">
        <v>23</v>
      </c>
      <c r="B28" s="27">
        <v>0</v>
      </c>
      <c r="C28" s="27">
        <v>0</v>
      </c>
      <c r="D28" s="27">
        <v>0</v>
      </c>
      <c r="E28" s="23"/>
      <c r="F28" s="24"/>
    </row>
    <row r="29" spans="1:6" s="25" customFormat="1" ht="9.75" customHeight="1">
      <c r="A29" s="26" t="s">
        <v>24</v>
      </c>
      <c r="B29" s="27">
        <v>0</v>
      </c>
      <c r="C29" s="27">
        <v>0</v>
      </c>
      <c r="D29" s="27">
        <v>0</v>
      </c>
      <c r="E29" s="23"/>
      <c r="F29" s="24"/>
    </row>
    <row r="30" spans="1:6" s="25" customFormat="1" ht="9.75" customHeight="1">
      <c r="A30" s="26" t="s">
        <v>25</v>
      </c>
      <c r="B30" s="27">
        <v>297274.542</v>
      </c>
      <c r="C30" s="27">
        <v>0</v>
      </c>
      <c r="D30" s="27">
        <v>297274.542</v>
      </c>
      <c r="E30" s="23"/>
      <c r="F30" s="24"/>
    </row>
    <row r="31" spans="1:6" s="25" customFormat="1" ht="9.75" customHeight="1">
      <c r="A31" s="26" t="s">
        <v>26</v>
      </c>
      <c r="B31" s="27">
        <v>0</v>
      </c>
      <c r="C31" s="27">
        <v>0</v>
      </c>
      <c r="D31" s="27">
        <v>0</v>
      </c>
      <c r="E31" s="23"/>
      <c r="F31" s="24"/>
    </row>
    <row r="32" spans="1:6" s="25" customFormat="1" ht="9.75" customHeight="1">
      <c r="A32" s="26" t="s">
        <v>27</v>
      </c>
      <c r="B32" s="27">
        <v>0</v>
      </c>
      <c r="C32" s="27">
        <v>0</v>
      </c>
      <c r="D32" s="27">
        <v>0</v>
      </c>
      <c r="E32" s="23"/>
      <c r="F32" s="24"/>
    </row>
    <row r="33" spans="1:6" s="25" customFormat="1" ht="9.75" customHeight="1">
      <c r="A33" s="26" t="s">
        <v>28</v>
      </c>
      <c r="B33" s="27">
        <v>0</v>
      </c>
      <c r="C33" s="27">
        <v>0</v>
      </c>
      <c r="D33" s="27">
        <v>0</v>
      </c>
      <c r="E33" s="23"/>
      <c r="F33" s="24"/>
    </row>
    <row r="34" spans="1:6" s="25" customFormat="1" ht="9.75" customHeight="1">
      <c r="A34" s="26" t="s">
        <v>29</v>
      </c>
      <c r="B34" s="27">
        <v>398.988</v>
      </c>
      <c r="C34" s="27">
        <v>0</v>
      </c>
      <c r="D34" s="27">
        <v>398.988</v>
      </c>
      <c r="E34" s="23"/>
      <c r="F34" s="24"/>
    </row>
    <row r="35" spans="1:6" s="25" customFormat="1" ht="9.75" customHeight="1">
      <c r="A35" s="32" t="s">
        <v>30</v>
      </c>
      <c r="B35" s="29">
        <v>9252.043</v>
      </c>
      <c r="C35" s="29">
        <v>0</v>
      </c>
      <c r="D35" s="29">
        <v>9252.043</v>
      </c>
      <c r="E35" s="33"/>
      <c r="F35" s="24"/>
    </row>
    <row r="36" spans="1:6" s="25" customFormat="1" ht="9.75" customHeight="1">
      <c r="A36" s="32" t="s">
        <v>31</v>
      </c>
      <c r="B36" s="29">
        <v>214892.179</v>
      </c>
      <c r="C36" s="29">
        <v>330863.032</v>
      </c>
      <c r="D36" s="29">
        <v>545755.211</v>
      </c>
      <c r="E36" s="23"/>
      <c r="F36" s="24"/>
    </row>
    <row r="37" spans="1:6" s="25" customFormat="1" ht="9.75" customHeight="1">
      <c r="A37" s="26" t="s">
        <v>32</v>
      </c>
      <c r="B37" s="27">
        <v>30853.437</v>
      </c>
      <c r="C37" s="27">
        <v>41909.192</v>
      </c>
      <c r="D37" s="27">
        <v>72762.63</v>
      </c>
      <c r="E37" s="23"/>
      <c r="F37" s="24"/>
    </row>
    <row r="38" spans="1:6" s="25" customFormat="1" ht="9.75" customHeight="1">
      <c r="A38" s="26" t="s">
        <v>33</v>
      </c>
      <c r="B38" s="27">
        <v>184038.742</v>
      </c>
      <c r="C38" s="27">
        <v>288953.839</v>
      </c>
      <c r="D38" s="27">
        <v>472992.581</v>
      </c>
      <c r="E38" s="23"/>
      <c r="F38" s="24"/>
    </row>
    <row r="39" spans="1:6" s="25" customFormat="1" ht="9.75" customHeight="1">
      <c r="A39" s="28" t="s">
        <v>34</v>
      </c>
      <c r="B39" s="29">
        <v>-246325.012</v>
      </c>
      <c r="C39" s="29">
        <v>-313867.668</v>
      </c>
      <c r="D39" s="29">
        <v>-560192.68</v>
      </c>
      <c r="E39" s="23"/>
      <c r="F39" s="24"/>
    </row>
    <row r="40" spans="1:6" s="25" customFormat="1" ht="9.75" customHeight="1">
      <c r="A40" s="28" t="s">
        <v>35</v>
      </c>
      <c r="B40" s="29">
        <v>-11716.788</v>
      </c>
      <c r="C40" s="29">
        <v>-16995.363</v>
      </c>
      <c r="D40" s="29">
        <v>-28712.152</v>
      </c>
      <c r="E40" s="23"/>
      <c r="F40" s="24"/>
    </row>
    <row r="41" spans="1:6" s="25" customFormat="1" ht="3" customHeight="1">
      <c r="A41" s="28"/>
      <c r="B41" s="27"/>
      <c r="C41" s="27"/>
      <c r="D41" s="27"/>
      <c r="E41" s="23"/>
      <c r="F41" s="24"/>
    </row>
    <row r="42" spans="1:6" s="25" customFormat="1" ht="9.75" customHeight="1">
      <c r="A42" s="28" t="s">
        <v>36</v>
      </c>
      <c r="B42" s="29">
        <v>2667.696</v>
      </c>
      <c r="C42" s="29">
        <v>383.77</v>
      </c>
      <c r="D42" s="29">
        <v>3051.466</v>
      </c>
      <c r="E42" s="23"/>
      <c r="F42" s="24"/>
    </row>
    <row r="43" spans="1:6" s="25" customFormat="1" ht="3" customHeight="1">
      <c r="A43" s="28"/>
      <c r="B43" s="27"/>
      <c r="C43" s="27"/>
      <c r="D43" s="27"/>
      <c r="E43" s="23"/>
      <c r="F43" s="24"/>
    </row>
    <row r="44" spans="1:6" s="25" customFormat="1" ht="9.75" customHeight="1">
      <c r="A44" s="30" t="s">
        <v>37</v>
      </c>
      <c r="B44" s="22">
        <v>28114.159</v>
      </c>
      <c r="C44" s="22">
        <v>-0.058</v>
      </c>
      <c r="D44" s="22">
        <v>28114.101</v>
      </c>
      <c r="E44" s="23"/>
      <c r="F44" s="24"/>
    </row>
    <row r="45" spans="1:6" s="25" customFormat="1" ht="9.75" customHeight="1">
      <c r="A45" s="34" t="s">
        <v>38</v>
      </c>
      <c r="B45" s="27">
        <v>900.66</v>
      </c>
      <c r="C45" s="27">
        <v>-0.058</v>
      </c>
      <c r="D45" s="27">
        <v>900.602</v>
      </c>
      <c r="E45" s="23"/>
      <c r="F45" s="24"/>
    </row>
    <row r="46" spans="1:6" s="25" customFormat="1" ht="9.75" customHeight="1">
      <c r="A46" s="26" t="s">
        <v>39</v>
      </c>
      <c r="B46" s="27">
        <v>0</v>
      </c>
      <c r="C46" s="27">
        <v>0</v>
      </c>
      <c r="D46" s="27">
        <v>0</v>
      </c>
      <c r="E46" s="23"/>
      <c r="F46" s="24"/>
    </row>
    <row r="47" spans="1:6" s="25" customFormat="1" ht="9.75" customHeight="1">
      <c r="A47" s="26" t="s">
        <v>40</v>
      </c>
      <c r="B47" s="27">
        <v>0</v>
      </c>
      <c r="C47" s="27">
        <v>0</v>
      </c>
      <c r="D47" s="27">
        <v>0</v>
      </c>
      <c r="E47" s="23"/>
      <c r="F47" s="24"/>
    </row>
    <row r="48" spans="1:6" s="25" customFormat="1" ht="9.75" customHeight="1">
      <c r="A48" s="26" t="s">
        <v>41</v>
      </c>
      <c r="B48" s="27">
        <v>27213.498</v>
      </c>
      <c r="C48" s="27">
        <v>0</v>
      </c>
      <c r="D48" s="27">
        <v>27213.498</v>
      </c>
      <c r="E48" s="23"/>
      <c r="F48" s="24"/>
    </row>
    <row r="49" spans="1:6" s="25" customFormat="1" ht="9.75" customHeight="1">
      <c r="A49" s="26" t="s">
        <v>42</v>
      </c>
      <c r="B49" s="27">
        <v>0</v>
      </c>
      <c r="C49" s="27">
        <v>0</v>
      </c>
      <c r="D49" s="27">
        <v>0</v>
      </c>
      <c r="E49" s="23"/>
      <c r="F49" s="24"/>
    </row>
    <row r="50" spans="1:6" s="25" customFormat="1" ht="3" customHeight="1">
      <c r="A50" s="26"/>
      <c r="B50" s="27"/>
      <c r="C50" s="27"/>
      <c r="D50" s="27"/>
      <c r="E50" s="23"/>
      <c r="F50" s="24"/>
    </row>
    <row r="51" spans="1:6" s="25" customFormat="1" ht="9.75" customHeight="1">
      <c r="A51" s="35" t="s">
        <v>43</v>
      </c>
      <c r="B51" s="29">
        <v>0</v>
      </c>
      <c r="C51" s="29">
        <v>0</v>
      </c>
      <c r="D51" s="29">
        <v>0</v>
      </c>
      <c r="E51" s="23"/>
      <c r="F51" s="24"/>
    </row>
    <row r="52" spans="1:6" s="25" customFormat="1" ht="3" customHeight="1">
      <c r="A52" s="28"/>
      <c r="B52" s="29"/>
      <c r="C52" s="29"/>
      <c r="D52" s="29"/>
      <c r="E52" s="23"/>
      <c r="F52" s="24"/>
    </row>
    <row r="53" spans="1:6" s="25" customFormat="1" ht="9.75" customHeight="1">
      <c r="A53" s="32" t="s">
        <v>44</v>
      </c>
      <c r="B53" s="29">
        <v>3345.087</v>
      </c>
      <c r="C53" s="29">
        <v>0</v>
      </c>
      <c r="D53" s="29">
        <v>3345.087</v>
      </c>
      <c r="E53" s="23"/>
      <c r="F53" s="24"/>
    </row>
    <row r="54" spans="1:6" s="25" customFormat="1" ht="3" customHeight="1">
      <c r="A54" s="36"/>
      <c r="B54" s="29"/>
      <c r="C54" s="29"/>
      <c r="D54" s="29"/>
      <c r="E54" s="23"/>
      <c r="F54" s="24"/>
    </row>
    <row r="55" spans="1:6" s="25" customFormat="1" ht="9.75" customHeight="1">
      <c r="A55" s="32" t="s">
        <v>45</v>
      </c>
      <c r="B55" s="29">
        <v>24182.391</v>
      </c>
      <c r="C55" s="29">
        <v>263.944</v>
      </c>
      <c r="D55" s="29">
        <v>24446.335</v>
      </c>
      <c r="E55" s="23"/>
      <c r="F55" s="24"/>
    </row>
    <row r="56" spans="1:6" s="25" customFormat="1" ht="3" customHeight="1">
      <c r="A56" s="28"/>
      <c r="B56" s="29"/>
      <c r="C56" s="29"/>
      <c r="D56" s="29"/>
      <c r="E56" s="23"/>
      <c r="F56" s="24"/>
    </row>
    <row r="57" spans="1:6" s="25" customFormat="1" ht="9.75" customHeight="1">
      <c r="A57" s="21" t="s">
        <v>46</v>
      </c>
      <c r="B57" s="22">
        <v>455197.911</v>
      </c>
      <c r="C57" s="22">
        <v>3614.597</v>
      </c>
      <c r="D57" s="22">
        <v>458812.509</v>
      </c>
      <c r="E57" s="23"/>
      <c r="F57" s="24"/>
    </row>
    <row r="58" spans="1:6" s="25" customFormat="1" ht="2.25" customHeight="1">
      <c r="A58" s="37"/>
      <c r="B58" s="38"/>
      <c r="C58" s="38"/>
      <c r="D58" s="38"/>
      <c r="E58" s="23"/>
      <c r="F58" s="24"/>
    </row>
    <row r="59" spans="1:6" ht="9" customHeight="1" thickBot="1">
      <c r="A59" s="39"/>
      <c r="B59" s="40"/>
      <c r="C59" s="40"/>
      <c r="D59" s="40"/>
      <c r="F59" s="24"/>
    </row>
    <row r="60" spans="1:6" s="44" customFormat="1" ht="15" customHeight="1">
      <c r="A60" s="41" t="s">
        <v>47</v>
      </c>
      <c r="B60" s="42"/>
      <c r="C60" s="42"/>
      <c r="D60" s="42"/>
      <c r="E60" s="43"/>
      <c r="F60" s="24"/>
    </row>
    <row r="61" spans="1:6" ht="9.75" customHeight="1">
      <c r="A61" s="45"/>
      <c r="C61" s="46"/>
      <c r="F61" s="24"/>
    </row>
    <row r="62" spans="1:6" ht="17.1" customHeight="1">
      <c r="A62" s="47"/>
      <c r="B62" s="47"/>
      <c r="C62" s="47"/>
      <c r="D62" s="47"/>
      <c r="F62" s="24"/>
    </row>
    <row r="63" spans="1:6" s="6" customFormat="1" ht="24" customHeight="1">
      <c r="A63" s="4" t="s">
        <v>0</v>
      </c>
      <c r="B63" s="4"/>
      <c r="C63" s="4"/>
      <c r="D63" s="4"/>
      <c r="E63" s="5"/>
      <c r="F63" s="24"/>
    </row>
    <row r="64" spans="1:6" s="9" customFormat="1" ht="17.1" customHeight="1">
      <c r="A64" s="7">
        <v>45077</v>
      </c>
      <c r="B64" s="48"/>
      <c r="C64" s="48"/>
      <c r="D64" s="48"/>
      <c r="E64" s="8"/>
      <c r="F64" s="24"/>
    </row>
    <row r="65" spans="1:6" s="50" customFormat="1" ht="15" customHeight="1">
      <c r="A65" s="10" t="s">
        <v>1</v>
      </c>
      <c r="B65" s="11"/>
      <c r="C65" s="11"/>
      <c r="D65" s="11"/>
      <c r="E65" s="49"/>
      <c r="F65" s="24"/>
    </row>
    <row r="66" ht="3.95" customHeight="1" thickBot="1">
      <c r="F66" s="24"/>
    </row>
    <row r="67" spans="1:6" ht="14.1" customHeight="1">
      <c r="A67" s="15" t="s">
        <v>48</v>
      </c>
      <c r="B67" s="16" t="s">
        <v>3</v>
      </c>
      <c r="C67" s="16"/>
      <c r="D67" s="16"/>
      <c r="F67" s="24"/>
    </row>
    <row r="68" spans="1:6" ht="14.1" customHeight="1">
      <c r="A68" s="17"/>
      <c r="B68" s="18" t="s">
        <v>4</v>
      </c>
      <c r="C68" s="18" t="s">
        <v>5</v>
      </c>
      <c r="D68" s="18" t="s">
        <v>6</v>
      </c>
      <c r="F68" s="24"/>
    </row>
    <row r="69" spans="1:6" ht="2.1" customHeight="1">
      <c r="A69" s="19"/>
      <c r="B69" s="51">
        <v>100</v>
      </c>
      <c r="C69" s="51">
        <v>200</v>
      </c>
      <c r="D69" s="51">
        <v>300</v>
      </c>
      <c r="F69" s="24"/>
    </row>
    <row r="70" spans="1:6" s="25" customFormat="1" ht="9.95" customHeight="1">
      <c r="A70" s="52" t="s">
        <v>49</v>
      </c>
      <c r="B70" s="22">
        <v>0</v>
      </c>
      <c r="C70" s="22">
        <v>0</v>
      </c>
      <c r="D70" s="22">
        <v>0</v>
      </c>
      <c r="E70" s="23"/>
      <c r="F70" s="24"/>
    </row>
    <row r="71" spans="1:6" s="25" customFormat="1" ht="2.1" customHeight="1">
      <c r="A71" s="53"/>
      <c r="B71" s="29"/>
      <c r="C71" s="29"/>
      <c r="D71" s="29"/>
      <c r="E71" s="23"/>
      <c r="F71" s="24"/>
    </row>
    <row r="72" spans="1:6" s="25" customFormat="1" ht="9.95" customHeight="1">
      <c r="A72" s="53" t="s">
        <v>50</v>
      </c>
      <c r="B72" s="29">
        <v>0</v>
      </c>
      <c r="C72" s="29">
        <v>0</v>
      </c>
      <c r="D72" s="29">
        <v>0</v>
      </c>
      <c r="E72" s="23"/>
      <c r="F72" s="24"/>
    </row>
    <row r="73" spans="1:6" s="25" customFormat="1" ht="9.95" customHeight="1">
      <c r="A73" s="53" t="s">
        <v>51</v>
      </c>
      <c r="B73" s="29">
        <v>0</v>
      </c>
      <c r="C73" s="29">
        <v>0</v>
      </c>
      <c r="D73" s="29">
        <v>0</v>
      </c>
      <c r="E73" s="23"/>
      <c r="F73" s="24"/>
    </row>
    <row r="74" spans="1:6" s="25" customFormat="1" ht="9.95" customHeight="1">
      <c r="A74" s="53" t="s">
        <v>52</v>
      </c>
      <c r="B74" s="29">
        <v>0</v>
      </c>
      <c r="C74" s="29">
        <v>0</v>
      </c>
      <c r="D74" s="29">
        <v>0</v>
      </c>
      <c r="E74" s="23"/>
      <c r="F74" s="24"/>
    </row>
    <row r="75" spans="1:6" s="25" customFormat="1" ht="9.95" customHeight="1">
      <c r="A75" s="54" t="s">
        <v>53</v>
      </c>
      <c r="B75" s="27">
        <v>0</v>
      </c>
      <c r="C75" s="27">
        <v>0</v>
      </c>
      <c r="D75" s="27">
        <v>0</v>
      </c>
      <c r="E75" s="23"/>
      <c r="F75" s="24"/>
    </row>
    <row r="76" spans="1:6" s="25" customFormat="1" ht="9.95" customHeight="1">
      <c r="A76" s="54" t="s">
        <v>54</v>
      </c>
      <c r="B76" s="27">
        <v>0</v>
      </c>
      <c r="C76" s="27">
        <v>0</v>
      </c>
      <c r="D76" s="27">
        <v>0</v>
      </c>
      <c r="E76" s="23"/>
      <c r="F76" s="24"/>
    </row>
    <row r="77" spans="1:6" s="25" customFormat="1" ht="9.95" customHeight="1">
      <c r="A77" s="54" t="s">
        <v>55</v>
      </c>
      <c r="B77" s="27">
        <v>0</v>
      </c>
      <c r="C77" s="27">
        <v>0</v>
      </c>
      <c r="D77" s="27">
        <v>0</v>
      </c>
      <c r="E77" s="23"/>
      <c r="F77" s="24"/>
    </row>
    <row r="78" spans="1:6" s="25" customFormat="1" ht="9.95" customHeight="1">
      <c r="A78" s="54" t="s">
        <v>56</v>
      </c>
      <c r="B78" s="27">
        <v>0</v>
      </c>
      <c r="C78" s="27">
        <v>0</v>
      </c>
      <c r="D78" s="27">
        <v>0</v>
      </c>
      <c r="E78" s="23"/>
      <c r="F78" s="24"/>
    </row>
    <row r="79" spans="1:6" s="25" customFormat="1" ht="9.95" customHeight="1">
      <c r="A79" s="53" t="s">
        <v>57</v>
      </c>
      <c r="B79" s="29">
        <v>0</v>
      </c>
      <c r="C79" s="29">
        <v>0</v>
      </c>
      <c r="D79" s="29">
        <v>0</v>
      </c>
      <c r="E79" s="23"/>
      <c r="F79" s="24"/>
    </row>
    <row r="80" spans="1:6" s="25" customFormat="1" ht="9.95" customHeight="1">
      <c r="A80" s="53" t="s">
        <v>58</v>
      </c>
      <c r="B80" s="29">
        <v>0</v>
      </c>
      <c r="C80" s="29">
        <v>0</v>
      </c>
      <c r="D80" s="29">
        <v>0</v>
      </c>
      <c r="E80" s="23"/>
      <c r="F80" s="24"/>
    </row>
    <row r="81" spans="1:6" s="25" customFormat="1" ht="9.95" customHeight="1">
      <c r="A81" s="54" t="s">
        <v>59</v>
      </c>
      <c r="B81" s="27">
        <v>0</v>
      </c>
      <c r="C81" s="27">
        <v>0</v>
      </c>
      <c r="D81" s="27">
        <v>0</v>
      </c>
      <c r="E81" s="23"/>
      <c r="F81" s="24"/>
    </row>
    <row r="82" spans="1:6" s="25" customFormat="1" ht="9.95" customHeight="1">
      <c r="A82" s="54" t="s">
        <v>60</v>
      </c>
      <c r="B82" s="27">
        <v>0</v>
      </c>
      <c r="C82" s="27">
        <v>0</v>
      </c>
      <c r="D82" s="27">
        <v>0</v>
      </c>
      <c r="E82" s="23"/>
      <c r="F82" s="24"/>
    </row>
    <row r="83" spans="1:6" s="25" customFormat="1" ht="3" customHeight="1">
      <c r="A83" s="54"/>
      <c r="B83" s="27"/>
      <c r="C83" s="27"/>
      <c r="D83" s="27"/>
      <c r="E83" s="23"/>
      <c r="F83" s="24"/>
    </row>
    <row r="84" spans="1:6" s="25" customFormat="1" ht="9.95" customHeight="1">
      <c r="A84" s="55" t="s">
        <v>61</v>
      </c>
      <c r="B84" s="22">
        <v>0</v>
      </c>
      <c r="C84" s="22">
        <v>0</v>
      </c>
      <c r="D84" s="22">
        <v>0</v>
      </c>
      <c r="E84" s="23"/>
      <c r="F84" s="24"/>
    </row>
    <row r="85" spans="1:6" s="25" customFormat="1" ht="9.95" customHeight="1">
      <c r="A85" s="54" t="s">
        <v>62</v>
      </c>
      <c r="B85" s="27">
        <v>0</v>
      </c>
      <c r="C85" s="27">
        <v>0</v>
      </c>
      <c r="D85" s="27">
        <v>0</v>
      </c>
      <c r="E85" s="23"/>
      <c r="F85" s="24"/>
    </row>
    <row r="86" spans="1:6" s="25" customFormat="1" ht="9.95" customHeight="1">
      <c r="A86" s="54" t="s">
        <v>63</v>
      </c>
      <c r="B86" s="27">
        <v>0</v>
      </c>
      <c r="C86" s="27">
        <v>0</v>
      </c>
      <c r="D86" s="27">
        <v>0</v>
      </c>
      <c r="E86" s="23"/>
      <c r="F86" s="24"/>
    </row>
    <row r="87" spans="1:6" s="25" customFormat="1" ht="9.95" customHeight="1">
      <c r="A87" s="54" t="s">
        <v>64</v>
      </c>
      <c r="B87" s="27">
        <v>0</v>
      </c>
      <c r="C87" s="27">
        <v>0</v>
      </c>
      <c r="D87" s="27">
        <v>0</v>
      </c>
      <c r="E87" s="23"/>
      <c r="F87" s="24"/>
    </row>
    <row r="88" spans="1:6" s="25" customFormat="1" ht="3" customHeight="1">
      <c r="A88" s="54"/>
      <c r="B88" s="27"/>
      <c r="C88" s="27"/>
      <c r="D88" s="27"/>
      <c r="E88" s="23"/>
      <c r="F88" s="24"/>
    </row>
    <row r="89" spans="1:6" s="25" customFormat="1" ht="9.95" customHeight="1">
      <c r="A89" s="53" t="s">
        <v>12</v>
      </c>
      <c r="B89" s="29">
        <v>0</v>
      </c>
      <c r="C89" s="29">
        <v>0</v>
      </c>
      <c r="D89" s="29">
        <v>0</v>
      </c>
      <c r="E89" s="23"/>
      <c r="F89" s="24"/>
    </row>
    <row r="90" spans="1:6" s="25" customFormat="1" ht="3" customHeight="1">
      <c r="A90" s="53"/>
      <c r="B90" s="29"/>
      <c r="C90" s="29"/>
      <c r="D90" s="29"/>
      <c r="E90" s="23"/>
      <c r="F90" s="24"/>
    </row>
    <row r="91" spans="1:6" s="25" customFormat="1" ht="9.95" customHeight="1">
      <c r="A91" s="52" t="s">
        <v>65</v>
      </c>
      <c r="B91" s="22">
        <v>51428.571</v>
      </c>
      <c r="C91" s="22">
        <v>0</v>
      </c>
      <c r="D91" s="22">
        <v>51428.571</v>
      </c>
      <c r="E91" s="23"/>
      <c r="F91" s="24"/>
    </row>
    <row r="92" spans="1:6" s="25" customFormat="1" ht="9.95" customHeight="1">
      <c r="A92" s="54" t="s">
        <v>66</v>
      </c>
      <c r="B92" s="27">
        <v>51428.571</v>
      </c>
      <c r="C92" s="27">
        <v>0</v>
      </c>
      <c r="D92" s="27">
        <v>51428.571</v>
      </c>
      <c r="E92" s="23"/>
      <c r="F92" s="24"/>
    </row>
    <row r="93" spans="1:6" s="25" customFormat="1" ht="9.95" customHeight="1">
      <c r="A93" s="54" t="s">
        <v>67</v>
      </c>
      <c r="B93" s="27">
        <v>0</v>
      </c>
      <c r="C93" s="27">
        <v>0</v>
      </c>
      <c r="D93" s="27">
        <v>0</v>
      </c>
      <c r="E93" s="23"/>
      <c r="F93" s="24"/>
    </row>
    <row r="94" spans="1:6" s="25" customFormat="1" ht="3" customHeight="1">
      <c r="A94" s="54"/>
      <c r="B94" s="27"/>
      <c r="C94" s="27"/>
      <c r="D94" s="27"/>
      <c r="E94" s="23"/>
      <c r="F94" s="24"/>
    </row>
    <row r="95" spans="1:6" s="25" customFormat="1" ht="9.95" customHeight="1">
      <c r="A95" s="52" t="s">
        <v>68</v>
      </c>
      <c r="B95" s="22">
        <v>0</v>
      </c>
      <c r="C95" s="22">
        <v>0</v>
      </c>
      <c r="D95" s="22">
        <v>0</v>
      </c>
      <c r="E95" s="23"/>
      <c r="F95" s="24"/>
    </row>
    <row r="96" spans="1:6" s="25" customFormat="1" ht="9.95" customHeight="1">
      <c r="A96" s="54" t="s">
        <v>69</v>
      </c>
      <c r="B96" s="29">
        <v>0</v>
      </c>
      <c r="C96" s="29">
        <v>0</v>
      </c>
      <c r="D96" s="29">
        <v>0</v>
      </c>
      <c r="E96" s="23"/>
      <c r="F96" s="24"/>
    </row>
    <row r="97" spans="1:6" s="25" customFormat="1" ht="9.95" customHeight="1">
      <c r="A97" s="54" t="s">
        <v>70</v>
      </c>
      <c r="B97" s="29">
        <v>0</v>
      </c>
      <c r="C97" s="29">
        <v>0</v>
      </c>
      <c r="D97" s="29">
        <v>0</v>
      </c>
      <c r="E97" s="23"/>
      <c r="F97" s="24"/>
    </row>
    <row r="98" spans="1:6" s="25" customFormat="1" ht="9.95" customHeight="1">
      <c r="A98" s="54" t="s">
        <v>71</v>
      </c>
      <c r="B98" s="27">
        <v>0</v>
      </c>
      <c r="C98" s="27">
        <v>0</v>
      </c>
      <c r="D98" s="27">
        <v>0</v>
      </c>
      <c r="E98" s="23"/>
      <c r="F98" s="24"/>
    </row>
    <row r="99" spans="1:6" s="25" customFormat="1" ht="3" customHeight="1">
      <c r="A99" s="54"/>
      <c r="B99" s="27"/>
      <c r="C99" s="27"/>
      <c r="D99" s="27"/>
      <c r="E99" s="23"/>
      <c r="F99" s="24"/>
    </row>
    <row r="100" spans="1:6" s="25" customFormat="1" ht="9.95" customHeight="1">
      <c r="A100" s="53" t="s">
        <v>72</v>
      </c>
      <c r="B100" s="29">
        <v>22388.812</v>
      </c>
      <c r="C100" s="29">
        <v>134.568</v>
      </c>
      <c r="D100" s="29">
        <v>22523.381</v>
      </c>
      <c r="E100" s="23"/>
      <c r="F100" s="24"/>
    </row>
    <row r="101" spans="1:6" s="25" customFormat="1" ht="3" customHeight="1">
      <c r="A101" s="54"/>
      <c r="B101" s="27"/>
      <c r="C101" s="27"/>
      <c r="D101" s="27"/>
      <c r="E101" s="23"/>
      <c r="F101" s="24"/>
    </row>
    <row r="102" spans="1:6" s="25" customFormat="1" ht="9.95" customHeight="1">
      <c r="A102" s="52" t="s">
        <v>73</v>
      </c>
      <c r="B102" s="22">
        <v>1041.572</v>
      </c>
      <c r="C102" s="22">
        <v>1155.955</v>
      </c>
      <c r="D102" s="22">
        <v>2197.527</v>
      </c>
      <c r="E102" s="23"/>
      <c r="F102" s="24"/>
    </row>
    <row r="103" spans="1:6" s="25" customFormat="1" ht="9.95" customHeight="1">
      <c r="A103" s="54" t="s">
        <v>74</v>
      </c>
      <c r="B103" s="27">
        <v>0</v>
      </c>
      <c r="C103" s="27">
        <v>0</v>
      </c>
      <c r="D103" s="27">
        <v>0</v>
      </c>
      <c r="E103" s="23"/>
      <c r="F103" s="24"/>
    </row>
    <row r="104" spans="1:6" s="25" customFormat="1" ht="9.95" customHeight="1">
      <c r="A104" s="54" t="s">
        <v>75</v>
      </c>
      <c r="B104" s="27">
        <v>0</v>
      </c>
      <c r="C104" s="27">
        <v>0</v>
      </c>
      <c r="D104" s="27">
        <v>0</v>
      </c>
      <c r="E104" s="23"/>
      <c r="F104" s="24"/>
    </row>
    <row r="105" spans="1:6" s="25" customFormat="1" ht="9.95" customHeight="1">
      <c r="A105" s="54" t="s">
        <v>76</v>
      </c>
      <c r="B105" s="27">
        <v>0</v>
      </c>
      <c r="C105" s="27">
        <v>0</v>
      </c>
      <c r="D105" s="27">
        <v>0</v>
      </c>
      <c r="E105" s="23"/>
      <c r="F105" s="24"/>
    </row>
    <row r="106" spans="1:6" s="25" customFormat="1" ht="9.95" customHeight="1">
      <c r="A106" s="54" t="s">
        <v>77</v>
      </c>
      <c r="B106" s="27">
        <v>707.701</v>
      </c>
      <c r="C106" s="27">
        <v>0</v>
      </c>
      <c r="D106" s="27">
        <v>707.701</v>
      </c>
      <c r="E106" s="23"/>
      <c r="F106" s="24"/>
    </row>
    <row r="107" spans="1:6" s="25" customFormat="1" ht="9.95" customHeight="1">
      <c r="A107" s="54" t="s">
        <v>78</v>
      </c>
      <c r="B107" s="27">
        <v>0</v>
      </c>
      <c r="C107" s="27">
        <v>0</v>
      </c>
      <c r="D107" s="27">
        <v>0</v>
      </c>
      <c r="E107" s="23"/>
      <c r="F107" s="24"/>
    </row>
    <row r="108" spans="1:6" s="25" customFormat="1" ht="9.95" customHeight="1">
      <c r="A108" s="54" t="s">
        <v>79</v>
      </c>
      <c r="B108" s="27">
        <v>333.87</v>
      </c>
      <c r="C108" s="27">
        <v>1155.955</v>
      </c>
      <c r="D108" s="27">
        <v>1489.826</v>
      </c>
      <c r="E108" s="23"/>
      <c r="F108" s="24"/>
    </row>
    <row r="109" spans="1:6" s="25" customFormat="1" ht="3" customHeight="1">
      <c r="A109" s="54"/>
      <c r="B109" s="27"/>
      <c r="C109" s="27"/>
      <c r="D109" s="27"/>
      <c r="E109" s="23"/>
      <c r="F109" s="24"/>
    </row>
    <row r="110" spans="1:6" s="25" customFormat="1" ht="9.95" customHeight="1">
      <c r="A110" s="52" t="s">
        <v>80</v>
      </c>
      <c r="B110" s="22">
        <v>7255.796</v>
      </c>
      <c r="C110" s="22">
        <v>768.417</v>
      </c>
      <c r="D110" s="22">
        <v>8024.214</v>
      </c>
      <c r="E110" s="23"/>
      <c r="F110" s="24"/>
    </row>
    <row r="111" spans="1:6" s="25" customFormat="1" ht="3" customHeight="1">
      <c r="A111" s="54"/>
      <c r="B111" s="27"/>
      <c r="C111" s="27"/>
      <c r="D111" s="27"/>
      <c r="E111" s="23"/>
      <c r="F111" s="24"/>
    </row>
    <row r="112" spans="1:6" s="25" customFormat="1" ht="9.95" customHeight="1">
      <c r="A112" s="30" t="s">
        <v>81</v>
      </c>
      <c r="B112" s="22">
        <v>23999.063</v>
      </c>
      <c r="C112" s="22">
        <v>314.721</v>
      </c>
      <c r="D112" s="22">
        <v>24313.784</v>
      </c>
      <c r="E112" s="23"/>
      <c r="F112" s="24"/>
    </row>
    <row r="113" spans="1:6" s="25" customFormat="1" ht="9.95" customHeight="1">
      <c r="A113" s="31" t="s">
        <v>82</v>
      </c>
      <c r="B113" s="29">
        <v>0</v>
      </c>
      <c r="C113" s="29">
        <v>0</v>
      </c>
      <c r="D113" s="29">
        <v>0</v>
      </c>
      <c r="E113" s="23"/>
      <c r="F113" s="24"/>
    </row>
    <row r="114" spans="1:6" s="25" customFormat="1" ht="9.95" customHeight="1">
      <c r="A114" s="31" t="s">
        <v>83</v>
      </c>
      <c r="B114" s="29">
        <v>23999.063</v>
      </c>
      <c r="C114" s="29">
        <v>314.721</v>
      </c>
      <c r="D114" s="29">
        <v>24313.784</v>
      </c>
      <c r="E114" s="23"/>
      <c r="F114" s="24"/>
    </row>
    <row r="115" spans="1:6" s="25" customFormat="1" ht="5.1" customHeight="1">
      <c r="A115" s="53"/>
      <c r="B115" s="29"/>
      <c r="C115" s="29"/>
      <c r="D115" s="29"/>
      <c r="E115" s="23"/>
      <c r="F115" s="24"/>
    </row>
    <row r="116" spans="1:6" s="57" customFormat="1" ht="9.95" customHeight="1">
      <c r="A116" s="28" t="s">
        <v>84</v>
      </c>
      <c r="B116" s="29">
        <v>0</v>
      </c>
      <c r="C116" s="29">
        <v>0</v>
      </c>
      <c r="D116" s="29">
        <v>0</v>
      </c>
      <c r="E116" s="56"/>
      <c r="F116" s="24"/>
    </row>
    <row r="117" spans="1:6" s="25" customFormat="1" ht="3" customHeight="1">
      <c r="A117" s="54"/>
      <c r="B117" s="29"/>
      <c r="C117" s="29"/>
      <c r="D117" s="29"/>
      <c r="E117" s="23"/>
      <c r="F117" s="24"/>
    </row>
    <row r="118" spans="1:6" s="25" customFormat="1" ht="10.5" customHeight="1">
      <c r="A118" s="52" t="s">
        <v>85</v>
      </c>
      <c r="B118" s="22">
        <v>106113.815</v>
      </c>
      <c r="C118" s="22">
        <v>2373.663</v>
      </c>
      <c r="D118" s="22">
        <v>108487.479</v>
      </c>
      <c r="E118" s="33"/>
      <c r="F118" s="24"/>
    </row>
    <row r="119" spans="1:6" s="25" customFormat="1" ht="3" customHeight="1">
      <c r="A119" s="54"/>
      <c r="B119" s="29"/>
      <c r="C119" s="29"/>
      <c r="D119" s="29"/>
      <c r="E119" s="23"/>
      <c r="F119" s="24"/>
    </row>
    <row r="120" spans="1:6" s="25" customFormat="1" ht="12.75" customHeight="1">
      <c r="A120" s="52" t="s">
        <v>86</v>
      </c>
      <c r="B120" s="22">
        <v>350325.03</v>
      </c>
      <c r="C120" s="22">
        <v>0</v>
      </c>
      <c r="D120" s="22">
        <v>350325.03</v>
      </c>
      <c r="E120" s="23"/>
      <c r="F120" s="24"/>
    </row>
    <row r="121" spans="1:6" s="25" customFormat="1" ht="9.95" customHeight="1">
      <c r="A121" s="54" t="s">
        <v>87</v>
      </c>
      <c r="B121" s="27">
        <v>1035505.31</v>
      </c>
      <c r="C121" s="27">
        <v>0</v>
      </c>
      <c r="D121" s="27">
        <v>1035505.31</v>
      </c>
      <c r="E121" s="23"/>
      <c r="F121" s="24"/>
    </row>
    <row r="122" spans="1:6" s="25" customFormat="1" ht="9.95" customHeight="1">
      <c r="A122" s="54" t="s">
        <v>88</v>
      </c>
      <c r="B122" s="27">
        <v>0</v>
      </c>
      <c r="C122" s="27">
        <v>0</v>
      </c>
      <c r="D122" s="27">
        <v>0</v>
      </c>
      <c r="E122" s="23"/>
      <c r="F122" s="24"/>
    </row>
    <row r="123" spans="1:6" s="25" customFormat="1" ht="9.95" customHeight="1">
      <c r="A123" s="54" t="s">
        <v>89</v>
      </c>
      <c r="B123" s="27">
        <v>8211.393</v>
      </c>
      <c r="C123" s="27">
        <v>0</v>
      </c>
      <c r="D123" s="27">
        <v>8211.393</v>
      </c>
      <c r="E123" s="23"/>
      <c r="F123" s="24"/>
    </row>
    <row r="124" spans="1:6" s="25" customFormat="1" ht="9.95" customHeight="1">
      <c r="A124" s="54" t="s">
        <v>90</v>
      </c>
      <c r="B124" s="27">
        <v>0</v>
      </c>
      <c r="C124" s="27">
        <v>0</v>
      </c>
      <c r="D124" s="27">
        <v>0</v>
      </c>
      <c r="E124" s="23"/>
      <c r="F124" s="24"/>
    </row>
    <row r="125" spans="1:6" s="25" customFormat="1" ht="9.95" customHeight="1">
      <c r="A125" s="54" t="s">
        <v>91</v>
      </c>
      <c r="B125" s="27">
        <v>-722966.814</v>
      </c>
      <c r="C125" s="27">
        <v>0</v>
      </c>
      <c r="D125" s="27">
        <v>-722966.814</v>
      </c>
      <c r="E125" s="23"/>
      <c r="F125" s="24"/>
    </row>
    <row r="126" spans="1:6" s="25" customFormat="1" ht="9.95" customHeight="1">
      <c r="A126" s="54" t="s">
        <v>92</v>
      </c>
      <c r="B126" s="27">
        <v>29575.141</v>
      </c>
      <c r="C126" s="27">
        <v>0</v>
      </c>
      <c r="D126" s="27">
        <v>29575.141</v>
      </c>
      <c r="E126" s="23"/>
      <c r="F126" s="24"/>
    </row>
    <row r="127" spans="1:6" s="25" customFormat="1" ht="2.1" customHeight="1">
      <c r="A127" s="54"/>
      <c r="B127" s="27"/>
      <c r="C127" s="27"/>
      <c r="D127" s="27"/>
      <c r="E127" s="23"/>
      <c r="F127" s="24"/>
    </row>
    <row r="128" spans="1:6" s="25" customFormat="1" ht="12" customHeight="1">
      <c r="A128" s="52" t="s">
        <v>93</v>
      </c>
      <c r="B128" s="22">
        <v>456438.846</v>
      </c>
      <c r="C128" s="22">
        <v>2373.663</v>
      </c>
      <c r="D128" s="22">
        <v>458812.509</v>
      </c>
      <c r="E128" s="23"/>
      <c r="F128" s="24"/>
    </row>
    <row r="129" spans="1:6" s="25" customFormat="1" ht="2.1" customHeight="1">
      <c r="A129" s="58"/>
      <c r="B129" s="38"/>
      <c r="C129" s="38"/>
      <c r="D129" s="38"/>
      <c r="E129" s="23"/>
      <c r="F129" s="24"/>
    </row>
    <row r="130" spans="1:6" s="25" customFormat="1" ht="12.75" customHeight="1">
      <c r="A130" s="52" t="s">
        <v>94</v>
      </c>
      <c r="B130" s="22">
        <v>0</v>
      </c>
      <c r="C130" s="22">
        <v>0</v>
      </c>
      <c r="D130" s="22">
        <v>0</v>
      </c>
      <c r="E130" s="23"/>
      <c r="F130" s="24"/>
    </row>
    <row r="131" spans="1:6" s="25" customFormat="1" ht="9.95" customHeight="1">
      <c r="A131" s="31" t="s">
        <v>95</v>
      </c>
      <c r="B131" s="27">
        <v>0</v>
      </c>
      <c r="C131" s="27">
        <v>0</v>
      </c>
      <c r="D131" s="27">
        <v>0</v>
      </c>
      <c r="E131" s="23"/>
      <c r="F131" s="24"/>
    </row>
    <row r="132" spans="1:6" s="25" customFormat="1" ht="9.95" customHeight="1">
      <c r="A132" s="54" t="s">
        <v>96</v>
      </c>
      <c r="B132" s="27">
        <v>0</v>
      </c>
      <c r="C132" s="27">
        <v>0</v>
      </c>
      <c r="D132" s="27">
        <v>0</v>
      </c>
      <c r="E132" s="23"/>
      <c r="F132" s="24"/>
    </row>
    <row r="133" spans="1:6" s="25" customFormat="1" ht="9.95" customHeight="1">
      <c r="A133" s="54" t="s">
        <v>97</v>
      </c>
      <c r="B133" s="27">
        <v>0</v>
      </c>
      <c r="C133" s="27">
        <v>0</v>
      </c>
      <c r="D133" s="27">
        <v>0</v>
      </c>
      <c r="E133" s="23"/>
      <c r="F133" s="24"/>
    </row>
    <row r="134" spans="1:6" s="25" customFormat="1" ht="9.95" customHeight="1">
      <c r="A134" s="54" t="s">
        <v>98</v>
      </c>
      <c r="B134" s="27">
        <v>0</v>
      </c>
      <c r="C134" s="27">
        <v>0</v>
      </c>
      <c r="D134" s="27">
        <v>0</v>
      </c>
      <c r="E134" s="23"/>
      <c r="F134" s="24"/>
    </row>
    <row r="135" spans="1:6" ht="8.25" customHeight="1" thickBot="1">
      <c r="A135" s="59"/>
      <c r="B135" s="59"/>
      <c r="C135" s="59"/>
      <c r="D135" s="59"/>
      <c r="F135" s="24"/>
    </row>
    <row r="136" spans="1:5" s="44" customFormat="1" ht="14.25" customHeight="1">
      <c r="A136" s="60" t="s">
        <v>47</v>
      </c>
      <c r="B136" s="61"/>
      <c r="C136" s="61"/>
      <c r="D136" s="61"/>
      <c r="E136" s="43"/>
    </row>
    <row r="137" spans="1:5" s="44" customFormat="1" ht="15">
      <c r="A137" s="62" t="s">
        <v>99</v>
      </c>
      <c r="B137" s="61"/>
      <c r="C137" s="61"/>
      <c r="D137" s="61"/>
      <c r="E137" s="43"/>
    </row>
    <row r="139" ht="15">
      <c r="D139" s="63">
        <v>0</v>
      </c>
    </row>
  </sheetData>
  <mergeCells count="12">
    <mergeCell ref="A62:D62"/>
    <mergeCell ref="A63:D63"/>
    <mergeCell ref="A64:D64"/>
    <mergeCell ref="A65:D65"/>
    <mergeCell ref="A67:A68"/>
    <mergeCell ref="B67:D67"/>
    <mergeCell ref="A1:D1"/>
    <mergeCell ref="A2:D2"/>
    <mergeCell ref="A3:D3"/>
    <mergeCell ref="A4:D4"/>
    <mergeCell ref="A6:A7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5905511811023623" bottom="0.5905511811023623" header="0.5905511811023623" footer="0.5905511811023623"/>
  <pageSetup fitToHeight="0" fitToWidth="0" horizontalDpi="600" verticalDpi="600" orientation="landscape" paperSize="9" scale="78" r:id="rId1"/>
  <rowBreaks count="1" manualBreakCount="1">
    <brk id="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E1C28-E03A-4661-AC7F-37C5F84E577D}">
  <dimension ref="A1:F88"/>
  <sheetViews>
    <sheetView showGridLines="0" workbookViewId="0" topLeftCell="A1">
      <selection activeCell="A1" sqref="A1:D1"/>
    </sheetView>
  </sheetViews>
  <sheetFormatPr defaultColWidth="11.421875" defaultRowHeight="15"/>
  <cols>
    <col min="1" max="1" width="70.57421875" style="14" customWidth="1"/>
    <col min="2" max="4" width="27.57421875" style="14" customWidth="1"/>
    <col min="5" max="6" width="20.00390625" style="3" bestFit="1" customWidth="1"/>
    <col min="7" max="16384" width="11.421875" style="3" customWidth="1"/>
  </cols>
  <sheetData>
    <row r="1" spans="1:4" s="64" customFormat="1" ht="15.95" customHeight="1">
      <c r="A1" s="317" t="s">
        <v>805</v>
      </c>
      <c r="B1" s="317"/>
      <c r="C1" s="317"/>
      <c r="D1" s="317"/>
    </row>
    <row r="2" spans="1:4" s="66" customFormat="1" ht="24" customHeight="1">
      <c r="A2" s="65" t="s">
        <v>100</v>
      </c>
      <c r="B2" s="65"/>
      <c r="C2" s="65"/>
      <c r="D2" s="65"/>
    </row>
    <row r="3" spans="1:4" s="68" customFormat="1" ht="15.95" customHeight="1">
      <c r="A3" s="67">
        <v>45077</v>
      </c>
      <c r="B3" s="67"/>
      <c r="C3" s="67"/>
      <c r="D3" s="67"/>
    </row>
    <row r="4" spans="1:4" s="69" customFormat="1" ht="15" customHeight="1">
      <c r="A4" s="10" t="s">
        <v>1</v>
      </c>
      <c r="B4" s="11"/>
      <c r="C4" s="11"/>
      <c r="D4" s="11"/>
    </row>
    <row r="5" spans="1:4" s="64" customFormat="1" ht="3.95" customHeight="1" thickBot="1">
      <c r="A5" s="70"/>
      <c r="B5" s="71"/>
      <c r="C5" s="71"/>
      <c r="D5" s="71"/>
    </row>
    <row r="6" spans="1:4" s="73" customFormat="1" ht="15.95" customHeight="1">
      <c r="A6" s="72"/>
      <c r="B6" s="16" t="s">
        <v>3</v>
      </c>
      <c r="C6" s="16"/>
      <c r="D6" s="16"/>
    </row>
    <row r="7" spans="1:4" s="73" customFormat="1" ht="14.1" customHeight="1">
      <c r="A7" s="74"/>
      <c r="B7" s="18" t="s">
        <v>4</v>
      </c>
      <c r="C7" s="18" t="s">
        <v>5</v>
      </c>
      <c r="D7" s="18" t="s">
        <v>6</v>
      </c>
    </row>
    <row r="8" spans="1:4" s="64" customFormat="1" ht="3" customHeight="1">
      <c r="A8" s="19"/>
      <c r="B8" s="51"/>
      <c r="C8" s="51"/>
      <c r="D8" s="51"/>
    </row>
    <row r="9" spans="1:5" s="57" customFormat="1" ht="8.45" customHeight="1">
      <c r="A9" s="75" t="s">
        <v>101</v>
      </c>
      <c r="B9" s="76">
        <v>37009.4416</v>
      </c>
      <c r="C9" s="76">
        <v>581.04721</v>
      </c>
      <c r="D9" s="76">
        <v>37590.48881</v>
      </c>
      <c r="E9" s="77"/>
    </row>
    <row r="10" spans="1:4" s="57" customFormat="1" ht="8.45" customHeight="1">
      <c r="A10" s="78" t="s">
        <v>102</v>
      </c>
      <c r="B10" s="79">
        <v>2847.6258700000003</v>
      </c>
      <c r="C10" s="79">
        <v>10.4991</v>
      </c>
      <c r="D10" s="79">
        <v>2858.1249700000003</v>
      </c>
    </row>
    <row r="11" spans="1:4" s="57" customFormat="1" ht="8.45" customHeight="1">
      <c r="A11" s="26" t="s">
        <v>103</v>
      </c>
      <c r="B11" s="79">
        <v>0</v>
      </c>
      <c r="C11" s="79">
        <v>0</v>
      </c>
      <c r="D11" s="79">
        <v>0</v>
      </c>
    </row>
    <row r="12" spans="1:4" s="57" customFormat="1" ht="8.45" customHeight="1">
      <c r="A12" s="26" t="s">
        <v>104</v>
      </c>
      <c r="B12" s="79">
        <v>0</v>
      </c>
      <c r="C12" s="79">
        <v>0</v>
      </c>
      <c r="D12" s="79">
        <v>0</v>
      </c>
    </row>
    <row r="13" spans="1:4" s="57" customFormat="1" ht="8.45" customHeight="1">
      <c r="A13" s="26" t="s">
        <v>105</v>
      </c>
      <c r="B13" s="79">
        <v>34161.815729999995</v>
      </c>
      <c r="C13" s="79">
        <v>570.54811</v>
      </c>
      <c r="D13" s="79">
        <v>34732.363840000005</v>
      </c>
    </row>
    <row r="14" spans="1:4" s="57" customFormat="1" ht="8.45" customHeight="1">
      <c r="A14" s="31" t="s">
        <v>106</v>
      </c>
      <c r="B14" s="79">
        <v>0</v>
      </c>
      <c r="C14" s="79">
        <v>0</v>
      </c>
      <c r="D14" s="79">
        <v>0</v>
      </c>
    </row>
    <row r="15" spans="1:4" s="57" customFormat="1" ht="8.45" customHeight="1">
      <c r="A15" s="26" t="s">
        <v>107</v>
      </c>
      <c r="B15" s="79">
        <v>0</v>
      </c>
      <c r="C15" s="79">
        <v>0</v>
      </c>
      <c r="D15" s="79">
        <v>0</v>
      </c>
    </row>
    <row r="16" spans="1:4" s="57" customFormat="1" ht="8.45" customHeight="1">
      <c r="A16" s="26" t="s">
        <v>108</v>
      </c>
      <c r="B16" s="79">
        <v>0</v>
      </c>
      <c r="C16" s="79">
        <v>0</v>
      </c>
      <c r="D16" s="79">
        <v>0</v>
      </c>
    </row>
    <row r="17" spans="1:4" s="57" customFormat="1" ht="8.45" customHeight="1">
      <c r="A17" s="26" t="s">
        <v>109</v>
      </c>
      <c r="B17" s="79">
        <v>0</v>
      </c>
      <c r="C17" s="79">
        <v>0</v>
      </c>
      <c r="D17" s="79">
        <v>0</v>
      </c>
    </row>
    <row r="18" spans="1:4" s="57" customFormat="1" ht="8.45" customHeight="1">
      <c r="A18" s="26" t="s">
        <v>29</v>
      </c>
      <c r="B18" s="79">
        <v>0</v>
      </c>
      <c r="C18" s="79">
        <v>0</v>
      </c>
      <c r="D18" s="79">
        <v>0</v>
      </c>
    </row>
    <row r="19" spans="1:4" s="57" customFormat="1" ht="3" customHeight="1">
      <c r="A19" s="26"/>
      <c r="B19" s="79"/>
      <c r="C19" s="79"/>
      <c r="D19" s="79"/>
    </row>
    <row r="20" spans="1:4" s="57" customFormat="1" ht="8.45" customHeight="1">
      <c r="A20" s="21" t="s">
        <v>110</v>
      </c>
      <c r="B20" s="76">
        <v>1825.3448700000001</v>
      </c>
      <c r="C20" s="76">
        <v>3.98957</v>
      </c>
      <c r="D20" s="76">
        <v>1829.3344399999999</v>
      </c>
    </row>
    <row r="21" spans="1:4" s="57" customFormat="1" ht="8.45" customHeight="1">
      <c r="A21" s="26" t="s">
        <v>111</v>
      </c>
      <c r="B21" s="79">
        <v>0</v>
      </c>
      <c r="C21" s="79">
        <v>0</v>
      </c>
      <c r="D21" s="79">
        <v>0</v>
      </c>
    </row>
    <row r="22" spans="1:4" s="57" customFormat="1" ht="8.45" customHeight="1">
      <c r="A22" s="26" t="s">
        <v>112</v>
      </c>
      <c r="B22" s="79">
        <v>0</v>
      </c>
      <c r="C22" s="79">
        <v>0</v>
      </c>
      <c r="D22" s="79">
        <v>0</v>
      </c>
    </row>
    <row r="23" spans="1:4" s="57" customFormat="1" ht="8.45" customHeight="1">
      <c r="A23" s="26" t="s">
        <v>103</v>
      </c>
      <c r="B23" s="79">
        <v>0</v>
      </c>
      <c r="C23" s="79">
        <v>0</v>
      </c>
      <c r="D23" s="79">
        <v>0</v>
      </c>
    </row>
    <row r="24" spans="1:4" s="57" customFormat="1" ht="8.45" customHeight="1">
      <c r="A24" s="26" t="s">
        <v>113</v>
      </c>
      <c r="B24" s="79">
        <v>1825.34496</v>
      </c>
      <c r="C24" s="79">
        <v>0</v>
      </c>
      <c r="D24" s="79">
        <v>1825.34496</v>
      </c>
    </row>
    <row r="25" spans="1:4" s="57" customFormat="1" ht="8.45" customHeight="1">
      <c r="A25" s="26" t="s">
        <v>114</v>
      </c>
      <c r="B25" s="79">
        <v>0</v>
      </c>
      <c r="C25" s="79">
        <v>0</v>
      </c>
      <c r="D25" s="79">
        <v>0</v>
      </c>
    </row>
    <row r="26" spans="1:4" s="57" customFormat="1" ht="8.45" customHeight="1">
      <c r="A26" s="26" t="s">
        <v>115</v>
      </c>
      <c r="B26" s="79">
        <v>0</v>
      </c>
      <c r="C26" s="79">
        <v>0</v>
      </c>
      <c r="D26" s="79">
        <v>0</v>
      </c>
    </row>
    <row r="27" spans="1:4" s="57" customFormat="1" ht="8.45" customHeight="1">
      <c r="A27" s="26" t="s">
        <v>116</v>
      </c>
      <c r="B27" s="79">
        <v>0</v>
      </c>
      <c r="C27" s="79">
        <v>0</v>
      </c>
      <c r="D27" s="79">
        <v>0</v>
      </c>
    </row>
    <row r="28" spans="1:4" s="57" customFormat="1" ht="8.45" customHeight="1">
      <c r="A28" s="26" t="s">
        <v>117</v>
      </c>
      <c r="B28" s="79">
        <v>0</v>
      </c>
      <c r="C28" s="79">
        <v>0</v>
      </c>
      <c r="D28" s="79">
        <v>0</v>
      </c>
    </row>
    <row r="29" spans="1:4" s="57" customFormat="1" ht="8.45" customHeight="1">
      <c r="A29" s="26" t="s">
        <v>118</v>
      </c>
      <c r="B29" s="79">
        <v>0</v>
      </c>
      <c r="C29" s="79">
        <v>0</v>
      </c>
      <c r="D29" s="79">
        <v>0</v>
      </c>
    </row>
    <row r="30" spans="1:4" s="57" customFormat="1" ht="8.45" customHeight="1">
      <c r="A30" s="26" t="s">
        <v>108</v>
      </c>
      <c r="B30" s="79">
        <v>-8.999999999999999E-05</v>
      </c>
      <c r="C30" s="79">
        <v>3.98957</v>
      </c>
      <c r="D30" s="79">
        <v>3.98948</v>
      </c>
    </row>
    <row r="31" spans="1:4" s="57" customFormat="1" ht="8.45" customHeight="1">
      <c r="A31" s="26" t="s">
        <v>119</v>
      </c>
      <c r="B31" s="79">
        <v>0</v>
      </c>
      <c r="C31" s="79">
        <v>0</v>
      </c>
      <c r="D31" s="79">
        <v>0</v>
      </c>
    </row>
    <row r="32" spans="1:4" s="57" customFormat="1" ht="8.45" customHeight="1">
      <c r="A32" s="26" t="s">
        <v>29</v>
      </c>
      <c r="B32" s="79">
        <v>0</v>
      </c>
      <c r="C32" s="79">
        <v>0</v>
      </c>
      <c r="D32" s="79">
        <v>0</v>
      </c>
    </row>
    <row r="33" spans="1:4" s="57" customFormat="1" ht="3" customHeight="1">
      <c r="A33" s="26"/>
      <c r="B33" s="79"/>
      <c r="C33" s="79"/>
      <c r="D33" s="79"/>
    </row>
    <row r="34" spans="1:4" s="57" customFormat="1" ht="8.45" customHeight="1">
      <c r="A34" s="21" t="s">
        <v>120</v>
      </c>
      <c r="B34" s="76">
        <v>35184.09673</v>
      </c>
      <c r="C34" s="76">
        <v>577.05764</v>
      </c>
      <c r="D34" s="76">
        <v>35761.15437</v>
      </c>
    </row>
    <row r="35" spans="1:4" s="57" customFormat="1" ht="3" customHeight="1">
      <c r="A35" s="28"/>
      <c r="B35" s="80"/>
      <c r="C35" s="80"/>
      <c r="D35" s="80"/>
    </row>
    <row r="36" spans="1:4" s="57" customFormat="1" ht="8.45" customHeight="1">
      <c r="A36" s="81" t="s">
        <v>121</v>
      </c>
      <c r="B36" s="76">
        <v>-14663.69123</v>
      </c>
      <c r="C36" s="76">
        <v>-6856.918769999999</v>
      </c>
      <c r="D36" s="76">
        <v>-21520.61</v>
      </c>
    </row>
    <row r="37" spans="1:4" s="57" customFormat="1" ht="3" customHeight="1">
      <c r="A37" s="26"/>
      <c r="B37" s="79"/>
      <c r="C37" s="79"/>
      <c r="D37" s="79"/>
    </row>
    <row r="38" spans="1:4" s="57" customFormat="1" ht="8.45" customHeight="1">
      <c r="A38" s="21" t="s">
        <v>122</v>
      </c>
      <c r="B38" s="76">
        <v>49847.78796</v>
      </c>
      <c r="C38" s="76">
        <v>7433.97641</v>
      </c>
      <c r="D38" s="76">
        <v>57281.76437</v>
      </c>
    </row>
    <row r="39" spans="1:4" s="57" customFormat="1" ht="3" customHeight="1">
      <c r="A39" s="28"/>
      <c r="B39" s="80"/>
      <c r="C39" s="80"/>
      <c r="D39" s="80"/>
    </row>
    <row r="40" spans="1:4" s="57" customFormat="1" ht="8.45" customHeight="1">
      <c r="A40" s="21" t="s">
        <v>123</v>
      </c>
      <c r="B40" s="76">
        <v>15940.66384</v>
      </c>
      <c r="C40" s="76">
        <v>0</v>
      </c>
      <c r="D40" s="76">
        <v>15940.66384</v>
      </c>
    </row>
    <row r="41" spans="1:4" s="57" customFormat="1" ht="8.45" customHeight="1">
      <c r="A41" s="26" t="s">
        <v>124</v>
      </c>
      <c r="B41" s="79">
        <v>0</v>
      </c>
      <c r="C41" s="79">
        <v>0</v>
      </c>
      <c r="D41" s="79">
        <v>0</v>
      </c>
    </row>
    <row r="42" spans="1:4" s="57" customFormat="1" ht="8.45" customHeight="1">
      <c r="A42" s="26" t="s">
        <v>125</v>
      </c>
      <c r="B42" s="79">
        <v>0</v>
      </c>
      <c r="C42" s="79">
        <v>0</v>
      </c>
      <c r="D42" s="79">
        <v>0</v>
      </c>
    </row>
    <row r="43" spans="1:4" s="57" customFormat="1" ht="8.45" customHeight="1">
      <c r="A43" s="26" t="s">
        <v>126</v>
      </c>
      <c r="B43" s="79">
        <v>15170.28867</v>
      </c>
      <c r="C43" s="79">
        <v>0</v>
      </c>
      <c r="D43" s="79">
        <v>15170.28867</v>
      </c>
    </row>
    <row r="44" spans="1:4" s="57" customFormat="1" ht="8.45" customHeight="1">
      <c r="A44" s="26" t="s">
        <v>127</v>
      </c>
      <c r="B44" s="79">
        <v>770.37517</v>
      </c>
      <c r="C44" s="79">
        <v>0</v>
      </c>
      <c r="D44" s="79">
        <v>770.37517</v>
      </c>
    </row>
    <row r="45" spans="1:4" s="57" customFormat="1" ht="3" customHeight="1">
      <c r="A45" s="26"/>
      <c r="B45" s="80"/>
      <c r="C45" s="80"/>
      <c r="D45" s="80"/>
    </row>
    <row r="46" spans="1:4" s="57" customFormat="1" ht="8.45" customHeight="1">
      <c r="A46" s="21" t="s">
        <v>128</v>
      </c>
      <c r="B46" s="76">
        <v>14559.94981</v>
      </c>
      <c r="C46" s="76">
        <v>691.78926</v>
      </c>
      <c r="D46" s="76">
        <v>15251.73907</v>
      </c>
    </row>
    <row r="47" spans="1:4" s="57" customFormat="1" ht="8.45" customHeight="1">
      <c r="A47" s="26" t="s">
        <v>129</v>
      </c>
      <c r="B47" s="79">
        <v>6.31508</v>
      </c>
      <c r="C47" s="79">
        <v>0</v>
      </c>
      <c r="D47" s="79">
        <v>6.31508</v>
      </c>
    </row>
    <row r="48" spans="1:4" s="57" customFormat="1" ht="8.45" customHeight="1">
      <c r="A48" s="26" t="s">
        <v>125</v>
      </c>
      <c r="B48" s="79">
        <v>0</v>
      </c>
      <c r="C48" s="79">
        <v>0</v>
      </c>
      <c r="D48" s="79">
        <v>0</v>
      </c>
    </row>
    <row r="49" spans="1:4" s="57" customFormat="1" ht="8.45" customHeight="1">
      <c r="A49" s="26" t="s">
        <v>126</v>
      </c>
      <c r="B49" s="79">
        <v>13105.86438</v>
      </c>
      <c r="C49" s="79">
        <v>684.87972</v>
      </c>
      <c r="D49" s="79">
        <v>13790.7441</v>
      </c>
    </row>
    <row r="50" spans="1:4" s="57" customFormat="1" ht="8.45" customHeight="1">
      <c r="A50" s="26" t="s">
        <v>130</v>
      </c>
      <c r="B50" s="79">
        <v>1447.77035</v>
      </c>
      <c r="C50" s="79">
        <v>6.90954</v>
      </c>
      <c r="D50" s="79">
        <v>1454.67989</v>
      </c>
    </row>
    <row r="51" spans="1:4" s="57" customFormat="1" ht="3" customHeight="1">
      <c r="A51" s="26"/>
      <c r="B51" s="80"/>
      <c r="C51" s="80"/>
      <c r="D51" s="80"/>
    </row>
    <row r="52" spans="1:4" s="57" customFormat="1" ht="11.25" customHeight="1">
      <c r="A52" s="32" t="s">
        <v>131</v>
      </c>
      <c r="B52" s="79">
        <v>0</v>
      </c>
      <c r="C52" s="79">
        <v>0</v>
      </c>
      <c r="D52" s="79">
        <v>0</v>
      </c>
    </row>
    <row r="53" spans="1:4" s="57" customFormat="1" ht="7.5" customHeight="1">
      <c r="A53" s="32"/>
      <c r="B53" s="79"/>
      <c r="C53" s="79"/>
      <c r="D53" s="79"/>
    </row>
    <row r="54" spans="1:4" s="57" customFormat="1" ht="8.45" customHeight="1">
      <c r="A54" s="21" t="s">
        <v>132</v>
      </c>
      <c r="B54" s="76">
        <v>51228.501990000004</v>
      </c>
      <c r="C54" s="76">
        <v>6742.187150000001</v>
      </c>
      <c r="D54" s="76">
        <v>57970.68914</v>
      </c>
    </row>
    <row r="55" spans="1:4" s="57" customFormat="1" ht="3" customHeight="1">
      <c r="A55" s="28"/>
      <c r="B55" s="80"/>
      <c r="C55" s="80"/>
      <c r="D55" s="80"/>
    </row>
    <row r="56" spans="1:4" s="57" customFormat="1" ht="8.45" customHeight="1">
      <c r="A56" s="21" t="s">
        <v>133</v>
      </c>
      <c r="B56" s="76">
        <v>16751.24165</v>
      </c>
      <c r="C56" s="76">
        <v>592.28487</v>
      </c>
      <c r="D56" s="76">
        <v>17343.52652</v>
      </c>
    </row>
    <row r="57" spans="1:4" s="57" customFormat="1" ht="8.45" customHeight="1">
      <c r="A57" s="26" t="s">
        <v>134</v>
      </c>
      <c r="B57" s="79">
        <v>12946.34678</v>
      </c>
      <c r="C57" s="79">
        <v>2.80529</v>
      </c>
      <c r="D57" s="79">
        <v>12949.15207</v>
      </c>
    </row>
    <row r="58" spans="1:4" s="57" customFormat="1" ht="8.45" customHeight="1">
      <c r="A58" s="26" t="s">
        <v>135</v>
      </c>
      <c r="B58" s="79">
        <v>168</v>
      </c>
      <c r="C58" s="79">
        <v>0</v>
      </c>
      <c r="D58" s="79">
        <v>168</v>
      </c>
    </row>
    <row r="59" spans="1:4" s="57" customFormat="1" ht="8.45" customHeight="1">
      <c r="A59" s="26" t="s">
        <v>136</v>
      </c>
      <c r="B59" s="79">
        <v>3501.57843</v>
      </c>
      <c r="C59" s="79">
        <v>589.4795799999999</v>
      </c>
      <c r="D59" s="79">
        <v>4091.0580099999997</v>
      </c>
    </row>
    <row r="60" spans="1:4" s="57" customFormat="1" ht="8.45" customHeight="1">
      <c r="A60" s="26" t="s">
        <v>137</v>
      </c>
      <c r="B60" s="79">
        <v>135.31644</v>
      </c>
      <c r="C60" s="79">
        <v>0</v>
      </c>
      <c r="D60" s="79">
        <v>135.31644</v>
      </c>
    </row>
    <row r="61" spans="1:4" s="57" customFormat="1" ht="3" customHeight="1">
      <c r="A61" s="26"/>
      <c r="B61" s="79"/>
      <c r="C61" s="79"/>
      <c r="D61" s="79"/>
    </row>
    <row r="62" spans="1:4" s="57" customFormat="1" ht="8.45" customHeight="1">
      <c r="A62" s="21" t="s">
        <v>138</v>
      </c>
      <c r="B62" s="76">
        <v>34477.26034</v>
      </c>
      <c r="C62" s="76">
        <v>6149.90228</v>
      </c>
      <c r="D62" s="76">
        <v>40627.162619999996</v>
      </c>
    </row>
    <row r="63" spans="1:4" s="57" customFormat="1" ht="3" customHeight="1">
      <c r="A63" s="26"/>
      <c r="B63" s="79"/>
      <c r="C63" s="79"/>
      <c r="D63" s="79"/>
    </row>
    <row r="64" spans="1:4" s="57" customFormat="1" ht="8.45" customHeight="1">
      <c r="A64" s="21" t="s">
        <v>139</v>
      </c>
      <c r="B64" s="76">
        <v>1634.70076</v>
      </c>
      <c r="C64" s="76">
        <v>66.78166</v>
      </c>
      <c r="D64" s="76">
        <v>1701.4824199999998</v>
      </c>
    </row>
    <row r="65" spans="1:4" s="57" customFormat="1" ht="8.45" customHeight="1">
      <c r="A65" s="26" t="s">
        <v>140</v>
      </c>
      <c r="B65" s="79">
        <v>0</v>
      </c>
      <c r="C65" s="79">
        <v>0</v>
      </c>
      <c r="D65" s="79">
        <v>0</v>
      </c>
    </row>
    <row r="66" spans="1:4" s="57" customFormat="1" ht="8.45" customHeight="1">
      <c r="A66" s="26" t="s">
        <v>141</v>
      </c>
      <c r="B66" s="79">
        <v>0</v>
      </c>
      <c r="C66" s="79">
        <v>0</v>
      </c>
      <c r="D66" s="79">
        <v>0</v>
      </c>
    </row>
    <row r="67" spans="1:4" s="57" customFormat="1" ht="8.45" customHeight="1">
      <c r="A67" s="26" t="s">
        <v>142</v>
      </c>
      <c r="B67" s="79">
        <v>-262.3836</v>
      </c>
      <c r="C67" s="79">
        <v>66.78166</v>
      </c>
      <c r="D67" s="79">
        <v>-195.60194</v>
      </c>
    </row>
    <row r="68" spans="1:4" s="57" customFormat="1" ht="8.45" customHeight="1">
      <c r="A68" s="26" t="s">
        <v>143</v>
      </c>
      <c r="B68" s="79">
        <v>0</v>
      </c>
      <c r="C68" s="79">
        <v>0</v>
      </c>
      <c r="D68" s="79">
        <v>0</v>
      </c>
    </row>
    <row r="69" spans="1:4" s="57" customFormat="1" ht="8.45" customHeight="1">
      <c r="A69" s="26" t="s">
        <v>144</v>
      </c>
      <c r="B69" s="79">
        <v>1305.56744</v>
      </c>
      <c r="C69" s="79">
        <v>0</v>
      </c>
      <c r="D69" s="79">
        <v>1305.56744</v>
      </c>
    </row>
    <row r="70" spans="1:4" s="57" customFormat="1" ht="8.45" customHeight="1">
      <c r="A70" s="26" t="s">
        <v>145</v>
      </c>
      <c r="B70" s="79">
        <v>339.52014</v>
      </c>
      <c r="C70" s="79">
        <v>0</v>
      </c>
      <c r="D70" s="79">
        <v>339.52014</v>
      </c>
    </row>
    <row r="71" spans="1:4" s="57" customFormat="1" ht="8.45" customHeight="1">
      <c r="A71" s="26" t="s">
        <v>146</v>
      </c>
      <c r="B71" s="79">
        <v>251.99678</v>
      </c>
      <c r="C71" s="79">
        <v>0</v>
      </c>
      <c r="D71" s="79">
        <v>251.99678</v>
      </c>
    </row>
    <row r="72" spans="1:4" s="57" customFormat="1" ht="3" customHeight="1">
      <c r="A72" s="26"/>
      <c r="B72" s="79"/>
      <c r="C72" s="79"/>
      <c r="D72" s="79"/>
    </row>
    <row r="73" spans="1:5" s="57" customFormat="1" ht="8.45" customHeight="1">
      <c r="A73" s="30" t="s">
        <v>147</v>
      </c>
      <c r="B73" s="76">
        <v>-2717.32762</v>
      </c>
      <c r="C73" s="76">
        <v>42.40158</v>
      </c>
      <c r="D73" s="76">
        <v>-2674.92604</v>
      </c>
      <c r="E73" s="77"/>
    </row>
    <row r="74" spans="1:4" s="57" customFormat="1" ht="4.5" customHeight="1">
      <c r="A74" s="26"/>
      <c r="B74" s="79"/>
      <c r="C74" s="79"/>
      <c r="D74" s="79"/>
    </row>
    <row r="75" spans="1:4" s="57" customFormat="1" ht="8.45" customHeight="1">
      <c r="A75" s="81" t="s">
        <v>148</v>
      </c>
      <c r="B75" s="76">
        <v>30125.23196</v>
      </c>
      <c r="C75" s="76">
        <v>6125.5222</v>
      </c>
      <c r="D75" s="76">
        <v>36250.75416</v>
      </c>
    </row>
    <row r="76" spans="1:4" s="57" customFormat="1" ht="3.95" customHeight="1">
      <c r="A76" s="28"/>
      <c r="B76" s="80"/>
      <c r="C76" s="80"/>
      <c r="D76" s="80"/>
    </row>
    <row r="77" spans="1:4" s="57" customFormat="1" ht="8.45" customHeight="1">
      <c r="A77" s="26" t="s">
        <v>149</v>
      </c>
      <c r="B77" s="79">
        <v>6675.61227</v>
      </c>
      <c r="C77" s="79">
        <v>0</v>
      </c>
      <c r="D77" s="79">
        <v>6675.61227</v>
      </c>
    </row>
    <row r="78" spans="1:4" s="57" customFormat="1" ht="3.95" customHeight="1">
      <c r="A78" s="26"/>
      <c r="B78" s="79"/>
      <c r="C78" s="79"/>
      <c r="D78" s="79"/>
    </row>
    <row r="79" spans="1:4" s="57" customFormat="1" ht="8.45" customHeight="1">
      <c r="A79" s="32" t="s">
        <v>150</v>
      </c>
      <c r="B79" s="80">
        <v>23449.61969</v>
      </c>
      <c r="C79" s="80">
        <v>6125.5222</v>
      </c>
      <c r="D79" s="80">
        <v>29575.14189</v>
      </c>
    </row>
    <row r="80" spans="1:4" s="64" customFormat="1" ht="3.75" customHeight="1" thickBot="1">
      <c r="A80" s="59"/>
      <c r="B80" s="82"/>
      <c r="C80" s="82"/>
      <c r="D80" s="82"/>
    </row>
    <row r="81" spans="1:4" s="64" customFormat="1" ht="15.75" customHeight="1">
      <c r="A81" s="83" t="s">
        <v>47</v>
      </c>
      <c r="B81" s="84"/>
      <c r="C81" s="84"/>
      <c r="D81" s="84"/>
    </row>
    <row r="82" spans="1:4" s="64" customFormat="1" ht="15">
      <c r="A82" s="70"/>
      <c r="B82" s="85"/>
      <c r="C82" s="85"/>
      <c r="D82" s="85"/>
    </row>
    <row r="83" spans="1:6" s="64" customFormat="1" ht="15">
      <c r="A83" s="70"/>
      <c r="B83" s="85"/>
      <c r="C83" s="85"/>
      <c r="D83" s="85"/>
      <c r="E83" s="86"/>
      <c r="F83" s="86"/>
    </row>
    <row r="84" spans="1:4" s="64" customFormat="1" ht="15">
      <c r="A84" s="70"/>
      <c r="B84" s="87"/>
      <c r="C84" s="87"/>
      <c r="D84" s="87"/>
    </row>
    <row r="85" spans="1:5" s="64" customFormat="1" ht="15">
      <c r="A85" s="70"/>
      <c r="B85" s="88"/>
      <c r="C85" s="88"/>
      <c r="D85" s="88"/>
      <c r="E85" s="86"/>
    </row>
    <row r="86" spans="1:4" s="64" customFormat="1" ht="15">
      <c r="A86" s="70"/>
      <c r="B86" s="70"/>
      <c r="C86" s="70"/>
      <c r="D86" s="70"/>
    </row>
    <row r="87" spans="1:4" s="64" customFormat="1" ht="15">
      <c r="A87" s="70"/>
      <c r="B87" s="70"/>
      <c r="C87" s="70"/>
      <c r="D87" s="70"/>
    </row>
    <row r="88" spans="1:4" s="64" customFormat="1" ht="15">
      <c r="A88" s="70"/>
      <c r="B88" s="70"/>
      <c r="C88" s="70"/>
      <c r="D88" s="70"/>
    </row>
  </sheetData>
  <mergeCells count="5">
    <mergeCell ref="A1:D1"/>
    <mergeCell ref="A2:D2"/>
    <mergeCell ref="A3:D3"/>
    <mergeCell ref="A4:D4"/>
    <mergeCell ref="B6:D6"/>
  </mergeCells>
  <hyperlinks>
    <hyperlink ref="A1:D1" location="Índice!A1" display="Volver al Índice"/>
  </hyperlinks>
  <printOptions horizontalCentered="1" verticalCentered="1"/>
  <pageMargins left="1.1811023622047245" right="1.1811023622047245" top="0.7874015748031497" bottom="0.7874015748031497" header="0.5905511811023623" footer="0.5905511811023623"/>
  <pageSetup fitToHeight="0"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Maritere Ayin Miranda Quispe</dc:creator>
  <cp:keywords/>
  <dc:description/>
  <cp:lastModifiedBy>Maritere Ayin Miranda Quispe</cp:lastModifiedBy>
  <dcterms:created xsi:type="dcterms:W3CDTF">2023-10-05T15:05:03Z</dcterms:created>
  <dcterms:modified xsi:type="dcterms:W3CDTF">2023-10-05T15:05:16Z</dcterms:modified>
  <cp:category/>
  <cp:version/>
  <cp:contentType/>
  <cp:contentStatus/>
</cp:coreProperties>
</file>